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0" windowWidth="22995" windowHeight="8910"/>
  </bookViews>
  <sheets>
    <sheet name="Pesquisa por Operadora" sheetId="1" r:id="rId1"/>
    <sheet name="Miniplanilhão (VDM)" sheetId="2" state="hidden" r:id="rId2"/>
    <sheet name="Divulgação (Dados)" sheetId="3" state="hidden" r:id="rId3"/>
    <sheet name="Listagem Completa" sheetId="5" r:id="rId4"/>
  </sheets>
  <definedNames>
    <definedName name="_xlnm._FilterDatabase" localSheetId="2" hidden="1">'Divulgação (Dados)'!$A$2:$O$2</definedName>
    <definedName name="_xlnm._FilterDatabase" localSheetId="3" hidden="1">'Listagem Completa'!$A$2:$O$1077</definedName>
    <definedName name="_xlnm._FilterDatabase" localSheetId="1" hidden="1">'Miniplanilhão (VDM)'!$A$2:$O$1239</definedName>
    <definedName name="_xlnm.Print_Titles" localSheetId="3">'Listagem Completa'!$2:$2</definedName>
  </definedNames>
  <calcPr calcId="145621" iterateDelta="1E-4"/>
</workbook>
</file>

<file path=xl/calcChain.xml><?xml version="1.0" encoding="utf-8"?>
<calcChain xmlns="http://schemas.openxmlformats.org/spreadsheetml/2006/main">
  <c r="B5" i="1" l="1"/>
  <c r="B11" i="1" s="1"/>
  <c r="B12" i="1" l="1"/>
  <c r="B17" i="1"/>
  <c r="B16" i="1"/>
  <c r="B7" i="1"/>
  <c r="B19" i="1"/>
  <c r="B15" i="1"/>
  <c r="B8" i="1"/>
  <c r="B18" i="1"/>
  <c r="B14" i="1"/>
  <c r="B10" i="1"/>
  <c r="B6" i="1"/>
  <c r="B13" i="1"/>
  <c r="B9" i="1"/>
</calcChain>
</file>

<file path=xl/sharedStrings.xml><?xml version="1.0" encoding="utf-8"?>
<sst xmlns="http://schemas.openxmlformats.org/spreadsheetml/2006/main" count="18396" uniqueCount="1788">
  <si>
    <t>Reg ANS</t>
  </si>
  <si>
    <t>Razão Social</t>
  </si>
  <si>
    <t>Modalidade</t>
  </si>
  <si>
    <t>Proporção de Hospitais Acreditados (%)</t>
  </si>
  <si>
    <t>Quantidade de Planos Coletivos Ativos (em comercialização)</t>
  </si>
  <si>
    <t>Quantidade de Planos Individuais Ativos (em comercialização)</t>
  </si>
  <si>
    <t>Proporção de Benefeciários em Planos Coletivos Ativos (em comercialização)</t>
  </si>
  <si>
    <t>Proporção de Benefeciários em Planos Individuais Ativos (em comercialização)</t>
  </si>
  <si>
    <t>OPS Acrditada</t>
  </si>
  <si>
    <t>Proporção de Beneficiários que possuem 2 ou mais hospitais acreditados em seu plano (%)</t>
  </si>
  <si>
    <t xml:space="preserve">Programa de Conformidade Regulatória - Base Agosto/2014 </t>
  </si>
  <si>
    <t>Adimplência Ressarcimento SUS (%) - Base Setembro/2014</t>
  </si>
  <si>
    <t>Proporção de Beneficiários que possuem 1 ou mais hospital acreditado em seu plano (%)</t>
  </si>
  <si>
    <t>Proporção de Beneficiários que possuem 3 ou mais hospitais ou mais acreditados em seu plano (%)</t>
  </si>
  <si>
    <t>IDSS        (Base 2013)</t>
  </si>
  <si>
    <t>Dados Integrados da Qualidade Setorial</t>
  </si>
  <si>
    <t>Coloque abaixo o número da Operadora a ser consultada:</t>
  </si>
  <si>
    <r>
      <t>IDSS</t>
    </r>
    <r>
      <rPr>
        <b/>
        <sz val="11"/>
        <color rgb="FF435422"/>
        <rFont val="Arial"/>
        <family val="2"/>
      </rPr>
      <t xml:space="preserve"> (Ano Base 2013)</t>
    </r>
  </si>
  <si>
    <r>
      <t>Proporção de Hospitais Acreditados (%)</t>
    </r>
    <r>
      <rPr>
        <b/>
        <sz val="11"/>
        <color rgb="FF435422"/>
        <rFont val="Arial"/>
        <family val="2"/>
      </rPr>
      <t xml:space="preserve"> (Base Outubro/2014)</t>
    </r>
  </si>
  <si>
    <r>
      <t xml:space="preserve">Quantidade de Planos Coletivos Ativos </t>
    </r>
    <r>
      <rPr>
        <b/>
        <sz val="11"/>
        <color rgb="FF435422"/>
        <rFont val="Arial"/>
        <family val="2"/>
      </rPr>
      <t>(Base Outubro/2014)</t>
    </r>
  </si>
  <si>
    <r>
      <t xml:space="preserve">Quantidade de Planos Individuais Ativos </t>
    </r>
    <r>
      <rPr>
        <b/>
        <sz val="11"/>
        <color rgb="FF435422"/>
        <rFont val="Arial"/>
        <family val="2"/>
      </rPr>
      <t>(Base Outubro/2014)</t>
    </r>
  </si>
  <si>
    <r>
      <t xml:space="preserve">Proporção de Benefeciários em Planos Coletivos Ativos </t>
    </r>
    <r>
      <rPr>
        <b/>
        <sz val="11"/>
        <color rgb="FF435422"/>
        <rFont val="Arial"/>
        <family val="2"/>
      </rPr>
      <t>(Base Outubro/2014)</t>
    </r>
  </si>
  <si>
    <r>
      <t>Proporção de Benefeciários em Planos Individuais Ativos</t>
    </r>
    <r>
      <rPr>
        <b/>
        <sz val="11"/>
        <color rgb="FF435422"/>
        <rFont val="Arial"/>
        <family val="2"/>
      </rPr>
      <t xml:space="preserve"> (Base Outubro/2014)</t>
    </r>
  </si>
  <si>
    <r>
      <t xml:space="preserve">Adimplência Ressarcimento SUS (%) </t>
    </r>
    <r>
      <rPr>
        <b/>
        <sz val="11"/>
        <color rgb="FF435422"/>
        <rFont val="Arial"/>
        <family val="2"/>
      </rPr>
      <t>(Base Setembro/2014)</t>
    </r>
  </si>
  <si>
    <t>Cancelada ou em processo de cancelamento</t>
  </si>
  <si>
    <t>Avaliação</t>
  </si>
  <si>
    <t>Direção técnica/fiscal</t>
  </si>
  <si>
    <t>Segmentação Plano</t>
  </si>
  <si>
    <t>Média de Beneficiário</t>
  </si>
  <si>
    <t>IDSS Total 2013</t>
  </si>
  <si>
    <t>Δ IDSS Total</t>
  </si>
  <si>
    <t>IDAS 2013</t>
  </si>
  <si>
    <t>Δ IDAS</t>
  </si>
  <si>
    <t>IDEO 2013</t>
  </si>
  <si>
    <t>Δ IDEO</t>
  </si>
  <si>
    <t>IDEF 2013</t>
  </si>
  <si>
    <t>Δ IDEF</t>
  </si>
  <si>
    <t>IDSB 2013</t>
  </si>
  <si>
    <t>Δ IDSB</t>
  </si>
  <si>
    <t>SALUTAR SAÚDE SEGURADORA S/A</t>
  </si>
  <si>
    <t>Operadorado planos ambulatoriais e hospitalares</t>
  </si>
  <si>
    <t>Avaliadas em todas as dimensões</t>
  </si>
  <si>
    <t>TEMPO SAÚDE SEGURADORA S.A.</t>
  </si>
  <si>
    <t>MARÍTIMA SAÚDE SEGUROS S/A</t>
  </si>
  <si>
    <t>ALLIANZ SAÚDE S/A</t>
  </si>
  <si>
    <t>PORTO SEGURO - SEGURO SAÚDE S/A</t>
  </si>
  <si>
    <t>Operadorado planos ambulatoriais, hospitalares e odontológicos</t>
  </si>
  <si>
    <t>UNIMED SEGUROS SAÚDE S/A</t>
  </si>
  <si>
    <t>ITAUSEG SAÚDE S.A.</t>
  </si>
  <si>
    <t>SUL AMÉRICA SAÚDE COMPANHIA DE SEGUROS</t>
  </si>
  <si>
    <t>BRADESCO SAÚDE S/A</t>
  </si>
  <si>
    <t>SUL AMERICA COMPANHIA DE SEGURO SAÚDE</t>
  </si>
  <si>
    <t>NOTRE DAME SEGURADORA S/A</t>
  </si>
  <si>
    <t>CEMIL CENTRO MEDICO DE ITU LTDA.</t>
  </si>
  <si>
    <t>Inconsistência em todos os indicadores de alguma dimensão</t>
  </si>
  <si>
    <t>UNIMED LITORAL SUL/RS - COOPERATIVA MÉDICA LTDA.</t>
  </si>
  <si>
    <t>UNIODONTO MACAÉ - COOPERATIVA ODONTOLÓGICA</t>
  </si>
  <si>
    <t>Operadorado apenas planos odontológicos</t>
  </si>
  <si>
    <t>METODONT - ASSISTÊNCIA ODONTOLOGICA LTDA</t>
  </si>
  <si>
    <t>Não envio de ao menos um dos sistemas: SIB, SIP ou DIOPS</t>
  </si>
  <si>
    <t>UNIMED DE ASSIS COOPERATIVA DE TRABALHO MÉDICO</t>
  </si>
  <si>
    <t>DENTAL GOLD ASSISTÊNCIA ODONTOLÓGICA LTDA.</t>
  </si>
  <si>
    <t>SANTA CASA DE MISERICÓRDIA DE ARAÇATUBA</t>
  </si>
  <si>
    <t>SAUDE ASSISTENCIA MEDICA INTERNACIONAL LTDA.</t>
  </si>
  <si>
    <t>HOSPITAL EVANGELICO REGIONAL LTDA</t>
  </si>
  <si>
    <t>UNIMED ITUIUTABA COOPERATIVA TRABALHO MÉDICO LTDA.</t>
  </si>
  <si>
    <t>UNIMED GURUPI COOPERATIVA DE TRABALHO MÉDICO</t>
  </si>
  <si>
    <t>SER ÚNICO - PLANOS ODONTOLÓGICOS S/S LTDA.</t>
  </si>
  <si>
    <t>UNIMED PAULISTANA SOCIEDADE COOPERATIVA DE TRABALHO MÉDICO</t>
  </si>
  <si>
    <t>SOCIEDADE BENEFICENTE DO HOSPITAL N. S. AUXILIADORA</t>
  </si>
  <si>
    <t>UNIMED DE LIMEIRA COOPERATIVA DE TRABALHO MÉDICO</t>
  </si>
  <si>
    <t>DENTAL CENTER SERVIÇOS ODONTOLOGICOS S/C LTDA</t>
  </si>
  <si>
    <t>UNIODONTO DE FERNANDOPOLIS COOPERATIVA ODONTOLOGICA</t>
  </si>
  <si>
    <t>PRONTOMED PLANOS DE SAÚDE LTDA</t>
  </si>
  <si>
    <t>UNIMED JOAÇABA COOPERATIVA DE TRABALHO MÉDICO</t>
  </si>
  <si>
    <t>ODONTODHAN OPERADORA ODONTOLÓGICA LTDA.</t>
  </si>
  <si>
    <t>Falta Info 2012</t>
  </si>
  <si>
    <t>ASSIMEDE ASSISTÊNCIA MÉDICA ESPECIALIZADA LTDA.</t>
  </si>
  <si>
    <t>ODONTOPREV S/A</t>
  </si>
  <si>
    <t>SÃO FRANCISCO SISTEMAS DE SAUDE SOCIEDADE EMPRESÁRIA LTDA</t>
  </si>
  <si>
    <t>PREVENT SENIOR PRIVATE OPERADORA DE SAÚDE LTDA</t>
  </si>
  <si>
    <t>UNIMED VALE DO CORUMBÁ COOPERATIVA DE TRABALHO MEDICO</t>
  </si>
  <si>
    <t>PRONTOMED NOVO HAMBURGO - PRONTO SOCORRO MÉDICO DE NOVO HAMBURGO LTDA.</t>
  </si>
  <si>
    <t>CAIXA DE ASSISTÊNCIA DOS MAGISTRADOS DE PERNAMBUCO</t>
  </si>
  <si>
    <t>UNIMED DE MACAÉ COOPERATIVA DE ASSISTÊNCIA À SAÚDE</t>
  </si>
  <si>
    <t>UNIMED DE SOBRAL COOPERATIVA DE TRABALHO MÉDICO LTDA</t>
  </si>
  <si>
    <t>UNIODONTO SÃO JOSÉ DO RIO PRETO - COOPERATIVA ODONTOLÓGICA</t>
  </si>
  <si>
    <t>UNIMED JUNDIAI - COOPERATIVA DE TRABALHO MÉDICO</t>
  </si>
  <si>
    <t>UNIODONTO MOSSORÓ - COOPERATIVA DOS CIRURGIÕES DENTISTAS DE MOSSORÓ E REGIÃO OESTE</t>
  </si>
  <si>
    <t>UNIMED LITORAL COOPERATIVA DE TRABALHO MÉDICO LTDA</t>
  </si>
  <si>
    <t>CENTRO TRASMONTANO DE SAO PAULO</t>
  </si>
  <si>
    <t>SERMED-SAÚDE LTDA.</t>
  </si>
  <si>
    <t>UNIMED DE ANDRADINA - COOPERATIVA DE TRABALHO MÉDICO</t>
  </si>
  <si>
    <t>UNIMED DE BELÉM COOPERATIVA DE TRABALHO MÉDICO</t>
  </si>
  <si>
    <t>ORAL ODONTO ASSISTÊNCIA ODONTOLÓGICA LTDA</t>
  </si>
  <si>
    <t>UNIMED MONTES CLAROS COOPERATIVA DE  TRABALHO MÉDICO LTDA.</t>
  </si>
  <si>
    <t>VI MED  CENTRO MEDICO HOSPITALAR S/S LTDA</t>
  </si>
  <si>
    <t>UNIMED DE AVARÉ COOPERATIVA DE TRABALHO MÉDICO</t>
  </si>
  <si>
    <t>ASSOCIAÇÃO BENEFICENTE DE ASSISTENCIA A SAUDE (ABAS 15)</t>
  </si>
  <si>
    <t>UNIMED BOA VISTA -COOPERATIVA DE TRABALHO MÉDICO</t>
  </si>
  <si>
    <t>CENTRO CLINICO NH LTDA.</t>
  </si>
  <si>
    <t>Operadorado planos ambulatoriais e odontológicos</t>
  </si>
  <si>
    <t>UNIMED PARÁ DE MINAS COOPERATIVA DE TRABALHO MÉDICO LTDA.</t>
  </si>
  <si>
    <t>UNIMED INCONFIDENTES COOPERATIVA DE TRABALHO MÉDICO LTDA.</t>
  </si>
  <si>
    <t>J. &amp; R. OPERADORA DE PLANOS ODONTOLOGICOS S/S LTDA.</t>
  </si>
  <si>
    <t>UNIMED BARRA DO GARÇAS - COOPERATIVA DE TRABALHO MÉDICO</t>
  </si>
  <si>
    <t>DENTAL UNI - COOPERATIVA ODONTOLÓGICA</t>
  </si>
  <si>
    <t>AME-ASSISTÊNCIA MÉDICA A EMPRESAS LTDA</t>
  </si>
  <si>
    <t>UNIMED CURITIBA - SOCIEDADE COOPERATIVA DE MÉDICOS</t>
  </si>
  <si>
    <t>UNIMED DE BOTUCATU COOPERATIVA DE TRABALHO MÉDICO</t>
  </si>
  <si>
    <t>UNIMED DO OESTE DO PARANÁ - COOP. DE TRABALHO MEDICO</t>
  </si>
  <si>
    <t>UNIODONTO RS FEDERACAO DAS UNIODONTOS DO RGS LTDA</t>
  </si>
  <si>
    <t>UNIMED REGIONAL SUL GOIAS COOP. DE TRABALHO MÉDICO LTDA</t>
  </si>
  <si>
    <t>PRONTOCLINICA E HOSPITAIS SAO LUCAS S/A</t>
  </si>
  <si>
    <t>UNIODONTO DE RECIFE - COOPERATIVA DE TRABALHO ODONTOLOGICO</t>
  </si>
  <si>
    <t>NOSAMED ASSISTÊNCIA MÉDICA LTDA.</t>
  </si>
  <si>
    <t>GOOD LIFE SAUDE LTDA</t>
  </si>
  <si>
    <t>SANTA CASA DE MISERICÓRDIA DE TUPÃ</t>
  </si>
  <si>
    <t xml:space="preserve">UNIMED REGIONAL DE CAMPO MOURÃO COOP TRAB MEDICO </t>
  </si>
  <si>
    <t>UNIMED DE RIO CLARO SP COOPERATIVA DE TRABALHO MEDICO</t>
  </si>
  <si>
    <t>UNIODONTO DE BRAGANÇA PAULISTA COOP DE TRABALHO ODONTOLÓGICO</t>
  </si>
  <si>
    <t>SOCIEDADE ESPANHOLA DE BENEFICENCIA</t>
  </si>
  <si>
    <t>ABS-ASSISTÊNCIA BUCAL SERVIÇOS S/C LTDA.</t>
  </si>
  <si>
    <t>UNIMED - COOP. DE SERV. DE SAÚDE VALES DO TAQUARI E RIO PARDO LTDA.</t>
  </si>
  <si>
    <t>ASSOCIAÇÃO BENEFICENTE DE CAMPO GRANDE</t>
  </si>
  <si>
    <t>PLASAC PLANO DE SAÚDE LTDA</t>
  </si>
  <si>
    <t>EMPRESA DE TRANSPORTES E TRÂNSITO DE BELO HORIZONTE S.A. - BHTRANS</t>
  </si>
  <si>
    <t>AMICO SAÚDE LTDA</t>
  </si>
  <si>
    <t>SERPRAM-SERV.DE PREST.DE ASSISTÊNCIA MEDICO-HOSPITALAR S/A</t>
  </si>
  <si>
    <t>UNIMED DO GUARUJÁ COOPERATIVA DE TRABALHO MÉDICO</t>
  </si>
  <si>
    <t>ASSOCIAÇÃO DOS FUNCIONÁRIOS DO FISCO DO ESTADO DE GOIÁS</t>
  </si>
  <si>
    <t>UNIMED REGIONAL JAU - COOPERATIVA DE TRABALHO MÉDICO</t>
  </si>
  <si>
    <t>UNIMED JUIZ DE FORA COOPERATIVA DE TRABALHO MÉDICO LTDA</t>
  </si>
  <si>
    <t>UNIMED ALTO URUGUAI/RS - COOPERATIVA DE ASSISTÊNCIA À SAÚDE LTDA.</t>
  </si>
  <si>
    <t>CAIXA DE ASSISTÊNCIA DOS EMPREGADOS DO BANCO DO ESTADO DO RIO GRANDE DO SUL</t>
  </si>
  <si>
    <t>FUNDAÇAO COMPESA DE PREVIDENCIA E ASSISTENCIA - COMPESAPREV</t>
  </si>
  <si>
    <t>IRMANDADE DA SANTA CASA DE MISERICÓRDIA DE MOCOCA</t>
  </si>
  <si>
    <t>UNIODONTO VITÓRIA - COOPERATIVA DE TRABALHO ODONTOLOGICO</t>
  </si>
  <si>
    <t xml:space="preserve">UNIMED VALE DO PIQUIRI-COOPERATIVA DE TRABALHO MÉDICO VALE DO PIQUIRI </t>
  </si>
  <si>
    <t>ASSOCIAÇÃO DOS SERVIDORES MUNICIPAIS ESTADUAIS E FEDERAIS RJ</t>
  </si>
  <si>
    <t>UNIMED BARBACENA - COOPERATIVA DE TRABALHO MÉDICO LTDA</t>
  </si>
  <si>
    <t>SAMED - SERVIÇOS DE ASSISTÊNCIA MÉDICA, ODONTOLÓGICA E HOSPITALAR S.A.</t>
  </si>
  <si>
    <t>GRUPO HOSPITALAR DO RIO DE JANEIRO LTDA</t>
  </si>
  <si>
    <t>SAÚDE MEDICOL S/A.</t>
  </si>
  <si>
    <t>UNIODONTO DE JALES - COOPERATIVA ODONTOLÓGICA</t>
  </si>
  <si>
    <t>HOSPITAL REGIONAL DE FRANCA S/A</t>
  </si>
  <si>
    <t>FUNDAÇÃO DE PREVIDÊNCIA DOS EMPREGADOS DA CEB</t>
  </si>
  <si>
    <t>HOSPITAL NOSSA SENHORA DAS GRAÇAS LTDA.</t>
  </si>
  <si>
    <t>UNIMED DE MONTE ALTO - COOPERATIVA DE TRABALHO MÉDICO</t>
  </si>
  <si>
    <t>CENTRO MEDICO SAPIRANGA LTDA</t>
  </si>
  <si>
    <t>GEVISA S/A</t>
  </si>
  <si>
    <t>UNIMED VALE DO AÇU - COOPERATIVA DE TRABALHO MÉDICO</t>
  </si>
  <si>
    <t>UNIMED PALMAS COOPERATIVA DE TRABALHO MÉDICO</t>
  </si>
  <si>
    <t>UNIODONTO DE SÃO PAULO COOPERATIVA ODONTOLÓGICA</t>
  </si>
  <si>
    <t>UNIODONTO DE SALVADOR - COOPERATIVA DE TRABALHO ODONTOLÓGICO LTDA.</t>
  </si>
  <si>
    <t>UNIMED PLANALTO - COOPERATIVA DE TRABALHO MÉDICO</t>
  </si>
  <si>
    <t>CMI - CLINICA DE MEDICINA INTEGRADA LTDA.</t>
  </si>
  <si>
    <t>Operadorado apenas planos ambulatoriais</t>
  </si>
  <si>
    <t>CIRCULO OPERARIO CAXIENSE</t>
  </si>
  <si>
    <t>CENTRO BARBACENENSE DE ASSISTÊNCIA MEDICA E SOCIAL</t>
  </si>
  <si>
    <t>PROASA - PROGRAMA ADVENTISTA DE  SAÚDE</t>
  </si>
  <si>
    <t>IRB BRASIL RESSEGUROS S/A</t>
  </si>
  <si>
    <t>IRMANDADE NOSSA SENHORA DAS GRAÇAS</t>
  </si>
  <si>
    <t>ODONTO EMPRESAS CONVENIOS DENTARIOS LTDA.</t>
  </si>
  <si>
    <t>UNIMED VALE DO URUCUIA - COOPERATIVA DE TRABALHO MEDICO LTDA</t>
  </si>
  <si>
    <t>UNIMED COSTA VERDE RJ</t>
  </si>
  <si>
    <t>UNIMED DE OURINHOS - COOPERATIVA DE TRABALHO MÉDICO</t>
  </si>
  <si>
    <t>FUNDAÇÃO DE SAÚDE ITAIGUAPY</t>
  </si>
  <si>
    <t>UNIMED PELOTAS/RS - COOPERATIVA DE ASSISTÊNCIA À SAÚDE LTDA.</t>
  </si>
  <si>
    <t>UNIODONTO DE MANAUS - COOPERATIVA ODONTOLÓGICA LTDA.</t>
  </si>
  <si>
    <t>SMS - ASSISTÊNCIA MÉDICA LTDA</t>
  </si>
  <si>
    <t>CEAM BRASIL - PLANOS DE SAÚDE S/A</t>
  </si>
  <si>
    <t>FUNDAÇÃO BENEFICENTE RIO DOCE</t>
  </si>
  <si>
    <t>UNIMED MISSÕES/RS - COOPERATIVA MÉDICA LTDA.</t>
  </si>
  <si>
    <t>VOLKSWAGEN DO BRASIL INDÚSTRIA DE VEÍCULOS AUTOMOTORES LTDA.</t>
  </si>
  <si>
    <t>Não envio de nenhum sistema: SIB, SIP e DIOPS</t>
  </si>
  <si>
    <t>UNIODONTO DE AVARE COOPERATIVA ODONTOLÓGICA</t>
  </si>
  <si>
    <t>ORAL SAÚDE CLÍNICA ODONTOLÓGICA LTDA.</t>
  </si>
  <si>
    <t>UNIMED ENCOSTA DA SERRA/RS SOC COOP DE SERVIÇOS DE SAÚDE LTDA.</t>
  </si>
  <si>
    <t>UNIMED REGIONAL DA BAIXA MOGIANA COOPERATIVA DE TRABALHO MÉDICO</t>
  </si>
  <si>
    <t>UNIMED DE ADAMANTINA-COOPERATIVA DE TRABALHO MÉDICO</t>
  </si>
  <si>
    <t>UNIMED DE MANAUS COOP. DO TRABALHO MÉDICO LTDA</t>
  </si>
  <si>
    <t>FUNDAÇÃO SAÚDE ITAÚ</t>
  </si>
  <si>
    <t>INTERMEDICI PIRACICABA ASSISTENCIA MEDICA LTDA</t>
  </si>
  <si>
    <t>SERVIÇO SOCIAL DAS ESTRADAS DE FERRO - SESEF</t>
  </si>
  <si>
    <t>ODONTO JARAGUÁ LTDA</t>
  </si>
  <si>
    <t>UNIMED ANÁPOLIS COOPERATIVA DE TRABALHO MÉDICO.</t>
  </si>
  <si>
    <t>UNIMED DO EST. DO RJ FEDERAÇÃO EST. DAS COOPERATIVAS MÉDICAS</t>
  </si>
  <si>
    <t>UNIMED DE PAULO AFONSO COOPERATIVA DE TRABALHO MÉDICO</t>
  </si>
  <si>
    <t>INTERDENTAL ODONTOLOGIA INTEGRADA LTDA.</t>
  </si>
  <si>
    <t>UNIMED NORTE FLUMINENSE COOPERATIVA DE TRABALHO MEDICO</t>
  </si>
  <si>
    <t>UNIMED AGRESTE MERIDIONAL - COOPERATIVA DE TRABALHO MEDICO LTDA</t>
  </si>
  <si>
    <t>UNIMED DO ESTADO DO PARANÁ FEDERAÇÃO ESTADUAL DAS COOPERATIVAS MÉDICAS</t>
  </si>
  <si>
    <t>IRMANDADE DA SANTA CASA DE MISERICÓRDIA DE PIRASSUNUNGA</t>
  </si>
  <si>
    <t>UNIMED CAMPO GRANDE MS COOPERATIVA DE TRABALHO MÉDICO</t>
  </si>
  <si>
    <t>CAIXA ECONÔMICA FEDERAL</t>
  </si>
  <si>
    <t>COOPERATIVA DE TRABALHO MEDICO DE ARAGUAÍNA - UNIMED ARAGUAÍNA</t>
  </si>
  <si>
    <t>UNIMED DE BATATAIS - COOPERATIVA DE TRABALHO MÉDICO</t>
  </si>
  <si>
    <t>ODONTOCLIN SERVIÇOS ODONTOLÓGICOS LTDA</t>
  </si>
  <si>
    <t>UNIMED VALE DO CAÍ/RS - COOPERATIVA DE ASSISTÊNCIA À SAÚDE LTDA.</t>
  </si>
  <si>
    <t>IRMANDADE DA SANTA CASA DE MISERICÓRDIA DE AGUAÍ</t>
  </si>
  <si>
    <t>UNIMED REGIONAL DE PICOS - COOPERATIVA DE TRABALHO MÉDICO</t>
  </si>
  <si>
    <t>UNIODONTO DE SÃO JOSÉ DOS CAMPOS COOPERATIVA DE TRABALHO ODONTOLÓGICO</t>
  </si>
  <si>
    <t>UNIODONTO DOURADOS - COOPERATIVA ODONTOLÓGICA</t>
  </si>
  <si>
    <t>ODONTOPAM ASSISTENCIA MÉDICA E ODONTOLOGICA INTEGRADA LTDA</t>
  </si>
  <si>
    <t>FUNDAÇÃO ELETROBRÁS DE SEGURIDADE SOCIAL - ELETROS</t>
  </si>
  <si>
    <t>UNIMED ALEM PARAIBA COOPERATIVA DE TRABALHO MEDICO LTDA</t>
  </si>
  <si>
    <t>FEDERAÇÃO DAS SOCIEDADES COOPERATIVAS DE TRABALHO MÉDICO DO ACRE, AMAPÁ, AMAZONAS, PARÁ, RONDONIA E RORAIMA</t>
  </si>
  <si>
    <t>UNIMED DO VALE DO SEPOTUBA - COOPERATIVA DE TRABALHO MÉDICO</t>
  </si>
  <si>
    <t>IRMANDADE DA SANTA CASA DE MISERICORDIA DE BIRIGUI</t>
  </si>
  <si>
    <t>COOPERATIVA DE USUÁRIOS ASSISTÊNCIA MÉDICO-HOSPITALAR DO SICOOB LTDA - VIVAMED</t>
  </si>
  <si>
    <t>ASSOCIAÇÃO DE BENEFICÊNCIA E FILANTROPIA SÃO CRISTOVÃO</t>
  </si>
  <si>
    <t>UNIMED PIRASSUNUNGA - COOPERATIVA DE TRABALHO MÉDICO</t>
  </si>
  <si>
    <t>CAIXA ASSISTENCIAL UNIVERSITARIA DO RIO GRANDE DO NORTE</t>
  </si>
  <si>
    <t>UNIODONTO DO BRASIL CENTRAL NACIONAL DAS COOPERATIVAS ODONTÓLOGICAS</t>
  </si>
  <si>
    <t>DENTAL PLUS CONVÊNIO ODONTOLÓGICO LTDA.</t>
  </si>
  <si>
    <t>UNIMED VIÇOSA - COOPERATIVA DE TRABALHO MÉDICO</t>
  </si>
  <si>
    <t>UNIÃO SAÚDE LTDA.</t>
  </si>
  <si>
    <t>ASSOCIAÇÃO BENEFICENTE DOS EMPREGADOS DAS EMPRESAS ARCELORMITTAL BRASIL - ABEB</t>
  </si>
  <si>
    <t>HOSPITAL CÉSAR LEITE</t>
  </si>
  <si>
    <t>CENTRO ODONTOLOGICO INTEGRADO</t>
  </si>
  <si>
    <t>UNIMED DE DRACENA - COOPERATIVA DE TRABALHO MÉDICO</t>
  </si>
  <si>
    <t>UNIODONTO SUDOESTE GOIANO - COOPERATIVA DE TRABALHO ODONTOLOGICO</t>
  </si>
  <si>
    <t>FUNDAÇÃO CELESC DE SEGURIDADE SOCIAL - CELOS</t>
  </si>
  <si>
    <t>PARANA ASSISTENCIA MEDICA LTDA</t>
  </si>
  <si>
    <t>FUNDAÇÃO CESP</t>
  </si>
  <si>
    <t>UNIMED NOROESTE DE MINAS COOPERATIVA DE TRABALHO MEDICO LTDA</t>
  </si>
  <si>
    <t>FUNDAÇÃO AFFEMG ASSISTÊNCIA SAÚDE - FUNDAFFEMG</t>
  </si>
  <si>
    <t>CAIXA DE ASSISTÊNCIA DOS EMPREGADOS DO BANEB</t>
  </si>
  <si>
    <t>SOCIAL-SOCIEDADE ASSISTENCIAL E CULTURAL</t>
  </si>
  <si>
    <t>UNIMED CATAGUASES COOPERATIVA DE TRABALHO MÉDICO LTDA</t>
  </si>
  <si>
    <t>HOSPITAL MATERNIDADE FREI GALVAO</t>
  </si>
  <si>
    <t>UNIMED DE PIRACICABA SOCIEDADE COOPERATIVA DE SERVIÇOS MÉDICOS</t>
  </si>
  <si>
    <t>UNIODONTO DE CRUZ ALTA- COOPERATIVA ODONTOLÓGICA LTDA</t>
  </si>
  <si>
    <t>UNIMED DE PRESIDENTE PRUDENTE COOPERATIVA DE TRAB.MÉDICO</t>
  </si>
  <si>
    <t>UNIODONTO PONTA GROSSA COOPERATIVA ODONTOLÓGICA</t>
  </si>
  <si>
    <t>UNIMED POÇOS DE CALDAS - SOC. COOP. DE TRAB. E SERVIÇOS MÉDICOS</t>
  </si>
  <si>
    <t>UNIMED ITAQUI RS - COOPERATIVA DE ASSISTÊNCIA À SAÚDE LTDA.</t>
  </si>
  <si>
    <t>UNIMED REGIONAL DE FLORIANO - COOPERATIVA DE TRABALHO MÉDICO</t>
  </si>
  <si>
    <t>IRMANDADE DA SANTA CASA DA MISERICÓRDIA DE SANTOS</t>
  </si>
  <si>
    <t>UNIODONTO DO ABC COOPERATIVA ODONTOLÓGICA</t>
  </si>
  <si>
    <t>UNIMED DO ESTADO DE MATO GROSSO DO SUL - FEDERAÇÃO ESTADUAL DAS COOPERATIVAS MÉDICAS</t>
  </si>
  <si>
    <t>TELOS - FUNDAÇÃO EMBRATEL DE SEGURIDADE SOCIAL</t>
  </si>
  <si>
    <t>CAIXA DE ASSISTENCIA A SAUDE DA UNIVERSIDADE</t>
  </si>
  <si>
    <t>UNIMED TEOFILO OTONI COOPERATIVA DE TRABALHO MÉDICO</t>
  </si>
  <si>
    <t>POLIMÉDICA SAÚDE SOCIEDADE SIMPLES LTDA</t>
  </si>
  <si>
    <t>UNIODONTO DE ARARAQUARA COOPERATIVA DE TRABALHO ODONTOLÓGICO</t>
  </si>
  <si>
    <t>COOPERATIVA DE TRABALHO MÉDICO DO PLANALTO NORTE DE SANTA CATARINA LTDA</t>
  </si>
  <si>
    <t>UNIMED DE FORTALEZA COOPERATIVA DE TRABALHO MÉDICO LTDA.</t>
  </si>
  <si>
    <t>FUNDAÇÃO CHESF DE ASSISTÊNCIA E SEGURIDADE SOCIAL</t>
  </si>
  <si>
    <t>INTERODONTO - SISTEMA DE SAÚDE ODONTOLÓGICA LTDA.</t>
  </si>
  <si>
    <t>ASSOC.DOS AGENTES FISCAIS DE RENDAS DO ESTADO DE SP</t>
  </si>
  <si>
    <t>UNIODONTO ITAPERUNA - COOPERATIVA DE TRABALHO ODONTOLOGICO</t>
  </si>
  <si>
    <t>UNIMED VERTENTE DO CAPARAÓ - COOPERATIVA DE TRABALHO MÉDICO LTDA</t>
  </si>
  <si>
    <t>UNIMED GUAXUPÉ COOPERATIVA DE TRABALHO MEDICO</t>
  </si>
  <si>
    <t>COOPERATIVA DE TRABALHO MEDICO REGIÃO DO PLANALTO SERRANO</t>
  </si>
  <si>
    <t>UNIODONTO DO RIO DE JANEIRO COOPERATIVA ODONTOLÓGICA LTDA</t>
  </si>
  <si>
    <t>BENEFICENCIA CAMILIANA DO SUL</t>
  </si>
  <si>
    <t>UNIMED DE SÃO ROQUE - COOPERATIVA DE TRABALHO MÉDICO</t>
  </si>
  <si>
    <t>OPERADORA UNICENTRAL DE PLANOS DE SAÚDE LTDA.</t>
  </si>
  <si>
    <t>UNIMED METROPOLITANA DO AGRESTE - COOPERATIVA DE TRABALHO MÉDICO</t>
  </si>
  <si>
    <t>UNIMED DIVINOPOLIS - COOPERATIVA DE TRABALHO MEDICO LTDA</t>
  </si>
  <si>
    <t>FUNDAÇÃO WALDEMAR BARNSLEY PESSOA</t>
  </si>
  <si>
    <t>SÃO DOMINGOS SAÚDE- ASSISTÊNCIA MÉDICA  LTDA</t>
  </si>
  <si>
    <t>UNIODONTO DE JATAÍ COOPERATIVA ODONTOLOGICA</t>
  </si>
  <si>
    <t>UNIODONTO TAUBATÉ COOPERATIVA DE TRABALHO ODONTOLOGICO</t>
  </si>
  <si>
    <t>DOURAMED ASSISTÊNCIA MÉDICO HOSPITALAR GLOBAL S/S LTDA</t>
  </si>
  <si>
    <t>UNIMED PLANALTO MÉDIO- COOPERATIVA DE SERVIÇOS MÉDICOS LTDA</t>
  </si>
  <si>
    <t>IRMANDADE DA SANTA CASA DE MISERICORDIA DE LIMEIRA</t>
  </si>
  <si>
    <t>UNIMED SANTA MARIA - SOC. COOP. DE SERVIÇOS MÉDICOS LTDA.</t>
  </si>
  <si>
    <t>CAMIM-CLINICA MÉDICA LTDA</t>
  </si>
  <si>
    <t>UNIMED DO ESTADO DE SP - FEDERAÇÃO ESTADUAL DAS COOP. MÉDICAS</t>
  </si>
  <si>
    <t>UNIMED RIO VERDE COOPERATIVA TRABALHO MEDICO</t>
  </si>
  <si>
    <t>ATIVIA-COOPERATIVA DE SERVIÇOS MEDICOS E HOSPITALARES</t>
  </si>
  <si>
    <t>EMPRESA BRASILEIRA DE TELECOMUNICAÇÕES S.A</t>
  </si>
  <si>
    <t>METALÚRGICA WOLF LTDA</t>
  </si>
  <si>
    <t>UNIMED SUL CAPIXABA COOPERATIVA DE TRABALHO MÉDICO</t>
  </si>
  <si>
    <t>IGUAMED ASSISTÊNCIA MÉDICA LTDA</t>
  </si>
  <si>
    <t>CAIXA DE ASSISTÊNCIA SISTEMA SAÚDE INTEGRAL-SSI SAUDE</t>
  </si>
  <si>
    <t>UNIMED INTRAFEDERATIVA FEDERAÇÃO REGIONAL SUL DE MINAS</t>
  </si>
  <si>
    <t>UNIMED DE PARANAVAÍ COOPERATIVA DE TRABALHO MÉDICO</t>
  </si>
  <si>
    <t>UNIMED CENTRO SUL FLUMINENSE COOPERATIVA DE TRABALHO MÉDICO</t>
  </si>
  <si>
    <t xml:space="preserve">COIFE ODONTO - PLANOS ODONTOLOGICOS LTDA </t>
  </si>
  <si>
    <t>UNIMED DE JEQUIÉ COOPERATIVA DE TRABALHO MÉDICO</t>
  </si>
  <si>
    <t>UNIMED JOAO PESSOA - COOPERATIVA DE TRABALHO MÉDICO</t>
  </si>
  <si>
    <t>UNIMED MARQUES DE VALENÇA COOPERATIVA DE TRABALHO MÉDICO LTDA.</t>
  </si>
  <si>
    <t>IRMANDADE DO HOSPITAL DE NOSSA SENHORA DAS DORES</t>
  </si>
  <si>
    <t>UNIODONTO MACEIÓ COOPERATIVA ODONTOLÓGICA</t>
  </si>
  <si>
    <t>UNIMED DE JOINVILLE COOPERATIVA DE TRABALHO MÉDICO</t>
  </si>
  <si>
    <t>IRMANDADE DA SANTA CASA DE MISERICÓRDIA E MATERNIDADE DONA ZILDA SALVAGNI</t>
  </si>
  <si>
    <t>AMERON - ASSISTENCIA MEDICA ODONTOLÓGICA DE RONDONIA S/A.</t>
  </si>
  <si>
    <t>CAIXA DE ASSISTÊNCIA DOS SERVIDORES DA CEDAE - CAC</t>
  </si>
  <si>
    <t>CONFERÊNCIA SÃO JOSÉ DO AVAÍ</t>
  </si>
  <si>
    <t>FEDERAÇAO DAS COOPERATIVAS DE TRABALHO MÉDICO DO ESTADO DO CEARÁ</t>
  </si>
  <si>
    <t>UNIMED DE FEIRA DE SANTANA COOPERATIVA DE TRABALHO MÉDICO</t>
  </si>
  <si>
    <t>ASSOCIAÇÃO BENEFICENTE CATÓLICA</t>
  </si>
  <si>
    <t>PLAN ASSISTÊNCIA  ODONTOLÓGICA LTDA</t>
  </si>
  <si>
    <t>UNIMED ANGRA DOS REIS COOPERATIVA DE TRABALHO MEDICO</t>
  </si>
  <si>
    <t>UNIMED GUARAPUAVA COOPERATIVA DE TRABALHO MÉDICO</t>
  </si>
  <si>
    <t>UNIMED ITAJUBA COOPERATIVA DE TRABALHO MEDICO</t>
  </si>
  <si>
    <t>DENTAL-PAR - ASSISTÊNCIA ODONTOLÓGICA EMPRESARIAL LTDA.</t>
  </si>
  <si>
    <t>IRMANDADE DA SANTA CASA DE MISERICÓRDIA DE ARARAS</t>
  </si>
  <si>
    <t>UNIMED DE PENAPOLIS - COOPERATIVA DE TRABALHO MEDICO</t>
  </si>
  <si>
    <t>UNIMED NORTE PAULISTA - COOPERATIVA DE TRABALHO MÉDICO</t>
  </si>
  <si>
    <t>GEAP AUTOGESTÃO EM SAÚDE</t>
  </si>
  <si>
    <t>UNIMED VALE DO SÃO FRANCISCO COOPERATIVA DE TRABALHO MÉDICO</t>
  </si>
  <si>
    <t>CIME CIRURGIA E MEDICINA S/C LTDA</t>
  </si>
  <si>
    <t>UNIMED CABO FRIO COOPERATIVA TRABALHO MÉDICO LTDA.</t>
  </si>
  <si>
    <t>UNIODONTO COOPERATIVA TRABALHO ODONTOLOGICO DE PARA DE MINAS</t>
  </si>
  <si>
    <t>ASSISTENCIA MEDICO HOSPITALAR SAO LUCAS S/A</t>
  </si>
  <si>
    <t>DENTSÃO ASSISTÊNCIA ODONTOLÓGICA LTDA</t>
  </si>
  <si>
    <t>UNIMED SÃO JOÃO DEL REI - COOPERATIVA DE TRABALHO MÉDICO</t>
  </si>
  <si>
    <t>FUNDAÇÃO FILANTRÓPICA E BENEFICENTE DE SAÚDE ARNALDO GAVAZZA FILHO</t>
  </si>
  <si>
    <t>IRMANDADE DO SENHOR BOM JESUS DOS PASSOS DA STA CASA DE MISERICORDIA DE BRAGANÇA PAULISTA</t>
  </si>
  <si>
    <t>UNIMED PETROPOLIS COOPERATIVA DE TRABALHO MÉDICO</t>
  </si>
  <si>
    <t>UNIMED ALTA MOGIANA COOPERATIVA DE TRABALHO MÉDICO</t>
  </si>
  <si>
    <t>UNIMED SUDOESTE DE MINAS COOPERATIVA DE TRABALHO MÉDICO</t>
  </si>
  <si>
    <t>UNIMED NORTE/NORDESTE-FEDERAÇÃO INTERFEDERATIVA DAS SOCIEDADES COOPERATIVAS DE TRABALHO MÉDICO</t>
  </si>
  <si>
    <t>PLAMER PLANO MEDICO RESENDE LTDA</t>
  </si>
  <si>
    <t>UNIMED COSTA DO DESCOBRIMENTO COOPERATIVA DE TRABALHO MÉDICO</t>
  </si>
  <si>
    <t>CAIXA DE ASSISTÊNCIA À SAÚDE - CABERJ</t>
  </si>
  <si>
    <t>CAIXA DE PREVIDÊNCIA E ASSISTÊNCIA DOS SERVIDORES DA FUNDAÇÃO NACIONAL DE SAÚDE - CAPESESP</t>
  </si>
  <si>
    <t>S.P.A SAUDE- SISTEMA DE PROMOÇÃO ASSISTENCIAL</t>
  </si>
  <si>
    <t>UNIMED PARAIBA - FEDERAÇAO DAS SOCIEDADES COOPERATIVAS DE TRABALHO MEDICO</t>
  </si>
  <si>
    <t>UNIMED DE CATALÃO COOPERATIVA DE TRABALHO MÉDICO</t>
  </si>
  <si>
    <t>CRUSAM CRUZEIRO DO SUL SERVIÇO DE ASSISTÊNCIA MÉDICA S. A.</t>
  </si>
  <si>
    <t>SERVIÇO DE ASSISTÊNCIA ODONTOLÓGICA SOCIAL LTDA.</t>
  </si>
  <si>
    <t>OPERADORA DE PLANOS DE SAUDE SANTA GENOVEVA S/S LTDA</t>
  </si>
  <si>
    <t>CETESB - COMPANHIA AMBIENTAL DO ESTADO DE SÃO PAULO</t>
  </si>
  <si>
    <t>UNIMED DE LENÇOIS PAULISTA - COOPERATIVA DE TRABALHO MÉDICO</t>
  </si>
  <si>
    <t>GREEN LINE SISTEMA DE SAÚDE S.A</t>
  </si>
  <si>
    <t>UNIMED DO OESTE DA BAHIA COOPERATIVA DE TRABALHO MÉDICO</t>
  </si>
  <si>
    <t>ASSISTÊNCIA MÉDICA SÃO MIGUEL LTDA</t>
  </si>
  <si>
    <t>AMPARA ASSISTÊNCIA MÉDICA PARAÍSO LTDA</t>
  </si>
  <si>
    <t>UNIMED NORDESTE RS SOCIEDADE COOPERATIVA DE SERVIÇOS MÉDICOS LTDA.</t>
  </si>
  <si>
    <t>UNIMED PERNAMBUCANA - FEDERAÇÃO DAS COOPERATIVAS MÉDICAS PERNAMBUCANAS</t>
  </si>
  <si>
    <t>UNIMED DE FERNANDOPOLIS - COOPERATIVA DE TRABALHO MÉDICO</t>
  </si>
  <si>
    <t>AMIL ASSISTÊNCIA MÉDICA INTERNACIONAL S.A.</t>
  </si>
  <si>
    <t>SERVMED SAÚDE LTDA</t>
  </si>
  <si>
    <t>SOBAM CENTRO MÉDICO HOSPITALAR LTDA</t>
  </si>
  <si>
    <t>ASSOCIAÇÃO EVANGELICA BENEFICENTE DE LONDRINA</t>
  </si>
  <si>
    <t>PROMÉDICA - PROTEÇÃO MEDICA A EMPRESAS S.A.</t>
  </si>
  <si>
    <t>UNIODONTO DE BEBEDOURO - COOPERATIVA DE TRABALHO ODONTOLÓGICO</t>
  </si>
  <si>
    <t>UNIMED GUARARAPES COOPERATIVA DE TRABALHO MEDICO LTDA - EM LIQUIDAÇÃO EXTRAJUDICIAL</t>
  </si>
  <si>
    <t>CASA DE SAÚDE NOSSA SENHORA DE FÁTIMA  LTDA.</t>
  </si>
  <si>
    <t>UNIMED SÃO SEBASTIÃO DO PARAÍSO COOPERATIVA DE TRABALHO MÉDICO</t>
  </si>
  <si>
    <t>AUSTACLINICAS ASSISTÊNCIA MÉDICA E HOSPITALAR LTDA</t>
  </si>
  <si>
    <t>UNIODONTO JUIZ DE FORA SOC. COOP.TRAB.ODONTOLOGICO LTDA.</t>
  </si>
  <si>
    <t>UNIMED DE ITAPEVA - COOPERATIVA DE TRABALHO MÉDICO</t>
  </si>
  <si>
    <t>CAIXA ASSISTENCIAL E BENEFICENTE DOS FUNCIONÁRIOS DA ACARESC</t>
  </si>
  <si>
    <t>UNIMED SÃO JOÃO NEPOMUCENO COOPERATIVA DE TRABALHO MÉDICO LTDA.</t>
  </si>
  <si>
    <t>UNIMED MACEIO COOPERATIVA DE TRABALHO MÉDICO</t>
  </si>
  <si>
    <t>DENTIÇÃO CONVÊNIOS ODONTOLÓGICOS S/S LTDA</t>
  </si>
  <si>
    <t>UNIMED DE VOTUPORANGA - COOPERATIVA DE TRABALHO MÉDICO</t>
  </si>
  <si>
    <t>UNIMED NORDESTE PAULISTA - FED. INTRAFEDERATIVA DAS COOP. MÉDICAS</t>
  </si>
  <si>
    <t>UNIMED DE MOCOCA COOPERATIVA DE TRAB. MÉDICO</t>
  </si>
  <si>
    <t>AMI - ASSISTÊNCIA MÉDICA INFANTIL</t>
  </si>
  <si>
    <t>UNIMED REGIÃO DA FRONTEIRA - RS COOPERATIVA DE ASSISTÊNCIA À SAÚDE LTDA.</t>
  </si>
  <si>
    <t>MED-TOUR ADMINISTRADORA DE BENEFÍCIOS E EMPREENDIMENTOS LTDA.</t>
  </si>
  <si>
    <t>UNIMED URUGUAIANA/RS COOPERATIVA DE ASSISTÊNCIA À SAÚDE LTDA.</t>
  </si>
  <si>
    <t>CENTRO POPULAR PRO-MELHORAMENTOS DE BOM JESUS</t>
  </si>
  <si>
    <t>INDUSTRIAS NUCLEARES DO BRASIL S/A - INB</t>
  </si>
  <si>
    <t>UNIMED DE CRICIÚMA COOPERATIVA DE TRABALHO MÉDICO DA REGIÃO CARBONÍFERA</t>
  </si>
  <si>
    <t>IRMANDADE DE MISERICORDIA DE PORTO FERREIRA</t>
  </si>
  <si>
    <t>HOSPITAL NOVO ATIBAIA S/A</t>
  </si>
  <si>
    <t>FUNDAÇÃO ASSISTENCIAL DOS EMPREGADOS DA CESAN</t>
  </si>
  <si>
    <t>UNIMED DE JABOTICABAL COOP. DE TRABALHO MÉDICO</t>
  </si>
  <si>
    <t>MATTOS ODONTOLOGIA LTDA</t>
  </si>
  <si>
    <t>CAIXA DE ASSISTÊNCIA A SAÚDE DA UNIVERSIDADE</t>
  </si>
  <si>
    <t>COMPANHIA DE ENGENHARIA DE TRAFEGO - CET</t>
  </si>
  <si>
    <t>UNIMED CURVELO COOPERATIVA DE TRABALHO MÉDICO LTDA.</t>
  </si>
  <si>
    <t>SANTA CASA DE MISERICÓRDIA DE VOTUPORANGA</t>
  </si>
  <si>
    <t>UNIMED DE BARRA MANSA SOC. COOP. SERV.MED.E HOSPIT.</t>
  </si>
  <si>
    <t>ASSOCIAÇÃO DOS FISCAIS DE RENDAS E AGENTES FISCAIS DO ESTADO DA PARAÍBA</t>
  </si>
  <si>
    <t>SOCIEDADE OPERÁRIA HUMANITÁRIA</t>
  </si>
  <si>
    <t>UNIMED RESENDE COOPERATIVA DE TRABALHO MÉDICO</t>
  </si>
  <si>
    <t>FUNDAÇÃO DE SEGURIDADE SOCIAL DA ARCELORMITTAL BRASIL - FUNSSEST</t>
  </si>
  <si>
    <t>HOSPITAL IMACULADA CONCEIÇÃO - AMHIC-SAÚDE</t>
  </si>
  <si>
    <t>SOCIEDADE DIVINA PROVIDÊNCIA - SAÚDE CONCEIÇÃO</t>
  </si>
  <si>
    <t>UNIODONTO DE PINDAMONHANGABA COOP ODONTOLOGICA</t>
  </si>
  <si>
    <t>REAL GRANDEZA - FUNDAÇÃO DE PREVIDÊNCIA E ASSISTÊNCIA SOCIAL</t>
  </si>
  <si>
    <t>UNIMED DE BEBEDOURO COOPERATIVA DE TRABALHO MÉDICO</t>
  </si>
  <si>
    <t>P.W HIDROPNEUMÁTICA LTDA</t>
  </si>
  <si>
    <t>UNIMED ARAXÁ COOPERATIVA DE TRABALHO MÉDICO LTDA.</t>
  </si>
  <si>
    <t>CAIXA DE ASSISTENCIA MEDICA DOS EX-EMPREGADOS DO BEMAT</t>
  </si>
  <si>
    <t>UNIMED SAO JOSE DOS CAMPOS - COOPERATIVA DE TRABALHO MEDICO</t>
  </si>
  <si>
    <t>PASA - PLANO DE ASSISTENCIA A SAUDE DO APOSENTADO DA VALE</t>
  </si>
  <si>
    <t>POLYMED - POLYCLÍNICA MÉDICA E OPERADORA DE PLANOS DE SAÚDE S/S LTDA</t>
  </si>
  <si>
    <t>CISOPAR - CENTRO INTEGRADO DE SAUDE ORAL PARAISENSE LTDA</t>
  </si>
  <si>
    <t>SADI - SERVIÇO DE ASSIST. DENTARIA A INDUSTRIA LTDA</t>
  </si>
  <si>
    <t>UNIMED DE GUARULHOS COOPERATIVA DE TRABALHO MÉDICO</t>
  </si>
  <si>
    <t>AMHPLA COOPERATIVA DE ASSISTENCIA MEDICA</t>
  </si>
  <si>
    <t>SISTEMA PREVSAUDE LTDA</t>
  </si>
  <si>
    <t>ASSOCIAÇÃO PRÓ-SAÚDE</t>
  </si>
  <si>
    <t>HOSPITAL SAO PAULO</t>
  </si>
  <si>
    <t>DENTAL-MED ASSISTENCIA ODONTOLOGICA S/S LTDA</t>
  </si>
  <si>
    <t>UNIMED DE DOURADOS COOPERATIVA DE TRABALHO MÉDICO LTDA</t>
  </si>
  <si>
    <t>MEDISERVICE ADMINISTRADORA DE PLANOS DE SAÚDE S/A</t>
  </si>
  <si>
    <t>UNIMED PARNAÍBA - COOPERATIVA DE TRABALHO MÉDICO</t>
  </si>
  <si>
    <t>IRMANDADE DE MISERICÓRDIA DO HOSPITAL DA SANTA CASA DE MONTE ALTO</t>
  </si>
  <si>
    <t>ASSOCIAÇAO UNISAUDE MARAU</t>
  </si>
  <si>
    <t>IRMANDADE DA SANTA CASA DE MISERICÓRDIA DE PASSOS</t>
  </si>
  <si>
    <t>UNIMED DE CAÇAPAVA - COOPERATIVA DE TRABALHO MEDICO</t>
  </si>
  <si>
    <t>COMPANHIA NACIONAL DE ABASTECIMENTO - CONAB</t>
  </si>
  <si>
    <t>UNIODONTO DE SOROCABA COOPERATIVA ODONTOLÓGICA</t>
  </si>
  <si>
    <t>UNIMED VALE DO PARAÍBA - FEDERAÇÃO INTRAFEDERATIVA DAS COOPERATIVAS MÉDICAS</t>
  </si>
  <si>
    <t>UNIMED DE BLUMENAU COOPERATIVA DE TRABALHO MEDICO</t>
  </si>
  <si>
    <t>ODONTO SYSTEM PLANOS ODONTOLOGICOS LTDA</t>
  </si>
  <si>
    <t>IRMANDADE DA SANTA CASA DE MISERICÓRDIA DE SOROCABA</t>
  </si>
  <si>
    <t>ASSOCIACAO DOS FUNCIONARIOS DA FAZENDA DO ESTADO DE MATO GROSSO</t>
  </si>
  <si>
    <t>UNIODONTO PETRÓPOLIS - COOP.TRAB.ODONTOLÓGICOS LTDA</t>
  </si>
  <si>
    <t>UNIMED DE JATAÍ COOPERATIVA DE TRABALHO MÉDICO LTDA.</t>
  </si>
  <si>
    <t>UNIMED SAO JOSÉ DO RIO PRETO - COOP. DE TRABALHO MÉDICO</t>
  </si>
  <si>
    <t>UNIMED ARARUAMA COOPERATIVA DE TRABALHO MÉDICO LTDA</t>
  </si>
  <si>
    <t>UNIODONTO DE FORTALEZA COOPERATIVA DE TRABALHO ODONTOLOGICO LTDA</t>
  </si>
  <si>
    <t>PREV  ASSISTÊNCIA ODONTOLÓGICA  LTDA.</t>
  </si>
  <si>
    <t>UNIMED NOVA FRIBURGO-SOC.COOP.SERV.MED.HOSP.LTDA.</t>
  </si>
  <si>
    <t>UNIMED ITABIRA COOPERATIVA DE TRABALHO MÉDICO</t>
  </si>
  <si>
    <t>UNIODONTO SÃO CARLOS -  COOPERATIVA ODONTOLÓGICA</t>
  </si>
  <si>
    <t>UNIMED VALE DAS ANTAS, RS - COOPERATIVA DE ASSISTÊNCIA À SAÚDE LTDA.</t>
  </si>
  <si>
    <t>COPI - CENTRO ODONTOLÓGICO PITANGUEIRAS LTDA</t>
  </si>
  <si>
    <t>UNIMED NATAL SOC. COOP. DE TRAB. MÉDICO</t>
  </si>
  <si>
    <t>SAMEDIL SERVIÇOS DE ATENDIMENTO MÉDICO S/A</t>
  </si>
  <si>
    <t>ADVANCE PLANOS DE SAÚDE LTDA</t>
  </si>
  <si>
    <t>UNIMED CAMPINAS - COOPERATIVA DE TRABALHO MÉDICO</t>
  </si>
  <si>
    <t>ASSOCIAÇÃO DOS SERVIDORES FISCAIS DO ESTADO DA BAHIA</t>
  </si>
  <si>
    <t>IRMANDADE DA SANTA CASA DE MISERICÓRDIA DE LEME</t>
  </si>
  <si>
    <t>CAIXA DE ASSISTÊNCIA DOS EMPREGADOS DO BANESE</t>
  </si>
  <si>
    <t>MATERMED ASSISTÊNCIA MÉDICA - EIRELI</t>
  </si>
  <si>
    <t>HC SAÚDE LTDA.</t>
  </si>
  <si>
    <t>UNIODONTO DE PRESIDENTE PRUDENTE COOPERATIVA ODONTOLOGICA</t>
  </si>
  <si>
    <t>UNIODONTO DE RONDONIA COOPERATIVA LTDA.</t>
  </si>
  <si>
    <t>UNIMED DE MARILIA COOPERATIVA DE TRABALHO MÉDICO</t>
  </si>
  <si>
    <t>FUNDAÇÃO SABESP DE SEGURIDADE SOCIAL - SABESPREV</t>
  </si>
  <si>
    <t>UNIODONTO DE MONTE ALTO COOPERATIVA ODONTOLOGICA</t>
  </si>
  <si>
    <t>COOPERATIVA MÉDICA CAMPINAS - COOPERMECA</t>
  </si>
  <si>
    <t>ASSOCIAÇÃO DO MINISTÉRIO PÚBLICO DO RIO GRANDE DO SUL</t>
  </si>
  <si>
    <t>UNIMED PATOS - COOPERATIVA DE TRABALHO MÉDICO</t>
  </si>
  <si>
    <t>IRMANDADE SANTA CASA DE MISERICÓRDIA DE MARINGÁ</t>
  </si>
  <si>
    <t>UNIMED FRANCISCO BELTRAO COOPERATIVA DE TRABALHO MEDICO</t>
  </si>
  <si>
    <t>ATEMDE ODONTO SAÚDE CLUBE DE BENEFÍCIOS</t>
  </si>
  <si>
    <t>COOPERATIVA DE TRABALHO MÉDICO DE POUSO ALEGRE</t>
  </si>
  <si>
    <t>UNIMED RONDÔNIA - COOPERATIVA DE TRABALHO MÉDICO</t>
  </si>
  <si>
    <t>UNIMED TRÊS RIOS COOPERATIVA DE TRABALHO MÉDICO</t>
  </si>
  <si>
    <t>MEDPLAN ASSISTÊNCIA MEDICA LTDA.</t>
  </si>
  <si>
    <t>UNIMED VALE DO CARANGOLA COOPERATIVA DE TRABALHO MEDICO LTDA</t>
  </si>
  <si>
    <t>UNIMED SERGIPE - COOPERATIVA DE TRABALHO MÉDICO</t>
  </si>
  <si>
    <t>HOSPITAL SAO MARCOS S/A</t>
  </si>
  <si>
    <t>UNIMED RIO BRANCO COOPERATIVA DE TRABALHO MEDICO LTDA</t>
  </si>
  <si>
    <t>SULCLINICA LTDA</t>
  </si>
  <si>
    <t>SANTA CASA DE MISERICORDIA DE BARRA MANSA</t>
  </si>
  <si>
    <t>SULMED - ASSISTÊNCIA MÉDICA LTDA</t>
  </si>
  <si>
    <t>SEISA SERVIÇOS INTEGRADOS DE SAÚDE LTDA.</t>
  </si>
  <si>
    <t>COOPERATIVA DE TRABALHO MÉDICO DE SÃO LUÍS LTDA. - UNIMED DE SÃO LUÍS</t>
  </si>
  <si>
    <t>FUNDAÇÃO SANEPAR DE ASSISTÊNCIA SOCIAL</t>
  </si>
  <si>
    <t>ASSOCIAÇÃO BRASILEIRA DOS EMPREGADOS EM TELECOMUNICAÇÕES</t>
  </si>
  <si>
    <t>INCREMENTAL ODONTOLOGIA S/S LTDA.</t>
  </si>
  <si>
    <t>M.M.N. SAUDE LTDA</t>
  </si>
  <si>
    <t>SANTAMALIA SAÚDE S/A</t>
  </si>
  <si>
    <t>CELULOSE NIPO-BRASILEIRA S/A - CENIBRA</t>
  </si>
  <si>
    <t>DENTAL CENTER LTDA</t>
  </si>
  <si>
    <t>IRMANDADE DA SANTA CASA DE MISERICÓRDIA DE SÃO JOSÉ DO RIO PRETO</t>
  </si>
  <si>
    <t>AGEMED SAÚDE S.A.</t>
  </si>
  <si>
    <t>FUNDAÇÃO DE ASSISTÊNCIA E PREVIDÊNCIA SOCIAL DO BNDES</t>
  </si>
  <si>
    <t>CENTRAL NACIONAL UNIMED - COOPERATIVA CENTRAL</t>
  </si>
  <si>
    <t>W.S. - ADMINISTRADORA  DE PLANOS DE SAUDE E ODONTOLOGICO LTDA.</t>
  </si>
  <si>
    <t>FUNDAÇÃO SÃO FRANCISCO XAVIER</t>
  </si>
  <si>
    <t>FUPRESA S/A</t>
  </si>
  <si>
    <t>UNIODONTO DE JABOTICABAL COOPERATIVA ODONTOLÓGICA</t>
  </si>
  <si>
    <t>ASSOCIAÇÃO AUXILIADORA DAS CLASSES LABORIOSAS</t>
  </si>
  <si>
    <t>SAMIG - SERV. DE ASSISTENCIA MEDICA DA ILHA DO GOVERNADOR LTDA</t>
  </si>
  <si>
    <t>L.K.L PLANO ODONTOLÓGICO LTDA.</t>
  </si>
  <si>
    <t>UNIMED EXTREMO OESTE CATARINENSE COOPERATIVA DE TRABALHO MÉDICO</t>
  </si>
  <si>
    <t>CLINIPAM CLINICA PARANAENSE DE ASSISTENCIA MEDICA LTDA</t>
  </si>
  <si>
    <t>PRONTO SOCORRO INFANTIL RODRIGUES DE AGUIAR</t>
  </si>
  <si>
    <t>UNIMED CARUARU-COOPERATIVA DE TRABALHO MEDICO</t>
  </si>
  <si>
    <t>JOAQUIM OLIVEIRA S/A PARTICIPAÇÕES</t>
  </si>
  <si>
    <t>UNIMED ALTO PARANAIBA COOP. TRAB. MEDICO LTDA</t>
  </si>
  <si>
    <t>UNIODONTO FRONTEIRA OESTE/RS COOPERATIVA ODONTOLÓGICA LTDA.</t>
  </si>
  <si>
    <t>HOSPITAL DE PRONTOCLINICA LTDA.</t>
  </si>
  <si>
    <t>SAMP ESPÍRITO SANTO ASSISTÊNCIA MÉDICA LTDA.</t>
  </si>
  <si>
    <t>UNIMED CUIABA COOPERATIVA DE TRABALHO MÉDICO</t>
  </si>
  <si>
    <t>UNIMED VILHENA COOPERATIVA DE TRABALHO MEDICO</t>
  </si>
  <si>
    <t>UNIMED MORRINHOS COOPERATIVA DE TRABALHO MEDICO</t>
  </si>
  <si>
    <t>UNIODONTO DE SC COOPERATIVA ADMINISTRADORAS DE CONTRATOS</t>
  </si>
  <si>
    <t>COOPERATIVA ODONTOLÓGICA DE GARANHUNS E AGRESTE MERIDIONAL.</t>
  </si>
  <si>
    <t>UNIMED DE PINDAMONHANGABA - COOPERATIVA TRABALHO MEDICO</t>
  </si>
  <si>
    <t>UNIMED DE TRES LAGOAS COOPERATIVA DE TRABALHO MÉDICO</t>
  </si>
  <si>
    <t>PAME - ASSOCIAÇÃO DE ASSISTÊNCIA PLENA EM SAÚDE</t>
  </si>
  <si>
    <t>BLUE CROSS ASSISTENCIA MEDICA LTDA</t>
  </si>
  <si>
    <t>SERMEDE SERVIÇO MÉDICO E DENTÁRIO LTDA.</t>
  </si>
  <si>
    <t>ASSOCIAÇÃO DR. BARTHOLOMEU TACCHINI</t>
  </si>
  <si>
    <t>ECONOMUS INSTITUTO DE SEGURIDADE SOCIAL</t>
  </si>
  <si>
    <t>ARCELORMITTAL TUBARÃO COMERCIAL S.A</t>
  </si>
  <si>
    <t>SANTA CASA DE MISERICÓRDIA DE JUIZ DE FORA</t>
  </si>
  <si>
    <t>CLIMEPE TOTAL LTDA</t>
  </si>
  <si>
    <t>UNIODONTO DE JACAREÍ - COOPERATIVA ODONTOLÓGICA DE JACAREÍ</t>
  </si>
  <si>
    <t>GARANTIA DE SAÚDE LTDA</t>
  </si>
  <si>
    <t>ASSOCIACAO DOS PROFESSORES UNIVERSITÁRIOS DA BAHIA</t>
  </si>
  <si>
    <t>UNIMED SOUSA - COOPERATIVA DE TRABALHO MÉDICO</t>
  </si>
  <si>
    <t>UNIMED DE LONDRINA COOPERATIVA DE TRABALHO MÉDICO</t>
  </si>
  <si>
    <t>UNIMED MONTE CARMELO COOPERATIVA DE TRABALHO MEDICO LTDA.</t>
  </si>
  <si>
    <t>CAIXA DE ASSISTÊNCIA DOS EMPREGADOS DO SISTEMA FINANCEIRO BANESTES</t>
  </si>
  <si>
    <t>CAIXA DE ASSISTENCIA MÉDICA E BENEFÍCIOS DA POLICIA CIVÍL</t>
  </si>
  <si>
    <t>UNIODONTO DE MATO GROSSO COOP TRAB ODONTOLOGICO LTDA</t>
  </si>
  <si>
    <t>PLAMED PLANO DE ASSISTENCIA MEDICA LTDA</t>
  </si>
  <si>
    <t>SAMOC S.A. - SOCIEDADE ASSISTÊNCIAL MÉDICA E ODONTO CIRURGICA</t>
  </si>
  <si>
    <t>UNIMED ALTO DA SERRA - SOC. COOP. DE SERVIÇO MÉDICO LTDA</t>
  </si>
  <si>
    <t>UNIMED PONTE NOVA COOPERATIVA DE TRABALHO MEDICO LTDA</t>
  </si>
  <si>
    <t>UNIMED-SÃO GONÇALO - NITERÓI - SOC.COOP.SERV.MED E HOSP LTDA</t>
  </si>
  <si>
    <t>UNIMED CALDAS NOVAS - COOPERATIVA DE TRABALHO MEDICO</t>
  </si>
  <si>
    <t>SOCIEDADE BENEFICENTE UNIÃO OPERÁRIA DE ARARAQUARA</t>
  </si>
  <si>
    <t>INDÚSTRIA MÊCANICA SIGRIST LTDA</t>
  </si>
  <si>
    <t>UNIMED BH COOPERATIVA DE TRABALHO MÉDICO</t>
  </si>
  <si>
    <t>UNIODONTO COOPERATIVA ODONTOLÓGICA DO SERIDÓ LTDA</t>
  </si>
  <si>
    <t>PLANO DE SAUDE UNIFENAS</t>
  </si>
  <si>
    <t>SISDENTE - SISTEMA INTEGRADO DE SAÚDE DENTAL LTDA.</t>
  </si>
  <si>
    <t>UNIMED CAJAZEIRAS - SOCIEDADE COOPERATIVA DE TRABALHO MÉDICO</t>
  </si>
  <si>
    <t>UNIMED DE SERTAOZINHO -  COOPERATIVA DE TRABALHO MÉDICO</t>
  </si>
  <si>
    <t>CAIXA DE ASSISTÊNCIA DOS EMPREGADOS DO SETOR PÚBLICO DO ESTADO DE GOIÁS - CAEME</t>
  </si>
  <si>
    <t>SÃO LUCAS SAÚDE S/A</t>
  </si>
  <si>
    <t>UNIMED NOVA IGUACU COOPERATIVA DE TRABALHO MEDICO</t>
  </si>
  <si>
    <t>VIDAPLAN SAÚDE LTDA. - EPP</t>
  </si>
  <si>
    <t>UNIODONTO REGIONAL COOP TRAB ODONTOLOGICO LTDA</t>
  </si>
  <si>
    <t>ODONTOBASE PLANOS DE SAUDE LTDA.</t>
  </si>
  <si>
    <t>FEDERAÇÃO DAS UNIODONTOS DO ESTADO DE MINAS GERAIS</t>
  </si>
  <si>
    <t>UNIODONTO DE LINS COOPERATIVA ODONTOLOGICA</t>
  </si>
  <si>
    <t>ELETROBRAS TERMONUCLEAR S.A - ELETRONUCLEAR</t>
  </si>
  <si>
    <t>UNIMED VARGINHA COOPERATIVA DE TRABALHO MÉDICO</t>
  </si>
  <si>
    <t>UNIMED DE CORUMBA COOPERATIVA DE TRABALHO MÉDICO</t>
  </si>
  <si>
    <t>ALVORECER - ASSOCIAÇÃO DE SOCORROS MÚTUOS</t>
  </si>
  <si>
    <t>A.I.S. -  ASSISTENCIA ODONTOLOGICA REUNIDA S/S LTDA</t>
  </si>
  <si>
    <t>UNIMED RECIFE COOPERATIVA DE TRABALHO MÉDICO</t>
  </si>
  <si>
    <t>SANTA CASA DE MISERICÓRDIA E ASILO DOS POBRES DE BATATAIS</t>
  </si>
  <si>
    <t>SANTA CASA DE MISERICORDIA DE SAO JOAQUIM DA BARRA</t>
  </si>
  <si>
    <t>UNIMED DO ABC - COOPERATIVA DE TRABALHO MÉDICO</t>
  </si>
  <si>
    <t>UNIODONTO/RN - COOPERATIVA ODONTOLOGICA DO RIO GRANDE DO NORTE</t>
  </si>
  <si>
    <t>UNIMED LAVRAS COOPERATIVA DE TRABALHO MÉDICO</t>
  </si>
  <si>
    <t>SERVIÇO FEDERAL DE PROCESSAMENTO DE DADOS (SERPRO)</t>
  </si>
  <si>
    <t>UNIMED AMPARO COOPERATIVA DE TRABALHO MÉDICO</t>
  </si>
  <si>
    <t>WMS SUPERMERCADOS DO BRASIL LTDA</t>
  </si>
  <si>
    <t>VALE S/A</t>
  </si>
  <si>
    <t>UNIMED CONSELHEIRO LAFAIETE COOPERATIVA DE TRABALHO MÉDICO LTDA</t>
  </si>
  <si>
    <t>IRMANDADE SANTA CASA DE MISERICÓRDIA DE ITAPEVA</t>
  </si>
  <si>
    <t>UNIMED DE BIRIGUI - COOPERATIVA DE TRABALHO MÉDICO</t>
  </si>
  <si>
    <t>UNIODONTO DE PIRACICABA - COOPERATIVA DE TRABALHO ODONTOLÓGICO</t>
  </si>
  <si>
    <t>UNIMED EXTREMO SUL COOPERATIVA DE TRABALHO MÉDICO</t>
  </si>
  <si>
    <t>UNIMED SALTO/ITU -  COOPERATIVA MÉDICA</t>
  </si>
  <si>
    <t>ASSOCIAÇÃO PORTUGUESA BENEFICENTE VASCO DA GAMA</t>
  </si>
  <si>
    <t>BARDELLA S/A INDÚSTRIAS MECÂNICAS</t>
  </si>
  <si>
    <t>SAMP MINAS ASSISTÊNCIA MÉDICA LTDA.</t>
  </si>
  <si>
    <t>CAIXA DE ASSISTÊNCIA DOS FUNCIONÁRIOS DO BANCO DO BRASIL</t>
  </si>
  <si>
    <t>PORTO ALEGRE CLÍNICAS S/S LTDA.</t>
  </si>
  <si>
    <t>FUNDAÇÃO ASSISTENCIAL DOS SERVIDORES DO MINISTÉRIO DA FAZENDA</t>
  </si>
  <si>
    <t>UNIMED CAÇADOR COOPERATIVA DE TRABALHO MÉDICO DA REGIÃO DO CONTESTADO</t>
  </si>
  <si>
    <t>UNIMED DE BARRETOS COOPERATIVA DE TRABALHO MÉDICO</t>
  </si>
  <si>
    <t>SEMECO SERVIÇOS DE ASSISTÊNCIA ODONTOLÓGICAS LTDA.</t>
  </si>
  <si>
    <t>UNIODONTO DE CAMPO GRANDE SIST. NAC. COOP. ODONT.</t>
  </si>
  <si>
    <t>UNIMED ILHEUS COOPERATIVA DE TRABALHO MEDICO</t>
  </si>
  <si>
    <t>UNIODONTO DE CACAPAVA COOPERATIVA ODONTOLOGICA</t>
  </si>
  <si>
    <t>UNIMED FEDERAÇÃO INTERFEDERATIVA DAS COOPERATIVAS MÉDICAS DO CENTRO-OESTE E TOCANTINS</t>
  </si>
  <si>
    <t>UNIODONTO DE BOTUCATU COOPERATIVA ODONTOLOGICA</t>
  </si>
  <si>
    <t>UNIMED JI PARANÁ COOPERATIVA DE TRABALHO MÉDICO</t>
  </si>
  <si>
    <t>GAMEC - GRUPO DE ASSISTÊNCIA MEDICA EMPRESARIAL DO CEARÁ LTDA.</t>
  </si>
  <si>
    <t>UNIODONTO DE AMERICANA COOPERATIVA ODONTOLÓGICA</t>
  </si>
  <si>
    <t>IRMANDADE DA SANTA CASA DE MISERICÓRDIA DE RIO CLARO</t>
  </si>
  <si>
    <t>UNIMED CARATINGA - COOPERATIVA DE TRABALHO MÉDICO LTDA</t>
  </si>
  <si>
    <t>UNIODONTO DE JUNDIAÍ COOPERATIVA ODONTOLÓGICA</t>
  </si>
  <si>
    <t>CAIXA ASSISTENCIAL UNIVERSITARIA DO RIO DE JANEIRO</t>
  </si>
  <si>
    <t>UNIMED DAS ESTÂNCIAS PAULISTAS OPERADORA DE PLANOS DE SAÚDE, SOCIEDADE COOPERATIVA</t>
  </si>
  <si>
    <t>UNIMED DE ARARAS COOPERATIVA DE TRABALHO MÉDICO</t>
  </si>
  <si>
    <t>SANTA RITA SAUDE LTDA.</t>
  </si>
  <si>
    <t>UNIMED DE BRUSQUE COOPERATIVA DE TRABALHO MÉDICO</t>
  </si>
  <si>
    <t>UNIMED ALTO SÃO FRANCISCO COOPERATIVA DE TRABALHO MÉDICO</t>
  </si>
  <si>
    <t>UNIMED SOROCABA COOPERATIVA DE TRABALHO MÉDICO</t>
  </si>
  <si>
    <t>UNIODONTO LESTE FLUMINENSE COOPERATIVA DE TRABALHO ODONTOLÓGICO LTDA.</t>
  </si>
  <si>
    <t>UNIMED DO RIO GRANDE DO NORTE - FEDERAÇÃO DAS SOCIEDADES COOPERATIVAS DE TRABALHO MÉDICO</t>
  </si>
  <si>
    <t>MEDISANITAS BRASIL ASSISTÊNCIA INTEGRAL À SAÚDE S/A.</t>
  </si>
  <si>
    <t>MULTICARE CONSULTORIA E ADMINISTRAÇÃO DE RECURSOS EM SAÚDE LTDA</t>
  </si>
  <si>
    <t>PROMED ASSISTENCIA MEDICA LTDA</t>
  </si>
  <si>
    <t>PLENA SAÚDE LTDA</t>
  </si>
  <si>
    <t>UNIODONTO DE RIO CLARO COOPERATIVA ODONTOLOGICA</t>
  </si>
  <si>
    <t>MEDISUL ASSISTÊNCIA MÉDICA EMPRESARIAL LTDA.</t>
  </si>
  <si>
    <t>SMV SERVIÇOS MÉDICOS LTDA</t>
  </si>
  <si>
    <t>UNIODONTO DE ARACAJU COOP DE TRABALHO ODONTOLOGICO</t>
  </si>
  <si>
    <t>CENTRO DE ESTUDOS E DIAGNÓSTICO ODONTOLÓGICO LTDA - CEDOM</t>
  </si>
  <si>
    <t>UNIMED SETE LAGOAS COOPERATIVA TRABALHO MÉDICO</t>
  </si>
  <si>
    <t>DOCTOR CLIN OPERADORA DE PLANOS DE SAÚDE LTDA.</t>
  </si>
  <si>
    <t>UNIMED PONTA GROSSA COOPERATIVA DE TRABALHO MEDICO</t>
  </si>
  <si>
    <t>UNIMED ALEGRETE/RS - SOCIEDADE COOPERATIVA DE ASSISTÊNCIA À SAÚDE LTDA.</t>
  </si>
  <si>
    <t>SMEDSJ - SERVIÇOS MÉDICOS SÃO JOSE S/C LTDA</t>
  </si>
  <si>
    <t>TMD FRICTION DO BRASIL S/A</t>
  </si>
  <si>
    <t>PARANÁ CLÍNICAS - PLANOS DE SAÚDE S/A</t>
  </si>
  <si>
    <t>H.B. SAÚDE S/A.</t>
  </si>
  <si>
    <t>UNIODONTO DE TAQUARITINGA COOPERATIVA ODONTOLÓGICA</t>
  </si>
  <si>
    <t>UNIMED CACERES COOPERATIVA DE TRABALHO MÉDICO LTDA</t>
  </si>
  <si>
    <t>COOPERATIVA DE CONSUMO E BENEFÍCIOS SOCIAIS E ECONÔMICOS "C.S. ASSISTANCE"</t>
  </si>
  <si>
    <t>UNIMED DO SUDOESTE COOPERATIVA DE TRABALHO MEDICO LTDA</t>
  </si>
  <si>
    <t>UNIODONTO DE CAMPINAS COOPERATIVA ODONTOLÓGICA</t>
  </si>
  <si>
    <t>UNIODONTO DE VOTUPORANGA COOPERATIVA ODONTOLOGICA</t>
  </si>
  <si>
    <t>UNIMED REGIÃO DA CAMPANHA - RS -SOCIEDADE COOPERATIVA DE SERVIÇOS MÉDICOS LTDA</t>
  </si>
  <si>
    <t>CENTRO HOSPITALAR ATIBAIA LTDA.</t>
  </si>
  <si>
    <t>OPERADORA DE PLANOS PRIVADOS DE ASSISTENCIA A SAUDE CONSAUDE S/S LTDA</t>
  </si>
  <si>
    <t>UNIODONTO DE LONDRINA COOP. ODONTOLÓGICA</t>
  </si>
  <si>
    <t>FREE LIFE OPERADORA DE PLANOS DE SAÚDE LTDA</t>
  </si>
  <si>
    <t>UNIMED DE RIBEIRAO PRETO - COOPERATIVA DE TRABALHO MÉDICO</t>
  </si>
  <si>
    <t>POLI SAUDE OPERADORA DE PLANO DE SAUDE LTDA</t>
  </si>
  <si>
    <t>RIBEIRÃO MULTI-ODONTO  LTDA</t>
  </si>
  <si>
    <t>UNIMED DE CATANDUVA - COOPERATIVA DE TRABALHO MÉDICO</t>
  </si>
  <si>
    <t>SAÚDE MED ODONTOLOGIA LTDA.</t>
  </si>
  <si>
    <t>WM ADMINISTRAÇÃO DE PLANOS ODONTOLÓGICOS LTDA.</t>
  </si>
  <si>
    <t>SMH - SOCIEDADE MÉDICO HOSPITALAR LTDA</t>
  </si>
  <si>
    <t>IRMANDADE SANTA CASA MISERICORDIA DE SÃO JOSÉ DOS CAMPOS</t>
  </si>
  <si>
    <t>UNIMED DE REGISTRO COOPERATIVA DE TRABALHO MÉDICO</t>
  </si>
  <si>
    <t>UNIMED FOZ DO IGUACU COOPERATIVA TRABALHO MEDICO</t>
  </si>
  <si>
    <t>SOGELI PLANOS ODONTOLÓGICOS LTDA.</t>
  </si>
  <si>
    <t>MEDPORTO ASSISTÊNCIA MÉDICA LTDA.</t>
  </si>
  <si>
    <t>ARM ODONTOLOGIA LTDA.</t>
  </si>
  <si>
    <t>UNIMED FRONTEIRA NOROESTE/RS - COOPERATIVA DE ASSISTÊNCIA À SAÚDE LTDA.</t>
  </si>
  <si>
    <t>UNIMED JOÃO MONLEVADE COOPERATIVA DE TRABALHO MÉDICO LTDA.</t>
  </si>
  <si>
    <t>CAIXA BENEFICENTE DOS FUNCIONARIOS DO BANCO DO ESTADO DE SÃO PAULO</t>
  </si>
  <si>
    <t>UNIMED PORTO ALEGRE - COOPERATIVA MÉDICA LTDA.</t>
  </si>
  <si>
    <t>UNIMED ALTO JACUÍ-COOP SERV MÉDICOS LTDA</t>
  </si>
  <si>
    <t>UNIMED IMPERATRIZ COOPERATIVA DE TRABALHO MÉDICO</t>
  </si>
  <si>
    <t>SISTEMAS E PLANOS DE SAÚDE LTDA.</t>
  </si>
  <si>
    <t>UNIMED DE CAMPOS COOPERATIVA DE TRABALHO MÉDICO</t>
  </si>
  <si>
    <t>UNIMED ANDRADAS COOPERATIVA DE TRABALHO MÉDICO</t>
  </si>
  <si>
    <t>NUCLEBRÁS EQUIPAMENTOS PESADOS S/A - NUCLEP</t>
  </si>
  <si>
    <t>UNIMED DE ITAPETININGA - COOPERATIVA DE TRABALHO MÉDICO</t>
  </si>
  <si>
    <t>UNIMED PATOS DE MINAS COOPERATIVA TRABALHO MÉDICO LTDA.</t>
  </si>
  <si>
    <t>SANTA CASA DE MISERICORDIA DE SÃO JOSÉ DO RIO PARDO - HOSPITAL SÃO VICENTE</t>
  </si>
  <si>
    <t>UNIMED TERESINA - COOPERATIVA DE TRABALHO MÉDICO</t>
  </si>
  <si>
    <t>COOPERATIVA ODONTOLÓGICA VALE DO CAÍ LTDA - DENTSUL</t>
  </si>
  <si>
    <t>UNIMED NORTE DO MATO GROSSO COOPERATIVA DE TRABALHO MÉDICO</t>
  </si>
  <si>
    <t>UNIMED REGIÃO DA PRODUÇÃO / RS - COOPERATIVA DE ASSISTÊNCIA À SAÚDE LTDA</t>
  </si>
  <si>
    <t>UNIODONTO COOP ODONT VALE TAQUARI E RIO PARDO LTDA</t>
  </si>
  <si>
    <t>EMPRESA BRASILEIRA DE CORREIOS E TELÉGRAFOS</t>
  </si>
  <si>
    <t>UNIMED PONTAL DO TRIÂNGULO - COOPERATIVA DE TRABALHO MÉDICO</t>
  </si>
  <si>
    <t>COOPERCISO - CENTRO INTEGRADO DE SERVIÇO ODONTOLÓGICO S/S LTDA.</t>
  </si>
  <si>
    <t>UNIMED SÃO CARLOS - COOPERATIVA DE TRABALHO MÉDICO</t>
  </si>
  <si>
    <t>UNIMED UBERABA COOPERATIVA DE TRABALHO MEDICO LTDA.</t>
  </si>
  <si>
    <t>UNIMED DE LINS - COOPERATIVA DE TRABALHOS MÉDICOS</t>
  </si>
  <si>
    <t>UNIMED CHAPECÓ - COOPERATIVA DE TRABALHO MÉDICO DA REGIÃO OESTE CATARINENSE</t>
  </si>
  <si>
    <t>UNIMED ARAGUARI COOPERATIVA DE TRABALHO MÉDICO LTDA.</t>
  </si>
  <si>
    <t>OPERADORA UNIESTE DE PLANOS DE SAÚDE LTDA</t>
  </si>
  <si>
    <t>MULTICLINICA SERVICOS DE SAUDE LTDA</t>
  </si>
  <si>
    <t>IRMANDADE DA SANTA CASA DE MISERICÓRDIA DE PIRACICABA</t>
  </si>
  <si>
    <t>PETROBRAS DISTRIBUIDORA S.A.</t>
  </si>
  <si>
    <t>UNIMED DE SAO JOSÉ DO RIO PARDO-COOP. DE TRAB. MÉDICO</t>
  </si>
  <si>
    <t xml:space="preserve">UNIMED DE CIANORTE - COOPERATIVA DE TRABALHO MEDICO </t>
  </si>
  <si>
    <t>UNIMED MACHADO COOPERATIVA DE TRABALHO MEDICO</t>
  </si>
  <si>
    <t>UNIODONTO DE CATANDUVA COOPERATIVA ODONTOLÓGICA</t>
  </si>
  <si>
    <t>MOGIDONTO PLANOS ODONTOLÓGICOS LTDA</t>
  </si>
  <si>
    <t>UNIMED FRANCA - SOCIEDADE COOPERATIVA DE SERVIÇOS MÉDICOS E HOSPITALARES</t>
  </si>
  <si>
    <t>UNIODONTO DE MARÍLIA COOPERATIVA ODONTOLÓGICA</t>
  </si>
  <si>
    <t>UNIMED ALFENAS COOPERATIVA DE TRABALHO MEDICO</t>
  </si>
  <si>
    <t>SANTA HELENA ASSISTÊNCIA MÉDICA S/A.</t>
  </si>
  <si>
    <t>COOPERATIVA AGROINDUSTRIAL DO ALEGRETE LTDA</t>
  </si>
  <si>
    <t>FUNDAÇÃO COPEL DE PREVIDÊNCIA E ASSISTÊNCIA SOCIAL</t>
  </si>
  <si>
    <t>UNIMED DE GUARATINGUETA-COOPERATIVA DE TRABALHO MÉDICO</t>
  </si>
  <si>
    <t>UNIMED PATROCÍNIO COOPERATIVA DE TRABALHO MÉDICO LTDA.</t>
  </si>
  <si>
    <t>UNIMED DO ESTADO DE SANTA CATARINA FED. EST. DAS COOP. MÉD.</t>
  </si>
  <si>
    <t>UNIMED DE SANTOS COOP DE TRAB MEDICO</t>
  </si>
  <si>
    <t>SANTA CASA DE MISERICORDIA DONA CAROLINA MALHEIROS</t>
  </si>
  <si>
    <t>UNIMED CRUZEIRO - COOPERATIVA DE TRABALHO MÉDICO</t>
  </si>
  <si>
    <t>UNIMED DO CARIRI COOPERATIVA DE TRABALHO MÉDICO</t>
  </si>
  <si>
    <t>UNIMED DO ALTO OESTE POTIGUAR - COOPERATIVA DE TRABALHOS MÉDICOS</t>
  </si>
  <si>
    <t>UNIMED REGIONAL DE CRATEUS COOPERATIVA DE TRAB MÉDICO LTDA.</t>
  </si>
  <si>
    <t>BAHIAODONTO PLANO ODONTOLOGICO DA BAHIA LTDA</t>
  </si>
  <si>
    <t>UNIMED VALE DO SINOS SOCIEDADE COOPERATIVA DE TRABALHO MEDICO LTDA</t>
  </si>
  <si>
    <t>CAIXA DE ASSISTÊNCIA DOS EMPREGADOS DOS SISTEMAS BESC E CODESC, DO BADESC E DA FUSESC</t>
  </si>
  <si>
    <t>UNIMED ITAÚNA COOPERATIVA DE TRABALHO MÉDICO LTDA.</t>
  </si>
  <si>
    <t>ELETROSUL CENTRAIS ELÉTRICAS S/A</t>
  </si>
  <si>
    <t>UNIMED ERECHIM - COOPERATIVA DE SERVIÇOS DE SAÚDE LTDA.</t>
  </si>
  <si>
    <t>UNIMED ITABUNA COOPERATIVA DE TRABALHO MEDICO</t>
  </si>
  <si>
    <t>UNIMED CENTRO OESTE PAULISTA - FEDERAÇÃO INTRAFEDERATIVA DAS COOPERATIVAS MÉDICAS</t>
  </si>
  <si>
    <t>IRMANDADE DA SANTA CASA DA MISERICÓRDIA DE VALENÇA</t>
  </si>
  <si>
    <t>UNIMED NOROESTE/RS - SOCIEDADE COOPERATIVA DE ASSISTÊNCIA À SAÚDE LTDA.</t>
  </si>
  <si>
    <t>PREVDONTO ODONTO EMPRESA ASSISTÊNCIA ODONTOLÓGICA LTDA.</t>
  </si>
  <si>
    <t>UNIMED VITORIA COOPERATIVA DE TRABALHO MEDICO</t>
  </si>
  <si>
    <t>HUMANA ASSISTENCIA MEDICA LTDA</t>
  </si>
  <si>
    <t>DESBAN - FUNDAÇÃO BDMG DE SEGURIDADE SOCIAL</t>
  </si>
  <si>
    <t xml:space="preserve">UNIMED DE MINEIROS COOPERATIVA DE TRABALHO MÉDICO </t>
  </si>
  <si>
    <t>ASSOCIAÇÃO DE SAUDE DOS POLICIAIS E BOMBEIROS MILITARES DO ESPIRITO SANTO</t>
  </si>
  <si>
    <t>IGARATIBA INDÚSTRIA E COMÉRCIO LTDA</t>
  </si>
  <si>
    <t>PLANO SAÚDE SÃO FRANCISCO LTDA.</t>
  </si>
  <si>
    <t>UNIMED LESTE PAULISTA COOPERATIVA DE TRABALHO MÉDICO</t>
  </si>
  <si>
    <t>UNIMED APUCARANA COOPERATIVA DE TRABALHO MÉDICO</t>
  </si>
  <si>
    <t>ÔMEGA  SAÚDE - OPERADORA DE PLANOS DE SAÚDE LTDA.</t>
  </si>
  <si>
    <t>UNIMED DE ARIQUEMES COOPERATIVA DE TRABALHO MÉDICO</t>
  </si>
  <si>
    <t>IDEAL SAÚDE PLANO DE ASSISTÊNCIA ODONTOLÓGICA LTDA.</t>
  </si>
  <si>
    <t>UNIMED NORTE DO PARANÁ COOPERATIVA REGIONAL DE TRABALHO MÉDICO</t>
  </si>
  <si>
    <t>UNIODONTO DO SUL GOIANO COOPERATIVA ODONTOLOGICA</t>
  </si>
  <si>
    <t>ASTRA S/A INDUSTRIA E COMERCIO</t>
  </si>
  <si>
    <t>UNIODONTO GOIANIA COOPERATIVA DE TRABALHO DE CIRURGIÕES DENTISTAS</t>
  </si>
  <si>
    <t>SANTA LUZIA ASSISTENCIA MEDICA S.A.</t>
  </si>
  <si>
    <t>REAL SAUDE S/A</t>
  </si>
  <si>
    <t>FUNDAÇÃO ASSISTENCIAL DOS SERVIDORES DO INCRA - FASSINCRA</t>
  </si>
  <si>
    <t>CAIXA DE ASSISTÊNCIA DOS FUNCIONÁRIOS DO BANCO DA AMAZÔNIA - CASF</t>
  </si>
  <si>
    <t>INTERMÉDICA SISTEMA DE SAÚDE S/A</t>
  </si>
  <si>
    <t>UNIMED TRÊS CORAÇÕES COOPERATIVA DE TRABALHO MÉDICO LTDA.</t>
  </si>
  <si>
    <t>CAIXA DE ASSISTÊNCIA DOS SERVIDORES FAZENDÁRIOS ESTADUAIS</t>
  </si>
  <si>
    <t>UNIMED VALE DO AÇO COOPERATIVA DE TRABALHO MÉDICO</t>
  </si>
  <si>
    <t>INTEGRAL SERVIÇOS ODONTOLÓGICOS LTDA.</t>
  </si>
  <si>
    <t>COOPERATIVA DOS CIRURGIÕES DENTISTAS DO ESTADO DE SERGIPE</t>
  </si>
  <si>
    <t>CENTRAIS ELÉTRICAS BRASILEIRAS S/A - ELETROBRAS</t>
  </si>
  <si>
    <t>OMINT SERVIÇOS DE SAÚDE LTDA.</t>
  </si>
  <si>
    <t>UNIODONTO TRÊS RIOS - COOPERATIVA ODONTOLÓGICA LTDA.</t>
  </si>
  <si>
    <t>UNIMED RONDONOPOLIS COOPERATIVA DE TRABALHO MÉDICO LTDA</t>
  </si>
  <si>
    <t>NUCLEO ASSISTENCIA ODONTOLOGICA LTDA</t>
  </si>
  <si>
    <t>CAMBORIÚ SAÚDE LTDA.</t>
  </si>
  <si>
    <t>PLANO DE SAÚDE ANA COSTA LTDA.</t>
  </si>
  <si>
    <t>UNIMED NOROESTE FLUMINENSE - COOPERATIVA DE TRABALHO MÉDICO</t>
  </si>
  <si>
    <t>UNIMED GRANDE FLORIANÓPOLIS-COOPERATIVA DE TRABALHO MEDICO</t>
  </si>
  <si>
    <t>SB SAÚDE LTDA SOCIEDADE SIMPLES</t>
  </si>
  <si>
    <t>VERA CRUZ ASSOCIAÇÃO DE SAÚDE</t>
  </si>
  <si>
    <t>UNIODONTO DE LENÇÓIS PAULISTA COOPERATIVA ODONTOLÓGICA</t>
  </si>
  <si>
    <t>MEDICAL MEDICINA COOPERATIVA ASSISTENCIAL DE LIMEIRA</t>
  </si>
  <si>
    <t>ASSOCIACAO DE SAUDE HOLAMBRA</t>
  </si>
  <si>
    <t>LAM OPERADORA DE PLANOS DE SAUDE S/C LTDA.</t>
  </si>
  <si>
    <t>SINDICATO NACIONAL DOS AUDITORES FISCAIS DA RECEITA FEDERAL</t>
  </si>
  <si>
    <t>DENTALSHOW ASSISTÊNCIA ODONTOLÓGICA LTDA.</t>
  </si>
  <si>
    <t>CAIXA DE ASSISTÊNCIA À SAÚDE DOS EMPREGADOS DA CELG</t>
  </si>
  <si>
    <t>UNIODONTO DE JOÃO PESSOA COOPERATIVA ODONTOLÓGICA</t>
  </si>
  <si>
    <t>UNIODONTO PAULISTA-FEDERAÇÃO DAS COOPERATIVAS ODONTOLÓGICAS DO ESTADO DE SÃO PAULO</t>
  </si>
  <si>
    <t>UNIMED DE PARANAGUÁ COOPERATIVA DE TRABALHO MÉDICO</t>
  </si>
  <si>
    <t>UNIAO DE CLINICAS RIO GRANDE LTDA</t>
  </si>
  <si>
    <t>UNIMED DE TATUI - COOPERATIVA DE TRABALHO MÉDICO</t>
  </si>
  <si>
    <t>UNIMED OESTE DO PARÁ - COOPERATIVA DE TRABALHO MÉDICO</t>
  </si>
  <si>
    <t>PRONTOMEDICO PLANO DE ASSISTENCIA MEDICA LTDA</t>
  </si>
  <si>
    <t>ORAL MED PARANÁ-CLÍNICA ODONTOLÓGICA LTDA</t>
  </si>
  <si>
    <t>UNIMED DE UBA COOPERATIVA DE TRABALHO MEDICO</t>
  </si>
  <si>
    <t>UNIMED SANTOS DUMONT SOCIEDADE COOPERATIVA DE SERVIÇOS MÉDICOS LTDA.</t>
  </si>
  <si>
    <t>COOPERATIVA DE SERVIÇOS ODONTOLÓGICOS DE FARROUPILHA LTDA</t>
  </si>
  <si>
    <t>UNIODONTO DE ARAÇATUBA COOPERATIVA ODONTOLOGICA</t>
  </si>
  <si>
    <t>UNIMED PLANALTO CENTRAL (RS)  - SOCIEDADE COOP.  DE SERVICOS MEDICOS LTDA</t>
  </si>
  <si>
    <t>HOSPITAL DE CARIDADE DE VARGEM GRANDE DO SUL</t>
  </si>
  <si>
    <t>UNIODONTO SUL FLUMINENSE COOP DE TRAB ODONTOLOGICO LTDA</t>
  </si>
  <si>
    <t>HOSPITAL S.P. LTDA.</t>
  </si>
  <si>
    <t>UNIMED DE TAUBATÉ COOPERATIVA DE TRABALHO MÉDICO</t>
  </si>
  <si>
    <t>PLANO ASSISTENCIAL SÃO LUCAS LTDA</t>
  </si>
  <si>
    <t>IRMANDADE DA SANTA CASA DE MISERICÓRDIA DE SANTA RITA PASSA QUATRO</t>
  </si>
  <si>
    <t>IRMANDADE NOSSA SENHORA DAS MERCES DE MONTES CLAROS</t>
  </si>
  <si>
    <t>CASA DE SAÚDE SÃO BERNARDO S/A</t>
  </si>
  <si>
    <t>UNIMED TERESÓPOLIS COOPERATIVA DE TRABALHO MÉDICO</t>
  </si>
  <si>
    <t>CAIXA DE ASSISTÊNCIA DOS EMPREGADOS DA SANEAGO</t>
  </si>
  <si>
    <t>FEDERAÇÃO INTERFEDERATIVA DAS COOPERATIVAS DE TRABALHO MÉDICO DO EST.MG</t>
  </si>
  <si>
    <t>UNIMED TRÊS PONTAS - COOPERATIVA DE TRABALHO MÉDICO</t>
  </si>
  <si>
    <t>UNIMED DE ARARAQUARA - COOP. DE TRAB. MÉDICO</t>
  </si>
  <si>
    <t>UNIMED DE VOLTA REDONDA COOPERATIVA DE TRABALHO MÉDICO</t>
  </si>
  <si>
    <t>LEADER ASSISTÊNCIA MÉDICA E HOSPITALAR LTDA.</t>
  </si>
  <si>
    <t>UNIMED DE TUBARAO - COOPERATIVA DE TRABALHO MEDICO DA REGIAO DA AMUREL</t>
  </si>
  <si>
    <t>PLANOS DE SAÚDE PSMC PREVENÇÃO, SAÚDE, MEDICINA E CIRURGIA LTDA ME</t>
  </si>
  <si>
    <t>UNIMED DE IBITINGA COOPERATIVA DE TRABALHO MÉDICO</t>
  </si>
  <si>
    <t>ASSISTÊNCIA ODONTOLÓGICA ESPECIALIZADA LTDA</t>
  </si>
  <si>
    <t>SÃO FRANCISCO ODONTOLOGIA LTDA.</t>
  </si>
  <si>
    <t>SANATORINHOS AÇÃO COMUNITÁRIA DE SAÚDE</t>
  </si>
  <si>
    <t>UNIMED DE TUPA COOPERATIVA DE TRABALHO MÉDICO</t>
  </si>
  <si>
    <t>DONA SAÚDE CLINICAS LTDA. ME</t>
  </si>
  <si>
    <t>UNIMED NOROESTE DO PARANÁ COOP DE TRABALHO MÉDICO .</t>
  </si>
  <si>
    <t>COOPERATIVA ODONTOLÓGICA DO ESTADO DO AMAPÁ</t>
  </si>
  <si>
    <t>UNIMED NORTE PIONEIRO - COOPERATIVA DE TRABALHO MÉDICO</t>
  </si>
  <si>
    <t>UNIMED SUL DO PARA COOPERATIVA DE TRABALHO MÉDICO</t>
  </si>
  <si>
    <t>ITAIPU BINACIONAL</t>
  </si>
  <si>
    <t>UNIMED DE CAPIVARI -COOPERATIVA DE TRABALHO MÉDICO</t>
  </si>
  <si>
    <t>SUPERMERCADOS BIRD S/A</t>
  </si>
  <si>
    <t>UNIODONTO PORTO ALEGRE COOPERATIVA ODONTOLOGICA LTDA</t>
  </si>
  <si>
    <t>FURNAS CENTRAIS ELÉTRICAS S.A.</t>
  </si>
  <si>
    <t>ORAL SAÚDE DE IBITINGA SERVIÇOS ODONTOLÓGICOS S/S LTDA</t>
  </si>
  <si>
    <t>BENSAUDE PLANO DE ASSISTENCIA MEDICA HOSPITALAR LTDA.</t>
  </si>
  <si>
    <t>UNIMED MACAPA COOPERATIVA DE TRABALHO MÉDICO</t>
  </si>
  <si>
    <t>PETRÓLEO BRASILEIRO S.A.-PETROBRAS</t>
  </si>
  <si>
    <t>UNIMED/RS FEDERAÇÃO DAS COOPERATIVAS MÉDICAS DO RS LTDA</t>
  </si>
  <si>
    <t>SAMEL PLANO DE SAÚDE LTDA</t>
  </si>
  <si>
    <t>UNIMED CAMPINA GRANDE - COOPERATIVA DE TRABALHO MEDICO LTDA</t>
  </si>
  <si>
    <t>UNIMED CAMPO BELO- COOPERATIVA DE TRABALHO MÉDICO</t>
  </si>
  <si>
    <t>EMPREMED ASSISTENCIA MEDICA LTDA</t>
  </si>
  <si>
    <t>UNIODONTO RIO GRANDE-LITORAL COOPERATIVA ODONTOLOGICA LTDA</t>
  </si>
  <si>
    <t>UNIMED MURIAÉ COOPERATIVA DE TRABALHO MEDICO LTDA</t>
  </si>
  <si>
    <t>CROE - CENTRO DE REABILITACAO ORAL ESPECIALIZADO LTDA</t>
  </si>
  <si>
    <t>HAPVIDA ASSISTENCIA MEDICA LTDA</t>
  </si>
  <si>
    <t>UNIODONTO BELÉM - COOPERATIVA DE ASSISTÊNCIA À SAÚDE ODONTOLÓGICA</t>
  </si>
  <si>
    <t>MEDIPLAN ASSISTENCIAL LTDA</t>
  </si>
  <si>
    <t>AGROS - INSTITUTO UFV DE SEGURIDADE SOCIAL</t>
  </si>
  <si>
    <t>FUNDAÇÃO DE AMPARO SOCIAL DO HOSPITAL MOINHOS DE VENTO</t>
  </si>
  <si>
    <t>UNIMED PALMEIRA DOS ÍNDIOS COOPERATIVA DE TRABALHO MÉDICO</t>
  </si>
  <si>
    <t>UNIMED DE SANTA BÁRBARA D'OESTE E AMERICANA - COOP DE TRABALHO MÉDICO</t>
  </si>
  <si>
    <t>PRO SALUTE SERVIÇOS PARA A SAÚDE LTDA.</t>
  </si>
  <si>
    <t>UNIMED DE ARACATUBA - COOPERATIVA DE TRABALHO MÉDICO</t>
  </si>
  <si>
    <t>UNIODONTO DE LIMEIRA COOPERATIVA ODONTOLÓGICA</t>
  </si>
  <si>
    <t>UNIODONTO DE SÃO LUIS - COOP. DOS C. D. DO ESTADO DO MARANHÃ</t>
  </si>
  <si>
    <t>UNIMED DE BAURU COOPERATIVA DE TRABALHO MÉDICO</t>
  </si>
  <si>
    <t>UNIMED DE CASCAVEL COOPERATIVA DE TRABALHO MÉDICO</t>
  </si>
  <si>
    <t>UNIMED SÃO LOURENÇO COOPERATIVA DE TRABALHO MÉDICO</t>
  </si>
  <si>
    <t>CAIXA DE ASSISTÊNCIA DOS FUNCIONÁRIOS DA  ENERGISA SERGIPE</t>
  </si>
  <si>
    <t>BENEPLAN PLANO DE SAÚDE LTDA.</t>
  </si>
  <si>
    <t>UNIODONTO DE UBERABA - COOPERATIVA DE TRABALHO ODONTOLÓGICO</t>
  </si>
  <si>
    <t>FUNASA-SAÚDE - CAIXA DE ASSISTENCIA DOS EMPREGADOS DA SAELPA</t>
  </si>
  <si>
    <t>UNIMED PATO BRANCO COOPERATIVA DE TRABALHO MEDICO</t>
  </si>
  <si>
    <t>UNIODONTO SUL CAPIXABA COOPERATIVA ODONTOLOGICA</t>
  </si>
  <si>
    <t>UNIMED VALE DO JAURU COOPERATIVA DE TRABALHO MÉDICO</t>
  </si>
  <si>
    <t>UNIMED COSTA OESTE - COOPERATIVA DE TRABALHO MÉDICO</t>
  </si>
  <si>
    <t>UNIMED REGIONAL MARINGÁ COOP.DE TRABALHO MÉDICO</t>
  </si>
  <si>
    <t>UNIMED FRUTAL COOPERATIVA DE TRABALHO MEDICO LTDA</t>
  </si>
  <si>
    <t>UNIMED NOROESTE CAPIXABA COOPERATIVA DE TRABALHO MÉDICO.</t>
  </si>
  <si>
    <t>UNIMED NORTE CAPIXABA- COOPERATIVA DE TRABALHO MÉDICO</t>
  </si>
  <si>
    <t>GARDEN GESTÃO DE ASSISTÊNCIA E REABILITAÇÃO DENTÁRIA LTDA</t>
  </si>
  <si>
    <t>SANTA CASA DE MISERICORDIA DE ITABUNA</t>
  </si>
  <si>
    <t>UNIMED ALTO VALE - COOPERATIVA DE TRABALHO MÉDICO</t>
  </si>
  <si>
    <t>NOSSA SAÚDE - OPERADORA PLANOS PRIVADOS DE ASSISTÊNCIA  À SAÚDE LTDA.</t>
  </si>
  <si>
    <t>MEMORIAL SAUDE LTDA</t>
  </si>
  <si>
    <t>UNIODONTO DE SERTAOZINHO SP COOPERATIVA ODONTOLOGICA</t>
  </si>
  <si>
    <t>PLAMHEG PLANO DE ASSISTÊNCIA MEDICA E HOSPITALAR DO ESTADO DE GOIAS S/S LTDA</t>
  </si>
  <si>
    <t>W.B.DELLA GRACIA LTDA</t>
  </si>
  <si>
    <t>PREVIDENT ASSISTÊNCIA ODONTOLÓGICA LTDA.</t>
  </si>
  <si>
    <t>CLINICA DE ASSISTENCIA MEDICA PERMANENTE</t>
  </si>
  <si>
    <t>AMERICLÍNICAS ASSISTÊNCIA MÉDICA HOSPITALAR LTDA.</t>
  </si>
  <si>
    <t>ATUAL SAÚDE LTDA.</t>
  </si>
  <si>
    <t>IRMANDADE DA SANTA CASA DE MISERICORDIA DE VITORIA</t>
  </si>
  <si>
    <t>FUNDAÇÃO LIBERTAS DE SEGURIDADE SOCIAL</t>
  </si>
  <si>
    <t>ODONTO HEALTH - ASSISTENCIA ODONTOLÓGICA LTDA.</t>
  </si>
  <si>
    <t>UNIODONTO DE SAO JOSE DO RIO PARDO - COOPERATIVA ODONTOLÓGICA</t>
  </si>
  <si>
    <t>UNIODONTO DE PIRASSUNUNGA COOPERATIVA DE TRABALHO ODONTOLÓGICO</t>
  </si>
  <si>
    <t>SICARD E SICARD ASSISTÊNCIA MÉDICA LTDA</t>
  </si>
  <si>
    <t>ORAL SAÚDE DE VOTUPORANGA SERVIÇO ODONTOLÓGICO LTDA.</t>
  </si>
  <si>
    <t>UNIMED PERNAMBUCO CENTRAL - COOPERATIVA DE TRABALHO MÉDICO</t>
  </si>
  <si>
    <t>CARE PLUS MEDICINA ASSISTENCIAL LTDA.</t>
  </si>
  <si>
    <t>PRODENT - ASSISTÊNCIA ODONTOLÓGICA LTDA.</t>
  </si>
  <si>
    <t>METRUS INSTITUTO DE SEGURIDADE SOCIAL</t>
  </si>
  <si>
    <t>UNIODONTO MARINGA COOPERATIVA ODONTOLOGICA</t>
  </si>
  <si>
    <t>SAO PAULO TRANSPORTE S.A.</t>
  </si>
  <si>
    <t>PLANO DE ASSISTÊNCIA MÉDICA MINEIRA LTDA</t>
  </si>
  <si>
    <t>UNIODONTO DUQUE DE CAXIAS COOPERATIVA DE TRABALHO ODONTOLÓGICO LTDA.</t>
  </si>
  <si>
    <t>ASSOC. BENEF. PROFESSORES PUB. AT. E INAT. RJ - APPAI</t>
  </si>
  <si>
    <t>ASSOCIAÇÃO DOS FISCAIS DE TRIBUTOS ESTADUAIS DO RS - AFISVEC</t>
  </si>
  <si>
    <t>UNIODONTO VALE HISTORICO COOPERATIVA ODONTOLOGICA</t>
  </si>
  <si>
    <t>SINDICATO DOS ASSALARIADOS ATIVOS, APOSENTADOS E PENSIONISTAS NAS EMPRESAS GERADORAS, OU TRANSMISSORAS, OU DISTRIBUIDORAS, OU AFINS DE ENERG</t>
  </si>
  <si>
    <t>UNIMED GOIANIA COOPERATIVA DE TRABALHO MÉDICO</t>
  </si>
  <si>
    <t>UNIMED SANTO ANTONIO DE JESUS COOP TRAB MED</t>
  </si>
  <si>
    <t>UNIODONTO ILHÉUS - COOPERATIVA ODONTOLOGICA DE ILHEUS RESPONSABILIDADE LTDA</t>
  </si>
  <si>
    <t>ADMEDICO ADMINISTRAÇÃO DE SERVIÇOS MÉDICOS A EMPRESA LTDA</t>
  </si>
  <si>
    <t>BENEFICENCIA NIPO-BRASILEIRA DA AMAZONIA</t>
  </si>
  <si>
    <t>COOPUS - COOPERATIVA DE USUÁRIOS DO SISTEMA DE SAÚDE DE CAMPINAS</t>
  </si>
  <si>
    <t>UNIMED UBERLÂNDIA COOPERATIVA REGIONAL TRABALHO MÉDICO LTDA</t>
  </si>
  <si>
    <t>SANAMED - SAÚDE SANTO ANTONIO LTDA</t>
  </si>
  <si>
    <t>ASSOCIAÇÃO DOS EMPREGADOS DA COMPANHIA ESTADUAL DE HABITAÇÃO E OBRAS PÚBLICAS - ASSEC</t>
  </si>
  <si>
    <t>PREST ODONTO LTDA</t>
  </si>
  <si>
    <t>UNIHOSP SAÚDE S.A.</t>
  </si>
  <si>
    <t>UNIMED DE LORENA COOPERATIVA DE TRABALHO MÉDICO</t>
  </si>
  <si>
    <t>CAIXA DE ASSISTÊNCIA DOS FUNCIONÁRIOS DO BANCO DO NORDESTE DO BRASIL</t>
  </si>
  <si>
    <t>UNIMED PIRAQUEAÇU COOPERATIVA DE TRABALHO MÉDICO</t>
  </si>
  <si>
    <t>DENTAL CARE CLINICA ODONTOLOGICA LTDA</t>
  </si>
  <si>
    <t>UNIMED GOVERNADOR VALADARES COOP. DE TRABALHO MÉDICO LTDA.</t>
  </si>
  <si>
    <t>FEDERAÇAO REGIONAL DAS COOPERATIVAS MÉDICAS UNIMEDS DOS ESTADOS DE GOIAS E TOCANTINS E DO DISTRITO FEDERAL</t>
  </si>
  <si>
    <t>VONPAR REFRESCOS S/A</t>
  </si>
  <si>
    <t>PLAN MED LTDA.</t>
  </si>
  <si>
    <t>UNIMED LEOPOLDINA COOPERATIVA DE TRABALHO MÉDICO LTDA</t>
  </si>
  <si>
    <t>ASSOCIAÇÃO DOS FISCAIS DE RENDAS DO ESTADO DO RIO DE JANEIRO</t>
  </si>
  <si>
    <t>ATEMDE - ATENDIMENTOS MÉDICOS DE EMPRESAS LTDA.</t>
  </si>
  <si>
    <t>ASSOCIAÇÃO DOS FUNCIONÁRIOS FISCAIS DO ESTADO DO AMAZONAS - AFFEAM</t>
  </si>
  <si>
    <t>INSTITUTO DE PREVIDÊNCIA E ASSISTÊNCIA ODONTOLÓGICA LTDA</t>
  </si>
  <si>
    <t>UNIMED MOSSORÓ - COOPERATIVA DE TRABALHOS MEDICOS</t>
  </si>
  <si>
    <t>ODONTOGROUP SISTEMA DE SAÚDE LTDA.</t>
  </si>
  <si>
    <t>SANTA CASA DE MISERICÓRDIA DE BARRETOS</t>
  </si>
  <si>
    <t>COMSEDER - COOPERATIVA DE ASSISTÊNCIA MÉDICA DOS SERVIDORES DA SUPLAN E DO DER LTDA</t>
  </si>
  <si>
    <t>FUNDAÇÃO DE ASSISTÊNCIA DOS FUNCIONÁRIOS DO BANCO BEM S/A</t>
  </si>
  <si>
    <t>HOSPITAL MARECHAL CÂNDIDO RONDON LTDA</t>
  </si>
  <si>
    <t>COMPANHIA ESPIRITO SANTENSE DE SANEAMENTO</t>
  </si>
  <si>
    <t>CENTRO CLÍNICO GAÚCHO LTDA</t>
  </si>
  <si>
    <t>UNIMED-RIO COOPERATIVA DE TRABALHO MEDICO DO RIO DE JANEIRO</t>
  </si>
  <si>
    <t>ASSOCIAÇÃO DOS FUNCIONÁRIOS PÚBLICOS DO ESPÍRITO SANTO</t>
  </si>
  <si>
    <t>AMEPLAN ASSISTÊNCIA MÉDICA PLANEJADA LTDA</t>
  </si>
  <si>
    <t>ESMALE ASSISTENCIA INTERNACIONAL DE SAUDE LTDA.</t>
  </si>
  <si>
    <t>CROWN ODONTOLOGIA DE GRUPO  LTDA</t>
  </si>
  <si>
    <t>PRÓ ODONTO ASSISTENCIA ODONTOLOGICA LTDA</t>
  </si>
  <si>
    <t>SANTO ANDRÉ PLANOS DE ASSISTENCIA MÉDICA LTDA.</t>
  </si>
  <si>
    <t>HOSPITAL DE CATAGUASES</t>
  </si>
  <si>
    <t>IRMANDADE DA SANTA CASA DE MISERICÓRDIA DE CURITIBA</t>
  </si>
  <si>
    <t>ADCON - ADMINISTRADORA DE CONVENIOS ODONTOLÓGICOS LTDA</t>
  </si>
  <si>
    <t>UNIODONTO DE FEIRA DE SANTANA - COOPERATIVA DE TRABALHO ODONTOLÓGICO DE FEIRA DE SANTANA RESP LIMITADA</t>
  </si>
  <si>
    <t>COOPERATIVA EVIDENTE - COOPERATIVA DE TRABALHO ODONTOLÓGICA DE BOTUCATU</t>
  </si>
  <si>
    <t>IRMANDADE DE NOSSA SENHORA DA SAÚDE</t>
  </si>
  <si>
    <t>SINAMED SERVIÇOS MEDICOS E HOSPITALARES LTDA</t>
  </si>
  <si>
    <t>ÁPICE ODONTO ASSISTÊNCIA ODONTOLÓGICA LTDA</t>
  </si>
  <si>
    <t>EMPRESA BRASILEIRA DE INFRA-ESTRUTURA AEROPORTUÁRIA</t>
  </si>
  <si>
    <t>UNIDENTAL- COOPERATIVA UNIÃO DOS DENTISTAS DO ESTADO DO CEARÁ</t>
  </si>
  <si>
    <t>AMESC - ASSOCIAÇÃO MÉDICA ESPÍRITA CRISTÃ</t>
  </si>
  <si>
    <t>IRMANDADE DA SANTA CASA DE MISERICÓRDIA DE SÃO ROQUE</t>
  </si>
  <si>
    <t>SAÚDE GOIÂNIA LTDA</t>
  </si>
  <si>
    <t>UNIDENTAL COOPERATIVA UNIAO DOS DENTISTAS DA GRANDE NATAL</t>
  </si>
  <si>
    <t>ODONTOCARD CLÍNICA DE ASSIST.E SERVIÇOS ODONTOLÓGICOS LTDA.</t>
  </si>
  <si>
    <t>DENTALMASTER COMÉRCIO DE PLANOS ODONTOLÓGICOS LTDA</t>
  </si>
  <si>
    <t>EVANGELICO SAUDE LTDA.</t>
  </si>
  <si>
    <t>ORAL FLEX CONVÊNIO E PRESTAÇÃO DE SERVIÇOS ODONTOLÓGICOS S/S LTDA</t>
  </si>
  <si>
    <t>PREV SYSTEM LTDA.</t>
  </si>
  <si>
    <t>CLINICA ODONTO LTDA</t>
  </si>
  <si>
    <t>PAULIDENT ODONTOLOGIA S/C LTDA</t>
  </si>
  <si>
    <t>ASSIMÉDICA SISTEMA DE SAÚDE LTDA.</t>
  </si>
  <si>
    <t>CEORP - CENTRO ODONTOLOGICO LTDA</t>
  </si>
  <si>
    <t>UNIODONTO LEOPOLDINA - COOPERATIVA ODONTOLÓGICA</t>
  </si>
  <si>
    <t>SISTEMA TOTAL DE SAÚDE LTDA.</t>
  </si>
  <si>
    <t>COOPERATIVA ODONTOLÓGICA REGIÃO SUL DA BAHIA - UNIODONTO</t>
  </si>
  <si>
    <t>DESENBAHIA - AGÊNCIA DE FOMENTO DO ESTADO DA BAHIA S/A</t>
  </si>
  <si>
    <t>SITO - SISTEMA INTEGRADO DE TRATAMENTO ODONTOLÓGICO S/A</t>
  </si>
  <si>
    <t>UNIODONTO PAULO AFONSO COOPERATIVA DE TRABALHO ODONTOLÓGICO LTDA.</t>
  </si>
  <si>
    <t>SPECIAL ASSISTÊNCIA ODONTOLÓGICA LTDA.</t>
  </si>
  <si>
    <t>CLIMED LTDA. ASSISTÊNCIA MÉDICA A EMPRESAS</t>
  </si>
  <si>
    <t>PRODONTO ODONTOLOGIA LTDA</t>
  </si>
  <si>
    <t>ASSOCIAÇÃO GOIANA DO MINISTÉRIO PÚBLICO</t>
  </si>
  <si>
    <t>ODONTOBET LTDA</t>
  </si>
  <si>
    <t>BRASILCENTER COMUNICAÇÕES LTDA.</t>
  </si>
  <si>
    <t>CLIM SERV ASSISTÊNCIA MÉDICA LTDA.</t>
  </si>
  <si>
    <t>ORALCLASS ASSISTENCIA MÉDICA E ODONTOLOGICA S/S LTDA.</t>
  </si>
  <si>
    <t>UNIODONTO DE CAMPOS - COOPERATIVA ODONTOLOGICA</t>
  </si>
  <si>
    <t>BLESSMED CONVENIOS MEDICOS E HOSPITALARES LTDA</t>
  </si>
  <si>
    <t>CLIMOL CLINICA MÉDICA E ODONTOLÓGICA SÃO FRANCISCO DE ASSIS LTDA.</t>
  </si>
  <si>
    <t>SOCIEDADE PORTUGUESA DE BENEFICENCIA</t>
  </si>
  <si>
    <t>UNIMED STA RITA, STA ROSA E SÃO SIMÃO COOP. TRAB. MÉDICO</t>
  </si>
  <si>
    <t>MULTI SAÚDE - ASSISTÊNCIA MÉDICA E HOSPITALAR LTDA</t>
  </si>
  <si>
    <t>CARIOCA - OPERADORA INTEGRADA DE SAÚDE S/S LTDA</t>
  </si>
  <si>
    <t>ASSOCIAÇÃO CASA FONTE DA VIDA</t>
  </si>
  <si>
    <t>BIO SAÚDE SERVIÇOS MÉDICOS LTDA</t>
  </si>
  <si>
    <t>CHEQUE SAÚDE ADMINISTRAÇÃO DE SERVIÇOS DE SAÚDE S/S LTDA</t>
  </si>
  <si>
    <t>CENTRO MÉDICO ESTÂNCIA VELHA LTDA</t>
  </si>
  <si>
    <t>SOMEPI - SOCIEDADE MÉDICA DE PIRAPORA LTDA.</t>
  </si>
  <si>
    <t>SOPREVI SERVIÇO ODONTOLÓGICO PREVENTIVO INTEGRADO LTDA</t>
  </si>
  <si>
    <t>PULMONAR CLINICA DE PNEUMOLOGIA E CIRURG TORACICA LTDA.</t>
  </si>
  <si>
    <t>PLENODONTO ASSISTÊNCIA ODONTOLÓGICA S/C LTDA.</t>
  </si>
  <si>
    <t>UNIODONTO ARAPIRACA COOPERATIVA DE TRABALHO ODONTOLÓGICO LTDA</t>
  </si>
  <si>
    <t>PREVINA ODONTOLOGIA LTDA</t>
  </si>
  <si>
    <t>CONVIMED SAÚDE LTDA</t>
  </si>
  <si>
    <t>SINDICATO RURAL DE ALEGRETE</t>
  </si>
  <si>
    <t>PRONTOMED ASSISTÊNCIA MEDICA LTDA.</t>
  </si>
  <si>
    <t>GOLDEN CROSS ASSISTENCIA INTERNACIONAL DE SAÚDE LTDA</t>
  </si>
  <si>
    <t>IRMANDADE DA SANTA CASA DE MISERICÓRDIA DE MAUÁ</t>
  </si>
  <si>
    <t>SÃO FRANCISCO ASSISTÊNCIA MÉDICA LTDA</t>
  </si>
  <si>
    <t>UNIODONTO DE RIO BRANCO ACRE COOPERATIVA ODONTOLÓGICA LTDA.</t>
  </si>
  <si>
    <t>GRANJAS QUATRO IRMÃOS AGROPECUÁRIA E COMÉRCIO S/A</t>
  </si>
  <si>
    <t>COOPERATIVA DOS USUÁRIOS DE SERVIÇOS DE SAÚDE DO VALE DO RIO DOS SINOS LTDA</t>
  </si>
  <si>
    <t>O.S ODONTOLÓGICA LTDA.</t>
  </si>
  <si>
    <t>SAÚDE GRANDE RIO LTDA.</t>
  </si>
  <si>
    <t>SISTEMA ODONTOLOGICO DE SAUDE LTDA.</t>
  </si>
  <si>
    <t>INSISO INSTITUTO INTEGRADO DE SAUDE ODONTOLOGICA LTDA.</t>
  </si>
  <si>
    <t>UNIFICAÇÃO DOS DENTISTAS DE ITUVERAVA LTDA</t>
  </si>
  <si>
    <t>VIDA &amp; VIDA OPERADORA DE PLANOS DE SAÚDE LTDA</t>
  </si>
  <si>
    <t>CIMMAL OPERADORA DE PLANOS DE SAÚDE LTDA.</t>
  </si>
  <si>
    <t>ODONTOCAP SERVIÇOS ODONTOLÓGICOS S/S LTDA.</t>
  </si>
  <si>
    <t>FREE DENT PLANOS ODONTÓLOGICOS LTDA</t>
  </si>
  <si>
    <t>VIP ASSISTENCIA ODONTOLOGICA LTDA.</t>
  </si>
  <si>
    <t>SOESP-ODONTO SISTEMA ODONTOLÓGICO E SERVIÇOS PREVENTIVOS LTDA.</t>
  </si>
  <si>
    <t>ODONTO PLUS CONVENIO ODONTOLOGICO SOCIEDADE SIMPLES LTDA</t>
  </si>
  <si>
    <t>PRONTO SERVICE SERVICOS DE SAUDE  LTDA.</t>
  </si>
  <si>
    <t>CONSTRUDENTE ASSISTENCIA ODONTOLOGICA LTDA</t>
  </si>
  <si>
    <t>ODONTO CORPUS S/S LTDA.</t>
  </si>
  <si>
    <t>UNIODONTO - RESENDE COOPERATIVA ODONTOLOGICA</t>
  </si>
  <si>
    <t>ODONTOPLASA  ADM.EM SAUDE SOCIEDADE EMPRESARIA LTDA.</t>
  </si>
  <si>
    <t>PLANO DE AUTOGESTÃO EM SAÚDE DOS SERVIDORES DO PODER JUDICIÁRIO</t>
  </si>
  <si>
    <t>VIDA EMPRESARIAL OPERADORA DE PLANOS DE SAUDE LTDA</t>
  </si>
  <si>
    <t>UNIODONTO VALE DO SINOS COOPERATIVA ODONTOLÓGICA LTDA</t>
  </si>
  <si>
    <t>ODONTO LIFE ASSISTÊNCIA ODONTOLÓGICA LTDA.</t>
  </si>
  <si>
    <t>HOSPITAL PADRE JÚLIO MARIA</t>
  </si>
  <si>
    <t>METLIFE PLANOS ODONTOLÓGICOS LTDA.</t>
  </si>
  <si>
    <t>ASSOCIAÇÃO ADVENTISTA NORTE BRASILEIRA DE PREVENÇÃO E ASSISTÊNCIA A SAÚDE</t>
  </si>
  <si>
    <t>CAM- OPERADORA DE PLANOS DE SAUDE LTDA.</t>
  </si>
  <si>
    <t>ASSOCIACAO POLICIAL DE ASSISTENCIA A SAUDE DE ITAPETININGA</t>
  </si>
  <si>
    <t>HOSPITAL OSWALDO CRUZ LTDA</t>
  </si>
  <si>
    <t>A.P.S ASSISTÊNCIA PERSONALIZADA À SAÚDE LTDA</t>
  </si>
  <si>
    <t>COOPERATIVA DOS USUÁRIOS DE SERVIÇOS DE SAÚDE LTDA.</t>
  </si>
  <si>
    <t>ASSOCIAÇÃO POLICIAL DE ASSISTÊNCIA À SAÚDE</t>
  </si>
  <si>
    <t>ASSOCIAÇÃO POLICIAL DE ASSISTÊNCIA À SAÚDE DE BAURU</t>
  </si>
  <si>
    <t>GAMA SAUDE LTDA.</t>
  </si>
  <si>
    <t>ASSOCIAÇÃO POLICIAL MILITAR DE ASSISTËNCIA A SAÚDE</t>
  </si>
  <si>
    <t>SEPACO SAÚDE LTDA</t>
  </si>
  <si>
    <t>COOP-ODONTOCLASSIC - COOPERATIVA DE TRABALHO ODONTOLÓGICO</t>
  </si>
  <si>
    <t>UNIOPREV COOPERATIVA DE TRABALHO ODONTOLOGICO</t>
  </si>
  <si>
    <t>ODONTOLÓGICA CLINICA DENTÁRIA S/S LTDA.</t>
  </si>
  <si>
    <t>ÔNIX OPERADORA DE PLANOS DE SAÚDE LTDA</t>
  </si>
  <si>
    <t>ASSOCIAÇÃO POLICIAL DE ASSISTÊNCIA À SAÚDE DE BARRETOS</t>
  </si>
  <si>
    <t>VIP SAUDE ASSISTENCIA MEDICA LTDA.</t>
  </si>
  <si>
    <t>CLÍNICA SÃO JOÃO LTDA</t>
  </si>
  <si>
    <t>ATM DIAGNOSTICO E SAUDE DENTAL LTDA</t>
  </si>
  <si>
    <t>S.S. - SORRISO SAÚDE LTDA.</t>
  </si>
  <si>
    <t>PRONTO SOCORRO INFANTIL LUIZ FRANÇA LTDA.</t>
  </si>
  <si>
    <t>MARKI ASSISTÊNCIA ODONTOLÓGICA LTDA - EPP</t>
  </si>
  <si>
    <t>CLINICA MARECHAL RONDON LTDA ME</t>
  </si>
  <si>
    <t>ASSOCIAÇÃO POLICIAL DE ASSISTÊNCIA À SAÚDE DE DRACENA</t>
  </si>
  <si>
    <t>ASSOCIAÇÃO POLICIAL DE ASSISTÊNCIA À SAÚDE DE JAÚ</t>
  </si>
  <si>
    <t>ASSOCIAÇÃO POLICIAL DE ASSISTENCIA A SAUDE DE BOTUCATU</t>
  </si>
  <si>
    <t>ASSOCIAÇÃO POLICIAL DE ASSISTENCIA À SAUDE DE SAO JOAO DA BOA VISTA</t>
  </si>
  <si>
    <t>ODMED SERVIÇOS ODONTOLÓGICOS LTDA</t>
  </si>
  <si>
    <t>ASSOCIACAO HOSPITALAR SANTA ROSALIA</t>
  </si>
  <si>
    <t>FUNDAÇÃO GERALDO CORREA</t>
  </si>
  <si>
    <t>SANTA CASA DA MISERICÓRDIA DE SÃO JOÃO DEL REI</t>
  </si>
  <si>
    <t>Operadorado apenas planos hospitalares</t>
  </si>
  <si>
    <t>INSTITUTO PORTUGUÊS BRASILEIRO DE ASSISTÊNCIA</t>
  </si>
  <si>
    <t>UNIODOONTO TERESÓPOLIS - COOPERATIVA ODONTOLÓGICA</t>
  </si>
  <si>
    <t>POLICLÍNICA GRAMACHO LTDA - EPP</t>
  </si>
  <si>
    <t>SEDEG ASSISTÊNCIA ODONTOLÓGICA LTDA.</t>
  </si>
  <si>
    <t>UNICA COOPERATIVA DE ATENDIMENTO ODONTOLÓGICO LTDA</t>
  </si>
  <si>
    <t>ASSOCIAÇÃO POLICIAL DE ASSISTÊNCIA À SAÚDE DE RIBEIRÃO PRETO (APAS)</t>
  </si>
  <si>
    <t>CLINICA SAO LUCAS LTDA</t>
  </si>
  <si>
    <t>CENTRO MÉDICO FÁTIMA LTDA</t>
  </si>
  <si>
    <t>LOG &amp; PRINT GRÁFICA E LOGISTICA S/A</t>
  </si>
  <si>
    <t>OPERADORA DE PLANOS DE SAÚDE SERRA IMPERIAL LTDA.</t>
  </si>
  <si>
    <t>SAUDE PAS - MEDICINA E ODONTO</t>
  </si>
  <si>
    <t>G &amp; M ASSESSORIA MEDICA EMPRESARIAL LTDA - EPP</t>
  </si>
  <si>
    <t>ASSOCIAÇÃO POLICIAL DE ASSISTÊNCIA À SAÚDE - VALE DO RIBEIRA</t>
  </si>
  <si>
    <t>ASSOCIAÇÃO POLICIAL DE ASSISTÊNCIA A SAÚDE</t>
  </si>
  <si>
    <t>AMENO ASSISTÊNCIA MÉDICA S/S LTDA.</t>
  </si>
  <si>
    <t>ASSOCIACAO CIVIL PRÓ-SAÚDE DOS SERVIDORES DA UNIVERSIDADE ESTADUAL DE PONTA GROSSA</t>
  </si>
  <si>
    <t>COOPERATIVA ODONTOLÓGICA POÇOS DE CALDAS</t>
  </si>
  <si>
    <t>SOCIEDADE LITERÁRIA E CARITATIVA SANTO AGOSTINHO</t>
  </si>
  <si>
    <t>SAUDE - SISTEMA ASSISTENCIAL UNIFICADO DE EMPRESAS - SOCIEDADE SIMPLES</t>
  </si>
  <si>
    <t>CLINICA ODONTOLOGICA ODONTOPLAN LTDA</t>
  </si>
  <si>
    <t>ASSOCIAÇÃO POLICIAL DE ASSISTÊNCIA A SAÚDE DA BAIXADA SANTISTA</t>
  </si>
  <si>
    <t>ASSOCIAÇÃO POLICIAL DE ASSISTÊNCIA À SAÚDE - APAS SOROCABA/VOTORANTIM</t>
  </si>
  <si>
    <t>MAISODONTO ASSISTÊNCIA ODONTÓLOGICA LTDA.</t>
  </si>
  <si>
    <t>EVERCROSS PLANEJAMENTO DE ASSISTÊNCIA MÉDICA LTDA.</t>
  </si>
  <si>
    <t>ASSOCIAÇÃO DOS SERVIDORES DA UFMG</t>
  </si>
  <si>
    <t>FUNDACAO LEONOR DE BARROS CAMARGO</t>
  </si>
  <si>
    <t>EMPRESA GERENCIAL DE PROJETOS NAVAIS</t>
  </si>
  <si>
    <t>IRMANDADE DA SANTA CASA DE MISERICORDIA DE VALINHOS</t>
  </si>
  <si>
    <t>PREV-DONT ODONTOLOGICA LTDA.</t>
  </si>
  <si>
    <t>ASSOCIACAO POLICIAL DE ASSISTENCIA A SAUDE DE PRESIDENTE PRUDENTE (APAS)</t>
  </si>
  <si>
    <t>CONFIANCA ASSISTENCIA MEDICO HOSPITALAR LTDA.</t>
  </si>
  <si>
    <t>PROMED ASSITÊNCIA MÉDICA LTDA</t>
  </si>
  <si>
    <t>FILOSANITAS SAUDE LTDA</t>
  </si>
  <si>
    <t>SOSAUDE ASSISTÊNCIA MÉDICO HOSPITALAR LTDA</t>
  </si>
  <si>
    <t>MINAS CENTER MED LTDA</t>
  </si>
  <si>
    <t>APO-ASSISTÊNCIA PERSONALIZADA ODONTOLÓGICA LTDA.</t>
  </si>
  <si>
    <t>ASSOCIAÇÃO POLICIAL DE ASSISTÊNCIA À SAÚDE - APAS/PV</t>
  </si>
  <si>
    <t>PLANO HOSPITAL SAMARITANO LTDA</t>
  </si>
  <si>
    <t>ASL - ASSISTÊNCIA À SAÚDE LTDA</t>
  </si>
  <si>
    <t>REUNIDAS OPERADORA DE PLANOS DE SAÚDE LTDA.</t>
  </si>
  <si>
    <t>CENTRO DE DIAGNOSTICO E TRATAMENTO ODONTOLOGICO LTDA</t>
  </si>
  <si>
    <t>ASSOCIAÇÃO DOS SERVIDORES DO FISCO ESTADUAL DO PARÁ - ASFEPA</t>
  </si>
  <si>
    <t>UNIDOCTOR ADMINISTRADORA DE CONVÊNIOS LTDA</t>
  </si>
  <si>
    <t>PLANO DE SAUDE ASES LTDA.</t>
  </si>
  <si>
    <t>UNIODONTO ERECHIM - COOPERATIVA DE TRABALHO ODONTOLÓGICO</t>
  </si>
  <si>
    <t>UNIODONTO DE NOVA IGUAÇU COOPERATIVA ODONTOLÓGICA</t>
  </si>
  <si>
    <t>PROI - PLANO RACIONAL DE ODONTOLOGIA INTEGRAL  LTDA.</t>
  </si>
  <si>
    <t>ASSOCIAÇÃO ASSISTENCIAL DE SAÚDE SUPLEMENTAR CRUZ AZUL SAÚDE</t>
  </si>
  <si>
    <t>SOCIEDADE DE ASSISTÊNCIA MÉDICA DOS EMPREGADOS DA IPIRANGA</t>
  </si>
  <si>
    <t>IRMANDADE DA SANTA CASA DE MISERICÓRDIA DE MUZAMBINHO</t>
  </si>
  <si>
    <t>EXTREMAMEDIC PLANOS DE SAUDE LTDA</t>
  </si>
  <si>
    <t>PLAMEB - PLANO DE ASSISTENCIA ODONTOLOGICA LTDA</t>
  </si>
  <si>
    <t>CONMEDH SAUDE ASSISTENCIA INTEGRADA DE SAUDE LTDA</t>
  </si>
  <si>
    <t>MH VIDA - OPERADORA DE PLANOS DE SAÚDE LTDA.</t>
  </si>
  <si>
    <t>ODONTOREAL LTDA.</t>
  </si>
  <si>
    <t>SBC SAÚDE LTDA.</t>
  </si>
  <si>
    <t>POLICON ASSISTENCIA MÉDICA LTDA - EPP</t>
  </si>
  <si>
    <t>TUIUIU ADMINISTRADORES DE PLANO DE SAUDE LTDA</t>
  </si>
  <si>
    <t>CAIXA DE ASSISTÊNCIA À SAUDE DOS EMPREGADOS DA CODEVASF - CASEC</t>
  </si>
  <si>
    <t>GARCIA PEDROSA LTDA.</t>
  </si>
  <si>
    <t>ASSOCIAÇÃO CASA DO VIAJANTE</t>
  </si>
  <si>
    <t>LÍDER COMÉRCIO E INDÚSTRIA LTDA.</t>
  </si>
  <si>
    <t>UNIHOSP - SERVIÇOS DE SAÚDE LTDA.</t>
  </si>
  <si>
    <t>UNIODONTO PIRAQUEAÇU - COOPERATIVA ODONTOLÓGICA PIRAQUEAÇU</t>
  </si>
  <si>
    <t>NEOCLINIC ODONTOLOGIA  LTDA</t>
  </si>
  <si>
    <t>ASSOCIAÇÃO VALEPARAIBANA DE ASSISTÊNCIA MÉDICA POLICIAL</t>
  </si>
  <si>
    <t>PROMED ASSISTENCIA E SAUDE LTDA</t>
  </si>
  <si>
    <t>TERRAMAR ADMINISTRADORA DE PLANO DE SAUDE LTDA</t>
  </si>
  <si>
    <t>VIVA PLANOS DE SAÚDE LTDA</t>
  </si>
  <si>
    <t>PREVODOCTOR OPERADORA DE PLANOS PRIVADOS DE ASSISTÊNCIA ODONTOLÓGICA LTDA.</t>
  </si>
  <si>
    <t>GLOBAL UBERABA EMPREENDIMENTOS LTDA</t>
  </si>
  <si>
    <t>ASSOCIACAO PARANAENSE DO MINISTERIO PUBLICO</t>
  </si>
  <si>
    <t>J.A.R. ASSISTÊNCIA ODONTOLÓGICA LTDA</t>
  </si>
  <si>
    <t>MAC DENTAL SERVIÇOS ODONTOLOGICOS LTDA</t>
  </si>
  <si>
    <t>VITALLIS SAÚDE S/A</t>
  </si>
  <si>
    <t>SANTAMED SERVIÇOS MÉDICOS E HOSPITALARES LTDA.</t>
  </si>
  <si>
    <t>ORAL BRASIL PLANOS ODONTOLÓGICOS LTDA</t>
  </si>
  <si>
    <t>GS PLANO GLOBAL DE SAÚDE LTDA</t>
  </si>
  <si>
    <t>SANTA RITA SISTEMA DE SAUDE S/C LTDA</t>
  </si>
  <si>
    <t>MEDLINE ASSISTENCIA MÉDICA LTDA</t>
  </si>
  <si>
    <t>PREVENT SENIOR CORPORATE OPERADORA DE SAÚDE LTDA.</t>
  </si>
  <si>
    <t>CLINICA SÃO JOSÉ SAUDE LTDA.</t>
  </si>
  <si>
    <t>AESP ODONTO ASSISTENCIA EM SAO PAULO DE ODONTOLOGIA S/C LTDA</t>
  </si>
  <si>
    <t xml:space="preserve">CGO SAÚDE - OPERADORA DE PLANOS DE SAÚDE LTDA </t>
  </si>
  <si>
    <t>ADMINISTRADORA BRASILEIRA DE ASSISTÊNCIA MEDICA LTDA</t>
  </si>
  <si>
    <t>AMEP FREGUESIA OPERADORA DE PLANO DE SAUDE LTDA</t>
  </si>
  <si>
    <t>UNIVERSAL PLANO ODONTOLOGICO LTDA</t>
  </si>
  <si>
    <t>SOCIEDADE PORTUGUESA DE BENEFICÊNCIA</t>
  </si>
  <si>
    <t>FUNDAÇÃO PADRE ALBINO</t>
  </si>
  <si>
    <t>UNILIFE SAÚDE LTDA.</t>
  </si>
  <si>
    <t>PONTUAL SAÚDE ASSISTÊNCIA MÉDICA LTDA</t>
  </si>
  <si>
    <t>UNIDENTIS ASSISTENCIA ODONTOLOGICA LTDA.</t>
  </si>
  <si>
    <t>VITAE SERVIÇOS ASSISTENCIAIS LTDA.</t>
  </si>
  <si>
    <t>CAIXA DE ASSISTÊNCIA DO SINDFISCO - CASSIND</t>
  </si>
  <si>
    <t>CAIXA DE ASSISTENCIA DOS SERVIDORES DO ESTADO DE MATO GROSSO DO SUL</t>
  </si>
  <si>
    <t>PLAMEDH - PLANO DE ASSISTÊNCIA MÉDICO-HOSPITALAR LTDA</t>
  </si>
  <si>
    <t>AMARAL &amp; RAYMUNDINI S/C LTDA.</t>
  </si>
  <si>
    <t>OPS - PLANOS DE SAÚDE S.A</t>
  </si>
  <si>
    <t>SOCIEDADE BENEFICENTE DEZOITO DE JULHO</t>
  </si>
  <si>
    <t>DENTAL MASTER LTDA.</t>
  </si>
  <si>
    <t>ECONLIFE SAUDE LTDA</t>
  </si>
  <si>
    <t>A S ASSISTENCIA ODONTOLOGICA LTDA.</t>
  </si>
  <si>
    <t>UNIÃO HOSPITALAR OPERADORA DE PLANOS DE SAÚDE LTDA</t>
  </si>
  <si>
    <t>CLINICA E ASSISTENCIA ODONTOLOGICA GREEN CARD SC LTDA</t>
  </si>
  <si>
    <t>VOCÊ IMPLANTES LTDA.</t>
  </si>
  <si>
    <t>VIDA - ASSISTÊNCIA E SAÚDE LTDA</t>
  </si>
  <si>
    <t>UNIDASODONTO PLANO DE ASSISTENCIA ODONTOLOGICA LTDA.</t>
  </si>
  <si>
    <t>ASSOCIAÇÃO BRASILEIRA DE ASSISTÊNCIA ODONTOLOGICA DE GRUPO - DENTAL MED CENTER</t>
  </si>
  <si>
    <t>CAIXA BENEFICENTE DOS FUNCIONÁRIOS DO GRUPO IGUAÇU</t>
  </si>
  <si>
    <t>COTIA SAUDE ASSISTENCIA MEDICA S/C LTDA</t>
  </si>
  <si>
    <t>MASTERMED ADM. DE PLANOS DE SAÚDE LTDA</t>
  </si>
  <si>
    <t>RN METROPOLITAN LTDA</t>
  </si>
  <si>
    <t>CLÍNICA ODONTOLÓGICA MAXIDENTE LTDA.</t>
  </si>
  <si>
    <t>ASSOCIAÇÃO POLICIAL DE ASSISTÊNCIA À SAÚDE DE ARAÇATUBA (APAS)</t>
  </si>
  <si>
    <t>VOLVO DO BRASIL VEÍCULOS LTDA.</t>
  </si>
  <si>
    <t>ECOLE SERVIÇOS MÉDICOS LTDA</t>
  </si>
  <si>
    <t xml:space="preserve">SAÚDE BRB - CAIXA DE ASSISTÊNCIA </t>
  </si>
  <si>
    <t>ODONTOASSIST ASSISTENCIA ODONTOLOGICA LTDA.</t>
  </si>
  <si>
    <t>HBC SAÚDE S/C LTDA.</t>
  </si>
  <si>
    <t>ODONTOART PLANOS ODONTOLÓGICOS LTDA</t>
  </si>
  <si>
    <t>DENTSY ODONTOLOGIA S/S LTDA.</t>
  </si>
  <si>
    <t>JARDIM AMÉRICA SAÚDE LTDA.</t>
  </si>
  <si>
    <t>O. T. PLANOS ODONTOLÓGICOS LTDA.</t>
  </si>
  <si>
    <t>LIFE EMPRESARIAL SAÚDE LTDA.</t>
  </si>
  <si>
    <t>COMPANHIA BRASILEIRA DE PETRÓLEO IPIRANGA</t>
  </si>
  <si>
    <t>IDENTAL ASSISTÊNCIA ODONTOLÓGICA LTDA - ME</t>
  </si>
  <si>
    <t>UNIMED CENTRO PAULISTA - FEDERAÇÃO INTRAFEDERATIVA DAS COOPERATIVAS MÉDICAS</t>
  </si>
  <si>
    <t>UNIÃO MÉDICA - COOPERATIVA DE TRABALHO MÉDICO DE FEIRA DE SANTANA</t>
  </si>
  <si>
    <t>SEMPRE ODONTO PLANOS ODONTOLOGICOS LTDA</t>
  </si>
  <si>
    <t>DENTIS SANUS ODONTOLOGIA DE GRUPO LTDA.</t>
  </si>
  <si>
    <t>FUNDO DE ASSISTÊNCIA À SAÚDE DOS FUNCIONÁRIOS DO BEC</t>
  </si>
  <si>
    <t xml:space="preserve">SERVDONTO - PLANO DE ASSISTÊNCIA  ODONTOLÓGICA LTDA ME., </t>
  </si>
  <si>
    <t>S &amp; M ODONTOLOGIA INTEGRADA LTDA</t>
  </si>
  <si>
    <t>CEFEM - OPERADORA DE PLANO DE SAUDE LTDA.</t>
  </si>
  <si>
    <t>ASSOCIAÇÃO HOSPITAL DE CARIDADE IJUI</t>
  </si>
  <si>
    <t>BUCAL HELP ASSISTENCIA ODONTOLOGICA LTDA.</t>
  </si>
  <si>
    <t>ODONTO SAÚDE SERVIÇOS DE ODONTOLOGIA LTDA.</t>
  </si>
  <si>
    <t>INSTITUTO ASSISTENCIAL MEDICO E ODONTOLÓGICO LTDA.</t>
  </si>
  <si>
    <t>UNIODONTO - COOPERATIVA ODONTOLOGICA DE CARUARU E REGIÃO AGRESTE DO ESTADO DE PERNAMBUCO</t>
  </si>
  <si>
    <t>VITA ASSISTÊNCIA A SAÚDE LTDA.</t>
  </si>
  <si>
    <t>ASSOCIAÇÃO DE ASSISTÊNCIA À SAÚDE DOS SERVIDORES PÚBLICOS DO MUNICÍPIO DE JOINVILLE</t>
  </si>
  <si>
    <t>ORAL COMPANY ASSISTÊNCIA ODONTOLÓGICA LTDA.</t>
  </si>
  <si>
    <t>SAÚDE SANTA TEREZA LTDA.</t>
  </si>
  <si>
    <t>PREV SAÚDE - ASSOCIAÇÃO DE ASSISTÊNCIA MÉDICA PRIVADA</t>
  </si>
  <si>
    <t>INSTITUTO DE ODONTOLOGIA DO MARANHÃO DR. LUIZ ALFREDO LTDA.</t>
  </si>
  <si>
    <t xml:space="preserve">CLICK  AUTOMOTIVA INDUSTRIAL LTDA </t>
  </si>
  <si>
    <t>SERDIL- SERVIÇO ESPECIALIZADO EM RADIODIAGNÓSTICO LTDA.</t>
  </si>
  <si>
    <t>UNIMED DE ITATIBA COOPERATIVA DE TRABALHO MÉDICO</t>
  </si>
  <si>
    <t>ASSOCIAÇÃO BENEFICENTE FNV</t>
  </si>
  <si>
    <t>NEWKLIN ODONTOCLÍNICA LTDA. ME.</t>
  </si>
  <si>
    <t>PROSORRIR - PLANOS ODONTOLÓGICOS LTDA</t>
  </si>
  <si>
    <t>PORTO DIAS SAUDE LTDA.</t>
  </si>
  <si>
    <t>PROMED ODONTOLÓGICO LTDA</t>
  </si>
  <si>
    <t>BIOVIDA SAÚDE LTDA.</t>
  </si>
  <si>
    <t>DENTE CROSS LTDA.</t>
  </si>
  <si>
    <t>SAÚDE É TUDO ASSISTÊNCIA ODONTOLÓGICA LTDA.</t>
  </si>
  <si>
    <t>CENCOSUD BRASIL COMERCIAL LTDA.</t>
  </si>
  <si>
    <t>RODRIGUES LEIRA ODONTOLOGIA LTDA.</t>
  </si>
  <si>
    <t>INSTITUTO DE SAÚDE ODONTOLÓGICA - ISODONT LTDA</t>
  </si>
  <si>
    <t>INÁCIO E SPANGHERO LTDA</t>
  </si>
  <si>
    <t>DENTAL PREVIDÊNCIA ODONTOLÓGICA LTDA.</t>
  </si>
  <si>
    <t>FUNDAÇÃO SANTA CASA DE MISERICÓRDIA DE BELO HORIZONTE</t>
  </si>
  <si>
    <t>CLINIPREV SAUDE LTDA</t>
  </si>
  <si>
    <t>ODONTO MÉDICA  LTDA. ME</t>
  </si>
  <si>
    <t>GRUPO ODONTOLOGICO IPIRANGA RIBEIRÃO PRETO LTDA.</t>
  </si>
  <si>
    <t>PERSONAL DOCTOR ASSISTENCIA ODONTOLOGICA LTDA.</t>
  </si>
  <si>
    <t>CPS PLANOS DE SAÚDE LTDA</t>
  </si>
  <si>
    <t>SORRIDONTO ODONTOLOGIA LTDA</t>
  </si>
  <si>
    <t>FEDERAÇÃO DAS COOP ODONTOLÓGICAS DO ESTADO DE SANTA CATARINA</t>
  </si>
  <si>
    <t>POLICLIN SAÚDE S/A.</t>
  </si>
  <si>
    <t>CABERJ INTEGRAL SAÚDE S.A</t>
  </si>
  <si>
    <t>PARRA ODONTOLOGIA LTDA</t>
  </si>
  <si>
    <t>DENTAL PLAN - PLANO DE ASSISTÊNCIA ODONTOLÓGICA LTDA. ME</t>
  </si>
  <si>
    <t>COJUN CENTRO ODONTOLOGICO JUNDIAI LTDA.</t>
  </si>
  <si>
    <t>ROPE ODONTOLOGIA ESPECIALIZADA S/S LTDA.</t>
  </si>
  <si>
    <t>ASSISTÊNCIA MÉDICO-HOSPITALAR LTDA.</t>
  </si>
  <si>
    <t>DAYMED - ASSISTÊNCIA MÉDICA LTDA.</t>
  </si>
  <si>
    <t>SOLIMEO ASSISTÊNCIA ODONTOLÓGICA LTDA.</t>
  </si>
  <si>
    <t>SOCIEDADE BENECAP DE ASSISTÊNCIA À SAÚDE</t>
  </si>
  <si>
    <t>SAME-SERVIÇO DE ASSISTÊNCIA MÉDICA EMPRESARIAL LTDA.</t>
  </si>
  <si>
    <t>CENTRO DE ENDOCRINOLOGIA DE JUNDIAÍ S/S LTDA</t>
  </si>
  <si>
    <t>PLANO ODONTO MINAS LTDA.</t>
  </si>
  <si>
    <t>CLÍNICA SÃO GABRIEL S/S LTDA</t>
  </si>
  <si>
    <t>CDA - ASSISTÊNCIA ODONTOLÓGICA LTDA - EPP</t>
  </si>
  <si>
    <t>ODONTRAT ASSISTENCIA ODONTOLOGICA LTDA. - EIRELI</t>
  </si>
  <si>
    <t>PLANO VIDA SAUDE SERVIÇOS ODONTOLOGICOS LTDA</t>
  </si>
  <si>
    <t>ODONTOMAR LTDA.</t>
  </si>
  <si>
    <t>ARCELORMITTAL BRASIL S/A</t>
  </si>
  <si>
    <t>PLUS ODONTO WORLD ASSISTÊNCIA ODONTOLÓGICA LTDA</t>
  </si>
  <si>
    <t>PROVECTO SERVIÇOS ODONTOLÓGICOS S/S LTDA.</t>
  </si>
  <si>
    <t>DANA INDUSTRIAS LTDA.</t>
  </si>
  <si>
    <t>OPSFELDER ASSESSORIA S/S LTDA</t>
  </si>
  <si>
    <t>PRUDENT PLANOS ODONTOLOGICOS S/S LTDA</t>
  </si>
  <si>
    <t>UNIODONTO-NORDESTE, CENTRAL REGIONAL DAS COOP. ODONT. DO NORD. DO BRASIL</t>
  </si>
  <si>
    <t>TOP DOCTOR'S ODONTOLOGIA LTDA</t>
  </si>
  <si>
    <t>COORE ASSISTÊNCIA ODONTOLÓGICA S/C LTDA - ME</t>
  </si>
  <si>
    <t>JLM ASSISTÊNCIA ODONTOLÓGICA LTDA</t>
  </si>
  <si>
    <t>INVEST ORAL PLANO ODONTOLÓGICO LTDA.</t>
  </si>
  <si>
    <t>SITTO - SISTEMA INTEGRADO DE TRATAMENTO ODONTOLÓGICO</t>
  </si>
  <si>
    <t>BUCAL LIGHT - PLANOS E SERVIÇOS ODONTOLÓGICOS LTDA</t>
  </si>
  <si>
    <t>M. A. VALVERDE &amp; SANTOS LTDA.</t>
  </si>
  <si>
    <t>CAMED OPERADORA DE PLANO DE SAÚDE LTDA</t>
  </si>
  <si>
    <t>ODONTO QUALIT SERVIÇOS ODONTOLÓGICOS LTDA</t>
  </si>
  <si>
    <t>ODONTOPLAN ASSISTÊNCIA ODONTOLÓGICA LTDA</t>
  </si>
  <si>
    <t>RIBEIRO &amp; SILVA PLANO ODONTOLÓGICO LTDA EPP.</t>
  </si>
  <si>
    <t>ORION PLANOS E SERVIÇOS ODONTOLÓGICOS</t>
  </si>
  <si>
    <t>S SHIMODA ASSISTENCIA ODONTOLOGICA S/S LTDA</t>
  </si>
  <si>
    <t>HOSPITAIS E CLÍNICAS DO PIAUÍ S/S LTDA</t>
  </si>
  <si>
    <t>CAIXA DE ASSISTÊNCIA  DOS EMPREGADOS DA EMPRESA  BRASILEIRA DE PESQUISA  AGROPECUÁRIA</t>
  </si>
  <si>
    <t>SOCIODONTO PLANO DE ASSISTÊNCIA ODONTOLÓGICA LTDA</t>
  </si>
  <si>
    <t>SUL AMÉRICA SERVIÇOS DE SAÚDE S.A.</t>
  </si>
  <si>
    <t>ODONTOLOGYC SYSTEM CONVÊNIO ODONTOLOGICO LTDA</t>
  </si>
  <si>
    <t>UP ASSISTÊNCIA ODONTOLÓGICA S.A</t>
  </si>
  <si>
    <t>MATÃO CLINICAS &amp; AMHMA SAÚDE LTDA</t>
  </si>
  <si>
    <t>PLANODENTE LTDA.</t>
  </si>
  <si>
    <t>PRIMA VIDA ODONTOLOGIA DE GRUPO LIMITADA</t>
  </si>
  <si>
    <t>ASSOCIAÇÃO DE ASSISTÊNCIA À SAÚDE DOS EMPREGADOS DA COPASA</t>
  </si>
  <si>
    <t>UNIMED PIAUI FEDERAÇÃO DAS COOPERATIVAS DE TRABALHO MEDICO DO ESTADO DO PIAUI</t>
  </si>
  <si>
    <t>ASSOCIAÇÃO FUNDO DE PROTEÇÃO À SAÚDE</t>
  </si>
  <si>
    <t>RIZZO ODONTOLOGIA LTDA.</t>
  </si>
  <si>
    <t>ODONTOLÓGICA SERVIÇOS DE SAÚDE ORAL LTDA</t>
  </si>
  <si>
    <t>SORRISO OPERADORA ODONTOLÓGICA LTDA</t>
  </si>
  <si>
    <t>CAIXA ASSISTENCIAL DOS AUDITORES FISCAIS DA RECEITA FEDERAL DO BRASIL</t>
  </si>
  <si>
    <t>ORTOVIDE CLÍNICA ORTODÔNTICA LTDA</t>
  </si>
  <si>
    <t>ODONTOPONTA CLINICA ODONTOLÓGICA LTDA</t>
  </si>
  <si>
    <t>NM - NEUROCARDIO E MEMORIAL SAÚDE LTDA.</t>
  </si>
  <si>
    <t>ASSOCIAÇÃO DE ASSISTÊNCIA À SAÚDE DA AMAGIS</t>
  </si>
  <si>
    <t>MINERAÇÃO CARAÍBA S/A</t>
  </si>
  <si>
    <t>ITAGUAÍ SAÚDE LTDA.</t>
  </si>
  <si>
    <t>AASSOP - ASSOCIAÇÃO DE ASSISTÊNCIA À SAÚDE SUPLEMENTAR DO OESTE PAULISTA</t>
  </si>
  <si>
    <t>NÚCLEO ODONTOLÓGICO E PLANO DE ASSIST ODONTOLÓGICA S/S LTDA</t>
  </si>
  <si>
    <t>CLÍNICA ODONTOLÓGICA SASSO SOCIEDADE SIMPLES LTDA</t>
  </si>
  <si>
    <t>UNIMED ODONTO S.A</t>
  </si>
  <si>
    <t>GKN DO BRASIL LTDA</t>
  </si>
  <si>
    <t>LIMA - PLANO DE SAÚDE ODONTOLÓGICO LTDA</t>
  </si>
  <si>
    <t>MACIEL &amp; MACIEL ASSISTÊNCIA ODONTOLÓGICA LTDA</t>
  </si>
  <si>
    <t>VILA VALQUEIRE SAÚDE LTDA</t>
  </si>
  <si>
    <t>SÓ ODONTO ASSISTÊNCIA ODONTOLÓGICA LTDA</t>
  </si>
  <si>
    <t>AMAZONAS DISTRIBUIDORA DE ENERGIA S/A</t>
  </si>
  <si>
    <t>DENTALPLAN PLANOS DE ASSISTENCIA ODONTOLOGICA LTDA</t>
  </si>
  <si>
    <t>INSTITUTO DE ASSISTÊNCIA À SAÚDE DOS SERVIDORES PÚBLICOS MUNICIPAIS</t>
  </si>
  <si>
    <t>CUNHA ODONTOLOGIA LTDA</t>
  </si>
  <si>
    <t>SEPACO AUTOGESTÃO</t>
  </si>
  <si>
    <t>BOA VISTA ENERGIA S/A</t>
  </si>
  <si>
    <t>YES ODONTOLOGIA LTDA</t>
  </si>
  <si>
    <t>EVO SAUDE ODONTOLOGICA S/S</t>
  </si>
  <si>
    <t>CENTRAL OPERADORA DE PLANOS DE SAÚDE NORTE-NORDESTE SOCIEDADE COOPERATIVA</t>
  </si>
  <si>
    <t>PLANO DE ASSISTÊNCIA ODONTOLÓGICA FAUCHARD LTDA. ME</t>
  </si>
  <si>
    <t>TOPDONTO OPERADORA DE PLANO ODONTOLÓGICO LTDA</t>
  </si>
  <si>
    <t>QUALIDONTO - QUALIDADE EM ODONTOLOGIA LTDA ME</t>
  </si>
  <si>
    <t>DENTAL NORTE ASSISTENCIA ODONTOLOGICA LTDA.</t>
  </si>
  <si>
    <t>SP FRIGO ODONTOLOGIA LTDA</t>
  </si>
  <si>
    <t>ASSOCIAÇÃO MINEIRA DE ASSISTÊNCIA À SAÚDE DOS MEMBROS DO MINISTÉRIO PÚBLICO</t>
  </si>
  <si>
    <t>ASSOCIAÇÃO SERVIÇOS ODONTOLÓGICOS DA INDÚSTRIA DE MINAS GERAIS-ODONTOVIDA</t>
  </si>
  <si>
    <t>BRF S/A</t>
  </si>
  <si>
    <t>ELOSAÚDE - ASSOCIAÇÃO DE ASSISTÊNCIA À SAÚDE</t>
  </si>
  <si>
    <t>PRONTO SOCORRO CONDE DE MOREIRA LIMA</t>
  </si>
  <si>
    <t>CONMED SÃO LUIS - CONVÊNIOS MÉDICOS DE SAÚDE SUPLEMENTAR LTDA</t>
  </si>
  <si>
    <t>PORTOMED - PORTO SEGURO SERVIÇOS DE SAUDE S/A</t>
  </si>
  <si>
    <t>CEMIG SAÚDE</t>
  </si>
  <si>
    <t>MOINHOS DE VENTO PLANOS DE SAÚDE LTDA</t>
  </si>
  <si>
    <t>ASSOCIAÇÃO DE SAÚDE PORTUGUESA DE BENEFICÊNCIA</t>
  </si>
  <si>
    <t>CAIXA DE ASSISTÊNCIA OSWALDO CRUZ</t>
  </si>
  <si>
    <t>ASSOCIAÇAO DOS FUNCIONARIOS PUBLICOS DO ESTADO DO RIO GRANDE DO SUL</t>
  </si>
  <si>
    <t>PLADISA - PLANO DIVINO DE SAÚDE</t>
  </si>
  <si>
    <t>CAIXA DE ASSISTÊNCIA À SAÚDE DO SINDICATO DOS FUNCIONÁRIOS INTEGRANTES DO GRUPO OCUPACIONAL ADMINISTRAÇÃO TRIBUTÁRIA DO ESTADO DE PERNAMBUCO</t>
  </si>
  <si>
    <t>BACCIN BONONI ODONTOLOGIA LTDA</t>
  </si>
  <si>
    <t>SUL AMÉRICA ODONTOLÓGICO S/A</t>
  </si>
  <si>
    <t>PREMIUM SAÚDE LTDA</t>
  </si>
  <si>
    <t>ODONTOLIVE OPERADORA DE PLANOS ODONTOLÓGICOS LTDA.</t>
  </si>
  <si>
    <t>COOPERATIVA NOVODENTE LTDA</t>
  </si>
  <si>
    <t>MARTINS &amp; MESTRINER SERVIÇOS ODONTOLÓGICOS S.S. LTDA.</t>
  </si>
  <si>
    <t>ASSOCIAÇÃO DA SANTA CASA SAÚDE DE RIBEIRÃO PRETO</t>
  </si>
  <si>
    <t>ASSOCIAÇÃO DE ASSISTÊNCIA MÉDICO HOSPITALAR DOS MAGISTRADOS DO ESTADO DO PARANÁ</t>
  </si>
  <si>
    <t>LIS DENTAL LTDA</t>
  </si>
  <si>
    <t>PLANET LIFE CONVENIOS ODONTOLÓGICOS S/S LTDA</t>
  </si>
  <si>
    <t>CAIXA SEGURADORA ESPECIALIZADA EM SAÚDE S/A</t>
  </si>
  <si>
    <t>ODONTOCLINICA RCC LTDA. S/S</t>
  </si>
  <si>
    <t>FUNDO DE ASSISTÊNCIA MÉDICO-HOSPITALAR DO MINISTÉRIO PÚBLICO</t>
  </si>
  <si>
    <t>UNIX - SAÚDE LTDA</t>
  </si>
  <si>
    <t>NEOPLAN - PLANO DE EXCELÊNCIA EM ODONTOLOGIA LTDA</t>
  </si>
  <si>
    <t>QUALLITY SAÚDE ASSISTÊNCIA MÉDICA AMBULATORIAL LTDA</t>
  </si>
  <si>
    <t>ODONTOVIDA LTDA ME</t>
  </si>
  <si>
    <t>UNIODONTO DE RORAIMA - COOPERATIVA DE TRABALHO ODONTOLÓGICO</t>
  </si>
  <si>
    <t>FUNDAÇÃO FIAT SAÚDE E BEM ESTAR</t>
  </si>
  <si>
    <t>INTEGRAL CONVÊNIO ODONTOLÓGICO LTDA.</t>
  </si>
  <si>
    <t>LITORAL CONVÊNIOS E CREDENCIAMENTO ODONTOLÓGICO LTDA ME</t>
  </si>
  <si>
    <t>CAIXA DE ASSISTÊNCIA DO SETOR ELÉTRICO - E-VIDA</t>
  </si>
  <si>
    <t>ORAL GAM ASSISTENCIA ODONTOLÓGICA LTDA</t>
  </si>
  <si>
    <t>FUNDAÇÃO PLAMHUV - PLANO MÉDICO HOSPITALAR DOS HOSPITAIS UNIDOS DE VIÇOSA</t>
  </si>
  <si>
    <t>CLÍNICA ODONTOLÓGICA LUIZ LIMA LTDA</t>
  </si>
  <si>
    <t>MÚTUA DOS MAGISTRADOS DO ESTADO DO RIO DE JANEIRO</t>
  </si>
  <si>
    <t>Quantidade de Beneficiários</t>
  </si>
  <si>
    <t>Proporção de Beneficiários que possuem um hospital acreditados em seu plano (%)</t>
  </si>
  <si>
    <t>Proporção de Beneficiários que possuem dois hospitais acreditados em seu plano (%)</t>
  </si>
  <si>
    <t>Proporção de Beneficiários que possuem três ou mais hospitais acreditados em seu plano (%)</t>
  </si>
  <si>
    <t>PCR (Regular, Excluída ou Suspensa)</t>
  </si>
  <si>
    <t>Adimplência Ressarcimento SUS (%) - Base Set/2014</t>
  </si>
  <si>
    <t>Seguradora Especializada em Saúde</t>
  </si>
  <si>
    <t>Não Participa</t>
  </si>
  <si>
    <t>100,00%</t>
  </si>
  <si>
    <t>Ainda Não</t>
  </si>
  <si>
    <t>Benefício Pendente</t>
  </si>
  <si>
    <t>9,04%</t>
  </si>
  <si>
    <t>62,24%</t>
  </si>
  <si>
    <t>97,62%</t>
  </si>
  <si>
    <t>12,01%</t>
  </si>
  <si>
    <t>99,91%</t>
  </si>
  <si>
    <t>98,01%</t>
  </si>
  <si>
    <t>94,65%</t>
  </si>
  <si>
    <t>SIM</t>
  </si>
  <si>
    <t>94,68%</t>
  </si>
  <si>
    <t>0,64%</t>
  </si>
  <si>
    <t>Medicina de Grupo</t>
  </si>
  <si>
    <t>0,00%</t>
  </si>
  <si>
    <t>Cooperativa Médica</t>
  </si>
  <si>
    <t>19,01%</t>
  </si>
  <si>
    <t>Cooperativa odontológica</t>
  </si>
  <si>
    <t>Não se Aplica</t>
  </si>
  <si>
    <t>Não existe notificação</t>
  </si>
  <si>
    <t>Odontologia de Grupo</t>
  </si>
  <si>
    <t>54,00%</t>
  </si>
  <si>
    <t>Filantropia</t>
  </si>
  <si>
    <t>1,22%</t>
  </si>
  <si>
    <t>Regular</t>
  </si>
  <si>
    <t>71,58%</t>
  </si>
  <si>
    <t>88,22%</t>
  </si>
  <si>
    <t>81,95%</t>
  </si>
  <si>
    <t>33,93%</t>
  </si>
  <si>
    <t>5,23%</t>
  </si>
  <si>
    <t>81,14%</t>
  </si>
  <si>
    <t>0,40%</t>
  </si>
  <si>
    <t>Autogestão</t>
  </si>
  <si>
    <t>1,88%</t>
  </si>
  <si>
    <t>27,47%</t>
  </si>
  <si>
    <t>18,12%</t>
  </si>
  <si>
    <t>0,09%</t>
  </si>
  <si>
    <t>12,76%</t>
  </si>
  <si>
    <t>95,77%</t>
  </si>
  <si>
    <t>63,86%</t>
  </si>
  <si>
    <t>21,43%</t>
  </si>
  <si>
    <t>59,57%</t>
  </si>
  <si>
    <t>76,63%</t>
  </si>
  <si>
    <t>10,38%</t>
  </si>
  <si>
    <t>0,07%</t>
  </si>
  <si>
    <t>99,25%</t>
  </si>
  <si>
    <t>46,79%</t>
  </si>
  <si>
    <t>6,80%</t>
  </si>
  <si>
    <t>98,77%</t>
  </si>
  <si>
    <t>12,25%</t>
  </si>
  <si>
    <t>90,25%</t>
  </si>
  <si>
    <t>14,76%</t>
  </si>
  <si>
    <t>88,99%</t>
  </si>
  <si>
    <t>97,77%</t>
  </si>
  <si>
    <t>97,11%</t>
  </si>
  <si>
    <t>15,73%</t>
  </si>
  <si>
    <t>48,89%</t>
  </si>
  <si>
    <t>52,20%</t>
  </si>
  <si>
    <t>67,09%</t>
  </si>
  <si>
    <t>98,47%</t>
  </si>
  <si>
    <t>50,44%</t>
  </si>
  <si>
    <t>25,80%</t>
  </si>
  <si>
    <t>92,97%</t>
  </si>
  <si>
    <t>0,01%</t>
  </si>
  <si>
    <t>71,92%</t>
  </si>
  <si>
    <t>49,80%</t>
  </si>
  <si>
    <t>59,49%</t>
  </si>
  <si>
    <t>90,36%</t>
  </si>
  <si>
    <t>91,69%</t>
  </si>
  <si>
    <t>68,35%</t>
  </si>
  <si>
    <t>4,33%</t>
  </si>
  <si>
    <t>97,09%</t>
  </si>
  <si>
    <t>2,37%</t>
  </si>
  <si>
    <t>72,09%</t>
  </si>
  <si>
    <t>55,19%</t>
  </si>
  <si>
    <t>26,43%</t>
  </si>
  <si>
    <t>4,30%</t>
  </si>
  <si>
    <t>22,23%</t>
  </si>
  <si>
    <t>68,83%</t>
  </si>
  <si>
    <t>38,22%</t>
  </si>
  <si>
    <t>30,49%</t>
  </si>
  <si>
    <t>5,05%</t>
  </si>
  <si>
    <t>84,90%</t>
  </si>
  <si>
    <t>29,64%</t>
  </si>
  <si>
    <t>9,86%</t>
  </si>
  <si>
    <t>15,91%</t>
  </si>
  <si>
    <t>67,34%</t>
  </si>
  <si>
    <t>68,32%</t>
  </si>
  <si>
    <t>86,09%</t>
  </si>
  <si>
    <t>69,18%</t>
  </si>
  <si>
    <t>66,76%</t>
  </si>
  <si>
    <t>21,92%</t>
  </si>
  <si>
    <t>55,11%</t>
  </si>
  <si>
    <t>96,54%</t>
  </si>
  <si>
    <t>5,58%</t>
  </si>
  <si>
    <t>5,66%</t>
  </si>
  <si>
    <t>52,64%</t>
  </si>
  <si>
    <t>86,43%</t>
  </si>
  <si>
    <t>94,16%</t>
  </si>
  <si>
    <t>90,98%</t>
  </si>
  <si>
    <t>14,85%</t>
  </si>
  <si>
    <t>79,95%</t>
  </si>
  <si>
    <t>66,83%</t>
  </si>
  <si>
    <t>69,96%</t>
  </si>
  <si>
    <t>26,64%</t>
  </si>
  <si>
    <t>61,69%</t>
  </si>
  <si>
    <t>11,16%</t>
  </si>
  <si>
    <t>30,43%</t>
  </si>
  <si>
    <t>83,60%</t>
  </si>
  <si>
    <t>64,84%</t>
  </si>
  <si>
    <t>11,84%</t>
  </si>
  <si>
    <t>3,58%</t>
  </si>
  <si>
    <t>70,27%</t>
  </si>
  <si>
    <t>40,21%</t>
  </si>
  <si>
    <t>97,05%</t>
  </si>
  <si>
    <t>15,97%</t>
  </si>
  <si>
    <t>53,82%</t>
  </si>
  <si>
    <t>3,27%</t>
  </si>
  <si>
    <t>91,16%</t>
  </si>
  <si>
    <t>0,58%</t>
  </si>
  <si>
    <t>48,23%</t>
  </si>
  <si>
    <t>95,08%</t>
  </si>
  <si>
    <t>6,39%</t>
  </si>
  <si>
    <t>18,05%</t>
  </si>
  <si>
    <t>77,99%</t>
  </si>
  <si>
    <t>9,54%</t>
  </si>
  <si>
    <t>1,11%</t>
  </si>
  <si>
    <t>88,70%</t>
  </si>
  <si>
    <t>90,97%</t>
  </si>
  <si>
    <t>30,29%</t>
  </si>
  <si>
    <t>72,61%</t>
  </si>
  <si>
    <t>9,74%</t>
  </si>
  <si>
    <t>44,85%</t>
  </si>
  <si>
    <t>90,12%</t>
  </si>
  <si>
    <t>93,81%</t>
  </si>
  <si>
    <t>75,32%</t>
  </si>
  <si>
    <t>83,13%</t>
  </si>
  <si>
    <t>67,38%</t>
  </si>
  <si>
    <t>89,45%</t>
  </si>
  <si>
    <t>86,89%</t>
  </si>
  <si>
    <t>63,83%</t>
  </si>
  <si>
    <t>69,45%</t>
  </si>
  <si>
    <t>6,33%</t>
  </si>
  <si>
    <t>54,58%</t>
  </si>
  <si>
    <t>60,81%</t>
  </si>
  <si>
    <t>97,04%</t>
  </si>
  <si>
    <t>62,54%</t>
  </si>
  <si>
    <t>31,55%</t>
  </si>
  <si>
    <t>1,81%</t>
  </si>
  <si>
    <t>98,10%</t>
  </si>
  <si>
    <t>27,85%</t>
  </si>
  <si>
    <t>12,77%</t>
  </si>
  <si>
    <t>0,98%</t>
  </si>
  <si>
    <t>66,70%</t>
  </si>
  <si>
    <t>94,98%</t>
  </si>
  <si>
    <t>99,93%</t>
  </si>
  <si>
    <t>99,55%</t>
  </si>
  <si>
    <t>41,76%</t>
  </si>
  <si>
    <t>0,05%</t>
  </si>
  <si>
    <t>21,34%</t>
  </si>
  <si>
    <t>60,90%</t>
  </si>
  <si>
    <t>1,91%</t>
  </si>
  <si>
    <t>92,73%</t>
  </si>
  <si>
    <t>0,32%</t>
  </si>
  <si>
    <t>95,61%</t>
  </si>
  <si>
    <t>95,56%</t>
  </si>
  <si>
    <t>94,93%</t>
  </si>
  <si>
    <t>21,82%</t>
  </si>
  <si>
    <t>73,81%</t>
  </si>
  <si>
    <t>16,16%</t>
  </si>
  <si>
    <t>55,30%</t>
  </si>
  <si>
    <t>1,21%</t>
  </si>
  <si>
    <t>6,57%</t>
  </si>
  <si>
    <t>62,71%</t>
  </si>
  <si>
    <t>3,52%</t>
  </si>
  <si>
    <t>91,58%</t>
  </si>
  <si>
    <t>38,13%</t>
  </si>
  <si>
    <t>0,85%</t>
  </si>
  <si>
    <t>98,94%</t>
  </si>
  <si>
    <t>22,03%</t>
  </si>
  <si>
    <t>16,67%</t>
  </si>
  <si>
    <t>19,88%</t>
  </si>
  <si>
    <t>68,60%</t>
  </si>
  <si>
    <t>97,64%</t>
  </si>
  <si>
    <t>97,27%</t>
  </si>
  <si>
    <t>80,80%</t>
  </si>
  <si>
    <t>89,71%</t>
  </si>
  <si>
    <t>58,76%</t>
  </si>
  <si>
    <t>96,45%</t>
  </si>
  <si>
    <t>62,53%</t>
  </si>
  <si>
    <t>90,05%</t>
  </si>
  <si>
    <t>62,93%</t>
  </si>
  <si>
    <t>74,12%</t>
  </si>
  <si>
    <t>41,29%</t>
  </si>
  <si>
    <t>61,02%</t>
  </si>
  <si>
    <t>94,57%</t>
  </si>
  <si>
    <t>29,93%</t>
  </si>
  <si>
    <t>7,08%</t>
  </si>
  <si>
    <t>16,98%</t>
  </si>
  <si>
    <t>99,72%</t>
  </si>
  <si>
    <t>84,43%</t>
  </si>
  <si>
    <t>99,50%</t>
  </si>
  <si>
    <t>70,75%</t>
  </si>
  <si>
    <t>88,86%</t>
  </si>
  <si>
    <t>62,23%</t>
  </si>
  <si>
    <t>0,28%</t>
  </si>
  <si>
    <t>4,01%</t>
  </si>
  <si>
    <t>19,46%</t>
  </si>
  <si>
    <t>42,76%</t>
  </si>
  <si>
    <t>12,42%</t>
  </si>
  <si>
    <t>89,46%</t>
  </si>
  <si>
    <t>65,36%</t>
  </si>
  <si>
    <t>2,59%</t>
  </si>
  <si>
    <t>2,62%</t>
  </si>
  <si>
    <t>91,76%</t>
  </si>
  <si>
    <t>99,05%</t>
  </si>
  <si>
    <t>85,44%</t>
  </si>
  <si>
    <t>2,30%</t>
  </si>
  <si>
    <t>99,95%</t>
  </si>
  <si>
    <t>4,36%</t>
  </si>
  <si>
    <t>50,49%</t>
  </si>
  <si>
    <t>10,89%</t>
  </si>
  <si>
    <t>63,17%</t>
  </si>
  <si>
    <t>4,04%</t>
  </si>
  <si>
    <t>3,01%</t>
  </si>
  <si>
    <t>42,89%</t>
  </si>
  <si>
    <t>97,84%</t>
  </si>
  <si>
    <t>22,51%</t>
  </si>
  <si>
    <t>42,43%</t>
  </si>
  <si>
    <t>52,68%</t>
  </si>
  <si>
    <t>15,92%</t>
  </si>
  <si>
    <t>81,78%</t>
  </si>
  <si>
    <t>5,87%</t>
  </si>
  <si>
    <t>96,18%</t>
  </si>
  <si>
    <t>16,94%</t>
  </si>
  <si>
    <t>31,32%</t>
  </si>
  <si>
    <t>7,55%</t>
  </si>
  <si>
    <t>87,91%</t>
  </si>
  <si>
    <t>99,96%</t>
  </si>
  <si>
    <t>96,86%</t>
  </si>
  <si>
    <t>93,22%</t>
  </si>
  <si>
    <t>63,49%</t>
  </si>
  <si>
    <t>21,12%</t>
  </si>
  <si>
    <t>85,59%</t>
  </si>
  <si>
    <t>60,91%</t>
  </si>
  <si>
    <t>8,54%</t>
  </si>
  <si>
    <t>38,03%</t>
  </si>
  <si>
    <t>64,61%</t>
  </si>
  <si>
    <t>79,85%</t>
  </si>
  <si>
    <t>47,10%</t>
  </si>
  <si>
    <t>30,95%</t>
  </si>
  <si>
    <t>5,76%</t>
  </si>
  <si>
    <t>58,22%</t>
  </si>
  <si>
    <t>75,49%</t>
  </si>
  <si>
    <t>7,44%</t>
  </si>
  <si>
    <t>89,16%</t>
  </si>
  <si>
    <t>77,45%</t>
  </si>
  <si>
    <t>62,65%</t>
  </si>
  <si>
    <t>1,39%</t>
  </si>
  <si>
    <t>47,07%</t>
  </si>
  <si>
    <t>88,45%</t>
  </si>
  <si>
    <t>54,44%</t>
  </si>
  <si>
    <t>38,98%</t>
  </si>
  <si>
    <t>13,60%</t>
  </si>
  <si>
    <t>10,26%</t>
  </si>
  <si>
    <t>91,08%</t>
  </si>
  <si>
    <t>98,34%</t>
  </si>
  <si>
    <t>41,15%</t>
  </si>
  <si>
    <t>99,31%</t>
  </si>
  <si>
    <t>97,23%</t>
  </si>
  <si>
    <t>16,63%</t>
  </si>
  <si>
    <t>93,03%</t>
  </si>
  <si>
    <t>15,21%</t>
  </si>
  <si>
    <t>22,30%</t>
  </si>
  <si>
    <t>0,27%</t>
  </si>
  <si>
    <t>0,08%</t>
  </si>
  <si>
    <t>95,59%</t>
  </si>
  <si>
    <t>67,27%</t>
  </si>
  <si>
    <t>1,94%</t>
  </si>
  <si>
    <t>7,36%</t>
  </si>
  <si>
    <t>41,13%</t>
  </si>
  <si>
    <t>0,16%</t>
  </si>
  <si>
    <t>34,03%</t>
  </si>
  <si>
    <t>85,79%</t>
  </si>
  <si>
    <t>41,91%</t>
  </si>
  <si>
    <t>0,55%</t>
  </si>
  <si>
    <t>82,53%</t>
  </si>
  <si>
    <t>91,81%</t>
  </si>
  <si>
    <t>60,98%</t>
  </si>
  <si>
    <t>19,65%</t>
  </si>
  <si>
    <t>51,29%</t>
  </si>
  <si>
    <t>2,55%</t>
  </si>
  <si>
    <t>77,79%</t>
  </si>
  <si>
    <t>15,59%</t>
  </si>
  <si>
    <t>37,87%</t>
  </si>
  <si>
    <t>18,77%</t>
  </si>
  <si>
    <t>65,43%</t>
  </si>
  <si>
    <t>93,41%</t>
  </si>
  <si>
    <t>17,27%</t>
  </si>
  <si>
    <t>98,78%</t>
  </si>
  <si>
    <t>69,73%</t>
  </si>
  <si>
    <t>99,76%</t>
  </si>
  <si>
    <t>55,95%</t>
  </si>
  <si>
    <t>17,58%</t>
  </si>
  <si>
    <t>45,15%</t>
  </si>
  <si>
    <t>0,43%</t>
  </si>
  <si>
    <t>87,80%</t>
  </si>
  <si>
    <t>6,59%</t>
  </si>
  <si>
    <t>17,24%</t>
  </si>
  <si>
    <t>81,02%</t>
  </si>
  <si>
    <t>45,23%</t>
  </si>
  <si>
    <t>4,86%</t>
  </si>
  <si>
    <t>89,48%</t>
  </si>
  <si>
    <t>2,68%</t>
  </si>
  <si>
    <t>40,45%</t>
  </si>
  <si>
    <t>97,82%</t>
  </si>
  <si>
    <t>0,11%</t>
  </si>
  <si>
    <t>17,05%</t>
  </si>
  <si>
    <t>90,23%</t>
  </si>
  <si>
    <t>98,56%</t>
  </si>
  <si>
    <t>35,87%</t>
  </si>
  <si>
    <t>96,60%</t>
  </si>
  <si>
    <t>65,02%</t>
  </si>
  <si>
    <t>48,96%</t>
  </si>
  <si>
    <t>98,17%</t>
  </si>
  <si>
    <t>5,10%</t>
  </si>
  <si>
    <t>9,73%</t>
  </si>
  <si>
    <t>77,92%</t>
  </si>
  <si>
    <t>70,87%</t>
  </si>
  <si>
    <t>45,17%</t>
  </si>
  <si>
    <t>5,64%</t>
  </si>
  <si>
    <t>94,80%</t>
  </si>
  <si>
    <t>1,04%</t>
  </si>
  <si>
    <t>78,28%</t>
  </si>
  <si>
    <t>49,88%</t>
  </si>
  <si>
    <t>91,90%</t>
  </si>
  <si>
    <t>33,19%</t>
  </si>
  <si>
    <t>99,22%</t>
  </si>
  <si>
    <t>12,13%</t>
  </si>
  <si>
    <t>70,39%</t>
  </si>
  <si>
    <t>82,82%</t>
  </si>
  <si>
    <t>85,88%</t>
  </si>
  <si>
    <t>16,62%</t>
  </si>
  <si>
    <t>7,84%</t>
  </si>
  <si>
    <t>41,25%</t>
  </si>
  <si>
    <t>10,13%</t>
  </si>
  <si>
    <t>79,59%</t>
  </si>
  <si>
    <t>0,24%</t>
  </si>
  <si>
    <t>23,91%</t>
  </si>
  <si>
    <t>47,18%</t>
  </si>
  <si>
    <t>25,84%</t>
  </si>
  <si>
    <t>93,74%</t>
  </si>
  <si>
    <t>3,98%</t>
  </si>
  <si>
    <t>21,51%</t>
  </si>
  <si>
    <t>35,62%</t>
  </si>
  <si>
    <t>8,72%</t>
  </si>
  <si>
    <t>1,66%</t>
  </si>
  <si>
    <t>96,12%</t>
  </si>
  <si>
    <t>53,26%</t>
  </si>
  <si>
    <t>71,87%</t>
  </si>
  <si>
    <t>31,66%</t>
  </si>
  <si>
    <t>0,92%</t>
  </si>
  <si>
    <t>85,36%</t>
  </si>
  <si>
    <t>99,49%</t>
  </si>
  <si>
    <t>45,07%</t>
  </si>
  <si>
    <t>18,76%</t>
  </si>
  <si>
    <t>62,92%</t>
  </si>
  <si>
    <t>10,50%</t>
  </si>
  <si>
    <t>79,23%</t>
  </si>
  <si>
    <t>93,40%</t>
  </si>
  <si>
    <t>65,44%</t>
  </si>
  <si>
    <t>59,50%</t>
  </si>
  <si>
    <t>0,30%</t>
  </si>
  <si>
    <t>84,49%</t>
  </si>
  <si>
    <t>86,48%</t>
  </si>
  <si>
    <t>86,83%</t>
  </si>
  <si>
    <t>38,42%</t>
  </si>
  <si>
    <t>29,03%</t>
  </si>
  <si>
    <t>11,66%</t>
  </si>
  <si>
    <t>31,60%</t>
  </si>
  <si>
    <t>85,60%</t>
  </si>
  <si>
    <t>38,09%</t>
  </si>
  <si>
    <t>72,40%</t>
  </si>
  <si>
    <t>61,15%</t>
  </si>
  <si>
    <t>0,34%</t>
  </si>
  <si>
    <t>74,00%</t>
  </si>
  <si>
    <t>62,51%</t>
  </si>
  <si>
    <t>74,59%</t>
  </si>
  <si>
    <t>4,59%</t>
  </si>
  <si>
    <t>10,24%</t>
  </si>
  <si>
    <t>82,61%</t>
  </si>
  <si>
    <t>42,41%</t>
  </si>
  <si>
    <t>34,19%</t>
  </si>
  <si>
    <t>1,57%</t>
  </si>
  <si>
    <t>86,76%</t>
  </si>
  <si>
    <t>23,01%</t>
  </si>
  <si>
    <t>82,05%</t>
  </si>
  <si>
    <t>15,29%</t>
  </si>
  <si>
    <t>95,66%</t>
  </si>
  <si>
    <t>73,82%</t>
  </si>
  <si>
    <t>13,53%</t>
  </si>
  <si>
    <t>96,32%</t>
  </si>
  <si>
    <t>89,31%</t>
  </si>
  <si>
    <t>96,52%</t>
  </si>
  <si>
    <t>65,26%</t>
  </si>
  <si>
    <t>98,03%</t>
  </si>
  <si>
    <t>2,66%</t>
  </si>
  <si>
    <t>49,70%</t>
  </si>
  <si>
    <t>71,83%</t>
  </si>
  <si>
    <t>75,45%</t>
  </si>
  <si>
    <t>24,38%</t>
  </si>
  <si>
    <t>0,63%</t>
  </si>
  <si>
    <t>77,89%</t>
  </si>
  <si>
    <t>18,64%</t>
  </si>
  <si>
    <t>24,48%</t>
  </si>
  <si>
    <t>80,68%</t>
  </si>
  <si>
    <t>78,60%</t>
  </si>
  <si>
    <t>0,15%</t>
  </si>
  <si>
    <t>95,16%</t>
  </si>
  <si>
    <t>80,99%</t>
  </si>
  <si>
    <t>4,76%</t>
  </si>
  <si>
    <t>71,45%</t>
  </si>
  <si>
    <t>25,57%</t>
  </si>
  <si>
    <t>2,81%</t>
  </si>
  <si>
    <t>72,33%</t>
  </si>
  <si>
    <t>3,48%</t>
  </si>
  <si>
    <t>75,64%</t>
  </si>
  <si>
    <t>37,79%</t>
  </si>
  <si>
    <t>41,36%</t>
  </si>
  <si>
    <t>1,73%</t>
  </si>
  <si>
    <t>91,22%</t>
  </si>
  <si>
    <t>27,28%</t>
  </si>
  <si>
    <t>74,95%</t>
  </si>
  <si>
    <t>76,93%</t>
  </si>
  <si>
    <t>77,57%</t>
  </si>
  <si>
    <t>22,48%</t>
  </si>
  <si>
    <t>54,23%</t>
  </si>
  <si>
    <t>96,91%</t>
  </si>
  <si>
    <t>66,20%</t>
  </si>
  <si>
    <t>51,61%</t>
  </si>
  <si>
    <t>96,46%</t>
  </si>
  <si>
    <t>67,99%</t>
  </si>
  <si>
    <t>91,85%</t>
  </si>
  <si>
    <t>96,70%</t>
  </si>
  <si>
    <t>90,84%</t>
  </si>
  <si>
    <t>87,87%</t>
  </si>
  <si>
    <t>4,21%</t>
  </si>
  <si>
    <t>14,44%</t>
  </si>
  <si>
    <t>94,50%</t>
  </si>
  <si>
    <t>89,19%</t>
  </si>
  <si>
    <t>64,27%</t>
  </si>
  <si>
    <t>96,41%</t>
  </si>
  <si>
    <t>53,71%</t>
  </si>
  <si>
    <t>92,77%</t>
  </si>
  <si>
    <t>9,95%</t>
  </si>
  <si>
    <t>64,80%</t>
  </si>
  <si>
    <t>93,26%</t>
  </si>
  <si>
    <t>9,36%</t>
  </si>
  <si>
    <t>86,61%</t>
  </si>
  <si>
    <t>1,83%</t>
  </si>
  <si>
    <t>80,91%</t>
  </si>
  <si>
    <t>11,98%</t>
  </si>
  <si>
    <t>4,62%</t>
  </si>
  <si>
    <t>2,95%</t>
  </si>
  <si>
    <t>59,90%</t>
  </si>
  <si>
    <t>62,43%</t>
  </si>
  <si>
    <t>93,44%</t>
  </si>
  <si>
    <t>44,35%</t>
  </si>
  <si>
    <t>0,81%</t>
  </si>
  <si>
    <t>43,95%</t>
  </si>
  <si>
    <t>98,39%</t>
  </si>
  <si>
    <t>5,31%</t>
  </si>
  <si>
    <t>87,43%</t>
  </si>
  <si>
    <t>2,32%</t>
  </si>
  <si>
    <t>70,92%</t>
  </si>
  <si>
    <t>62,06%</t>
  </si>
  <si>
    <t>31,76%</t>
  </si>
  <si>
    <t>26,74%</t>
  </si>
  <si>
    <t>66,56%</t>
  </si>
  <si>
    <t>74,58%</t>
  </si>
  <si>
    <t>90,88%</t>
  </si>
  <si>
    <t>97,69%</t>
  </si>
  <si>
    <t>11,20%</t>
  </si>
  <si>
    <t>86,78%</t>
  </si>
  <si>
    <t>3,43%</t>
  </si>
  <si>
    <t>97,53%</t>
  </si>
  <si>
    <t>27,51%</t>
  </si>
  <si>
    <t>92,65%</t>
  </si>
  <si>
    <t>Número de Registro ANS</t>
  </si>
  <si>
    <r>
      <t xml:space="preserve">Situação no Programa de Conformidade Regulatória </t>
    </r>
    <r>
      <rPr>
        <b/>
        <sz val="11"/>
        <color rgb="FF435422"/>
        <rFont val="Arial"/>
        <family val="2"/>
      </rPr>
      <t xml:space="preserve"> (Base Agosto/2014)</t>
    </r>
  </si>
  <si>
    <r>
      <t xml:space="preserve">Operadora com Acreditação  </t>
    </r>
    <r>
      <rPr>
        <b/>
        <sz val="11"/>
        <color rgb="FF435422"/>
        <rFont val="Arial"/>
        <family val="2"/>
      </rPr>
      <t>(Base Setembro/2014)</t>
    </r>
  </si>
  <si>
    <r>
      <t xml:space="preserve">Proporção de Beneficiários que possuem pelo menos 1 hospital acreditado em seu plano (%) </t>
    </r>
    <r>
      <rPr>
        <b/>
        <sz val="11"/>
        <color rgb="FF435422"/>
        <rFont val="Arial"/>
        <family val="2"/>
      </rPr>
      <t>(Base Outubro/2014)</t>
    </r>
  </si>
  <si>
    <r>
      <t>Proporção de Beneficiários que possuem pelo menos 2 hospitais acreditados em seu plano (%)</t>
    </r>
    <r>
      <rPr>
        <b/>
        <sz val="11"/>
        <color rgb="FF435422"/>
        <rFont val="Arial"/>
        <family val="2"/>
      </rPr>
      <t xml:space="preserve"> (Base Outubro/2014)</t>
    </r>
  </si>
  <si>
    <r>
      <t>Proporção de Beneficiários que possuem 3 ou mais hospitais acreditados em seu plano (%)</t>
    </r>
    <r>
      <rPr>
        <b/>
        <sz val="11"/>
        <color rgb="FF435422"/>
        <rFont val="Arial"/>
        <family val="2"/>
      </rPr>
      <t xml:space="preserve"> (Base Outubro/2014)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</si>
</sst>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000_);_(* \(#,##0.00000\);_(* &quot;-&quot;??_);_(@_)"/>
    <numFmt numFmtId="165" formatCode="_(* #,##0_);_(* \(#,##0\);_(* &quot;-&quot;??_);_(@_)"/>
    <numFmt numFmtId="166" formatCode="0.00000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64"/>
      <name val="Arial"/>
      <family val="2"/>
    </font>
    <font>
      <b/>
      <u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rgb="FF2E3917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u/>
      <sz val="14"/>
      <color theme="1"/>
      <name val="Arial"/>
      <family val="2"/>
    </font>
    <font>
      <i/>
      <u/>
      <sz val="10"/>
      <color theme="1"/>
      <name val="Arial"/>
      <family val="2"/>
    </font>
    <font>
      <b/>
      <sz val="11"/>
      <color rgb="FF4354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left"/>
    </xf>
    <xf numFmtId="165" fontId="7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left"/>
    </xf>
    <xf numFmtId="165" fontId="7" fillId="0" borderId="0" xfId="1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0" fontId="7" fillId="0" borderId="0" xfId="2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6" fillId="0" borderId="0" xfId="1" applyNumberFormat="1" applyFont="1" applyAlignment="1">
      <alignment horizontal="left"/>
    </xf>
    <xf numFmtId="3" fontId="7" fillId="0" borderId="0" xfId="1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8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7" fontId="10" fillId="0" borderId="0" xfId="2" applyNumberFormat="1" applyFont="1" applyBorder="1" applyAlignment="1">
      <alignment horizontal="center"/>
    </xf>
    <xf numFmtId="167" fontId="10" fillId="0" borderId="0" xfId="2" applyNumberFormat="1" applyFont="1" applyFill="1" applyBorder="1" applyAlignment="1">
      <alignment horizontal="center"/>
    </xf>
    <xf numFmtId="0" fontId="10" fillId="0" borderId="0" xfId="1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9" fillId="0" borderId="0" xfId="2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 applyProtection="1">
      <alignment horizontal="left" vertical="center"/>
    </xf>
    <xf numFmtId="167" fontId="16" fillId="0" borderId="1" xfId="2" applyNumberFormat="1" applyFont="1" applyFill="1" applyBorder="1" applyAlignment="1" applyProtection="1">
      <alignment horizontal="left" vertical="center"/>
    </xf>
    <xf numFmtId="0" fontId="13" fillId="9" borderId="1" xfId="0" applyFont="1" applyFill="1" applyBorder="1" applyAlignment="1">
      <alignment vertical="center"/>
    </xf>
    <xf numFmtId="0" fontId="16" fillId="9" borderId="1" xfId="0" applyFont="1" applyFill="1" applyBorder="1" applyAlignment="1" applyProtection="1">
      <alignment horizontal="left" vertical="center"/>
    </xf>
    <xf numFmtId="0" fontId="14" fillId="9" borderId="1" xfId="0" applyFont="1" applyFill="1" applyBorder="1" applyAlignment="1">
      <alignment vertical="center" wrapText="1"/>
    </xf>
    <xf numFmtId="167" fontId="17" fillId="9" borderId="1" xfId="2" applyNumberFormat="1" applyFont="1" applyFill="1" applyBorder="1" applyAlignment="1" applyProtection="1">
      <alignment horizontal="left" vertical="center"/>
    </xf>
    <xf numFmtId="167" fontId="16" fillId="9" borderId="1" xfId="2" applyNumberFormat="1" applyFont="1" applyFill="1" applyBorder="1" applyAlignment="1" applyProtection="1">
      <alignment horizontal="left" vertical="center"/>
    </xf>
    <xf numFmtId="1" fontId="13" fillId="9" borderId="1" xfId="0" applyNumberFormat="1" applyFont="1" applyFill="1" applyBorder="1" applyAlignment="1">
      <alignment vertical="center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1" fontId="13" fillId="9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/>
    </xf>
    <xf numFmtId="166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67" fontId="0" fillId="10" borderId="1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2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66" fontId="16" fillId="0" borderId="1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30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9FF66"/>
        </patternFill>
      </fill>
    </dxf>
    <dxf>
      <font>
        <b/>
        <i val="0"/>
        <color auto="1"/>
      </font>
      <fill>
        <patternFill>
          <bgColor rgb="FF0099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9FF66"/>
        </patternFill>
      </fill>
    </dxf>
    <dxf>
      <font>
        <b/>
        <i val="0"/>
        <color auto="1"/>
      </font>
      <fill>
        <patternFill>
          <bgColor rgb="FF0099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9FF66"/>
        </patternFill>
      </fill>
    </dxf>
    <dxf>
      <font>
        <b/>
        <i val="0"/>
        <color auto="1"/>
      </font>
      <fill>
        <patternFill>
          <bgColor rgb="FF0099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9FF66"/>
        </patternFill>
      </fill>
    </dxf>
    <dxf>
      <font>
        <b/>
        <i val="0"/>
        <color auto="1"/>
      </font>
      <fill>
        <patternFill>
          <bgColor rgb="FF0099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9FF66"/>
        </patternFill>
      </fill>
    </dxf>
    <dxf>
      <font>
        <b/>
        <i val="0"/>
        <color auto="1"/>
      </font>
      <fill>
        <patternFill>
          <bgColor rgb="FF009900"/>
        </patternFill>
      </fill>
    </dxf>
  </dxfs>
  <tableStyles count="0" defaultTableStyle="TableStyleMedium2" defaultPivotStyle="PivotStyleLight16"/>
  <colors>
    <mruColors>
      <color rgb="FFDBFFB7"/>
      <color rgb="FF435422"/>
      <color rgb="FF4F6228"/>
      <color rgb="FF2E39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abSelected="1" zoomScale="110" zoomScaleNormal="110" workbookViewId="0">
      <selection activeCell="A16" sqref="A16"/>
    </sheetView>
  </sheetViews>
  <sheetFormatPr defaultRowHeight="12.75" x14ac:dyDescent="0.2"/>
  <cols>
    <col min="1" max="1" width="67.7109375" style="10" customWidth="1"/>
    <col min="2" max="2" width="100.7109375" style="44" customWidth="1"/>
    <col min="3" max="16384" width="9.140625" style="10"/>
  </cols>
  <sheetData>
    <row r="1" spans="1:2" ht="18" x14ac:dyDescent="0.25">
      <c r="A1" s="72" t="s">
        <v>15</v>
      </c>
      <c r="B1" s="72"/>
    </row>
    <row r="2" spans="1:2" ht="14.25" x14ac:dyDescent="0.2">
      <c r="A2" s="48"/>
      <c r="B2" s="47"/>
    </row>
    <row r="3" spans="1:2" x14ac:dyDescent="0.2">
      <c r="B3" s="65" t="s">
        <v>16</v>
      </c>
    </row>
    <row r="4" spans="1:2" ht="15" x14ac:dyDescent="0.2">
      <c r="A4" s="58" t="s">
        <v>1782</v>
      </c>
      <c r="B4" s="59">
        <v>0</v>
      </c>
    </row>
    <row r="5" spans="1:2" ht="15" hidden="1" x14ac:dyDescent="0.2">
      <c r="A5" s="58" t="s">
        <v>25</v>
      </c>
      <c r="B5" s="54" t="str">
        <f>IF(B4=0,"Nome da Operadora",VLOOKUP($B$4,'Miniplanilhão (VDM)'!$A$3:$O$1239,15,FALSE))</f>
        <v>Nome da Operadora</v>
      </c>
    </row>
    <row r="6" spans="1:2" ht="15" x14ac:dyDescent="0.2">
      <c r="A6" s="49" t="s">
        <v>1</v>
      </c>
      <c r="B6" s="51" t="str">
        <f>IF(B5="Direção técnica/fiscal","IDSS não divulgado",IF(B5="Cancelada ou em processo de cancelamento","IDSS não divulgado",IF(B4=0,"Nome da Operadora",VLOOKUP($B$4,'Miniplanilhão (VDM)'!$A$3:$O$1239,2,FALSE))))</f>
        <v>Nome da Operadora</v>
      </c>
    </row>
    <row r="7" spans="1:2" ht="15" x14ac:dyDescent="0.2">
      <c r="A7" s="53" t="s">
        <v>2</v>
      </c>
      <c r="B7" s="54" t="str">
        <f>IF(B5="Direção técnica/fiscal","IDSS não divulgado",IF(B5="Cancelada ou em processo de cancelamento","IDSS não divulgado",IF(B5="Cancelada ou em processo de cancelamento","IDSS não divulgado",IF(B4=0,"Classificação das Operadoras (Seguradora, Medicina de Grupo, etc...)",VLOOKUP($B$4,'Divulgação (Dados)'!$A$3:$O$1239,3,FALSE)))))</f>
        <v>Classificação das Operadoras (Seguradora, Medicina de Grupo, etc...)</v>
      </c>
    </row>
    <row r="8" spans="1:2" ht="15" x14ac:dyDescent="0.2">
      <c r="A8" s="49" t="s">
        <v>17</v>
      </c>
      <c r="B8" s="71" t="str">
        <f>IF(B5="Direção técnica/fiscal","IDSS não divulgado",IF(B5="Cancelada ou em processo de cancelamento","IDSS não divulgado",IF(B5="Cancelada ou em processo de cancelamento","IDSS não divulgado",IF(B4=0,"Índice de Qualificação da Operadora",VLOOKUP($B$4,'Miniplanilhão (VDM)'!$A$3:$O$1239,5,FALSE)))))</f>
        <v>Índice de Qualificação da Operadora</v>
      </c>
    </row>
    <row r="9" spans="1:2" ht="30" x14ac:dyDescent="0.2">
      <c r="A9" s="55" t="s">
        <v>1785</v>
      </c>
      <c r="B9" s="56" t="str">
        <f>IF(B5="Direção técnica/fiscal","IDSS não divulgado",IF(B5="Cancelada ou em processo de cancelamento","IDSS não divulgado",IF(B5="Cancelada ou em processo de cancelamento","IDSS não divulgado",IF(B4=0,"Percentual de Beneficiários com Hospitais Acreditados na Rede de Prestadores da Operadora",VLOOKUP($B$4,'Divulgação (Dados)'!$A$3:$O$1239,5,FALSE)))))</f>
        <v>Percentual de Beneficiários com Hospitais Acreditados na Rede de Prestadores da Operadora</v>
      </c>
    </row>
    <row r="10" spans="1:2" ht="30" x14ac:dyDescent="0.2">
      <c r="A10" s="50" t="s">
        <v>1786</v>
      </c>
      <c r="B10" s="52" t="str">
        <f>IF(B5="Direção técnica/fiscal","IDSS não divulgado",IF(B5="Cancelada ou em processo de cancelamento","IDSS não divulgado",IF(B5="Cancelada ou em processo de cancelamento","IDSS não divulgado",IF(B4=0,"Percentual de Beneficiários com Hospitais Acreditados na Rede de Prestadores da Operadora",VLOOKUP($B$4,'Divulgação (Dados)'!$A$3:$O$1239,6,FALSE)))))</f>
        <v>Percentual de Beneficiários com Hospitais Acreditados na Rede de Prestadores da Operadora</v>
      </c>
    </row>
    <row r="11" spans="1:2" ht="30" customHeight="1" x14ac:dyDescent="0.2">
      <c r="A11" s="55" t="s">
        <v>1787</v>
      </c>
      <c r="B11" s="57" t="str">
        <f>IF(B5="Direção técnica/fiscal","IDSS não divulgado",IF(B5="Cancelada ou em processo de cancelamento","IDSS não divulgado",IF(B4=0,"Percentual de Beneficiários com Hospitais Acreditados na Rede de Prestadores da Operadora",VLOOKUP($B$4,'Divulgação (Dados)'!$A$3:$O$1239,7,FALSE))))</f>
        <v>Percentual de Beneficiários com Hospitais Acreditados na Rede de Prestadores da Operadora</v>
      </c>
    </row>
    <row r="12" spans="1:2" ht="15" x14ac:dyDescent="0.2">
      <c r="A12" s="50" t="s">
        <v>18</v>
      </c>
      <c r="B12" s="52" t="str">
        <f>IF(B5="Direção técnica/fiscal","IDSS não divulgado",IF(B5="Cancelada ou em processo de cancelamento","IDSS não divulgado",IF(B4=0,"Percentual de Hospitais Acreditados sobre o Total de Hospitais da Rede da Operadora",VLOOKUP($B$4,'Divulgação (Dados)'!$A$3:$O$1239,8,FALSE))))</f>
        <v>Percentual de Hospitais Acreditados sobre o Total de Hospitais da Rede da Operadora</v>
      </c>
    </row>
    <row r="13" spans="1:2" ht="15" x14ac:dyDescent="0.2">
      <c r="A13" s="55" t="s">
        <v>19</v>
      </c>
      <c r="B13" s="54" t="str">
        <f>IF(B5="Direção técnica/fiscal","IDSS não divulgado",IF(B5="Cancelada ou em processo de cancelamento","IDSS não divulgado",IF(B4=0,"Número de Planos Coletivos em Comercialização",VLOOKUP($B$4,'Divulgação (Dados)'!$A$3:$O$1239,9,FALSE))))</f>
        <v>Número de Planos Coletivos em Comercialização</v>
      </c>
    </row>
    <row r="14" spans="1:2" ht="15" x14ac:dyDescent="0.2">
      <c r="A14" s="50" t="s">
        <v>20</v>
      </c>
      <c r="B14" s="51" t="str">
        <f>IF(B5="Direção técnica/fiscal","IDSS não divulgado",IF(B5="Cancelada ou em processo de cancelamento","IDSS não divulgado",IF(B4=0,"Número de Planos Individuais em Comercialização",VLOOKUP($B$4,'Divulgação (Dados)'!$A$3:$O$1239,10,FALSE))))</f>
        <v>Número de Planos Individuais em Comercialização</v>
      </c>
    </row>
    <row r="15" spans="1:2" ht="30" x14ac:dyDescent="0.2">
      <c r="A15" s="55" t="s">
        <v>21</v>
      </c>
      <c r="B15" s="57" t="str">
        <f>IF(B5="Direção técnica/fiscal","IDSS não divulgado",IF(B5="Cancelada ou em processo de cancelamento","IDSS não divulgado",IF(B4=0,"Percentual de Beneficiários em Planos Coletivos em Comercialização",VLOOKUP($B$4,'Divulgação (Dados)'!$A$3:$O$1239,11,FALSE))))</f>
        <v>Percentual de Beneficiários em Planos Coletivos em Comercialização</v>
      </c>
    </row>
    <row r="16" spans="1:2" ht="30" x14ac:dyDescent="0.2">
      <c r="A16" s="50" t="s">
        <v>22</v>
      </c>
      <c r="B16" s="52" t="str">
        <f>IF(B5="Direção técnica/fiscal","IDSS não divulgado",IF(B5="Cancelada ou em processo de cancelamento","IDSS não divulgado",IF(B4=0,"Percentual de Beneficiários em Planos Individuais em Comercialização",VLOOKUP($B$4,'Divulgação (Dados)'!$A$3:$O$1239,12,FALSE))))</f>
        <v>Percentual de Beneficiários em Planos Individuais em Comercialização</v>
      </c>
    </row>
    <row r="17" spans="1:2" ht="30" x14ac:dyDescent="0.2">
      <c r="A17" s="55" t="s">
        <v>1783</v>
      </c>
      <c r="B17" s="54" t="str">
        <f>IF(B5="Direção técnica/fiscal","IDSS não divulgado",IF(B5="Cancelada ou em processo de cancelamento","IDSS não divulgado",IF(B4=0,"Participação da Operadora no Programa que Visa Promover a Responsabilidade Regulatória",VLOOKUP($B$4,'Divulgação (Dados)'!$A$3:$O$1239,13,FALSE))))</f>
        <v>Participação da Operadora no Programa que Visa Promover a Responsabilidade Regulatória</v>
      </c>
    </row>
    <row r="18" spans="1:2" ht="15" x14ac:dyDescent="0.2">
      <c r="A18" s="50" t="s">
        <v>23</v>
      </c>
      <c r="B18" s="51" t="str">
        <f>IF(B5="Direção técnica/fiscal","IDSS não divulgado",IF(B5="Cancelada ou em processo de cancelamento","IDSS não divulgado",IF(B4=0,"Percentual de Pagamento Administrativo das Dívidas das Operadoras junto ao Ressarcimento ao SUS",VLOOKUP($B$4,'Divulgação (Dados)'!$A$3:$O$1239,14,FALSE))))</f>
        <v>Percentual de Pagamento Administrativo das Dívidas das Operadoras junto ao Ressarcimento ao SUS</v>
      </c>
    </row>
    <row r="19" spans="1:2" ht="15" x14ac:dyDescent="0.2">
      <c r="A19" s="55" t="s">
        <v>1784</v>
      </c>
      <c r="B19" s="54" t="str">
        <f>IF(B5="Direção técnica/fiscal","IDSS não divulgado",IF(B5="Cancelada ou em processo de cancelamento","IDSS não divulgado",IF(B4=0,"Operadoras que possuem Certidão de Acreditação",VLOOKUP($B$4,'Divulgação (Dados)'!$A$3:$O$1239,15,FALSE))))</f>
        <v>Operadoras que possuem Certidão de Acreditação</v>
      </c>
    </row>
  </sheetData>
  <sheetProtection password="881C" sheet="1" objects="1" scenarios="1"/>
  <mergeCells count="1">
    <mergeCell ref="A1:B1"/>
  </mergeCells>
  <conditionalFormatting sqref="B8">
    <cfRule type="cellIs" dxfId="29" priority="1" operator="between">
      <formula>0.8</formula>
      <formula>1</formula>
    </cfRule>
    <cfRule type="cellIs" dxfId="28" priority="2" operator="between">
      <formula>0.6</formula>
      <formula>0.8</formula>
    </cfRule>
    <cfRule type="cellIs" dxfId="27" priority="3" operator="between">
      <formula>0.4</formula>
      <formula>0.6</formula>
    </cfRule>
    <cfRule type="cellIs" dxfId="26" priority="4" operator="between">
      <formula>0.2</formula>
      <formula>0.4</formula>
    </cfRule>
    <cfRule type="cellIs" dxfId="25" priority="5" operator="between">
      <formula>0</formula>
      <formula>0.2</formula>
    </cfRule>
  </conditionalFormatting>
  <pageMargins left="0.51181102362204722" right="0.51181102362204722" top="0.78740157480314965" bottom="0.78740157480314965" header="0.31496062992125984" footer="0.31496062992125984"/>
  <pageSetup paperSize="9" scale="86" orientation="landscape" r:id="rId1"/>
  <headerFooter>
    <oddFooter>&amp;C&amp;"-,Negrito"&amp;18ANS - Agência Nacional de Saúde Suplementar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7"/>
  <sheetViews>
    <sheetView topLeftCell="A2" zoomScale="110" zoomScaleNormal="110" workbookViewId="0">
      <pane xSplit="2" ySplit="1" topLeftCell="C3" activePane="bottomRight" state="frozen"/>
      <selection activeCell="A2" sqref="A1:XFD1048576"/>
      <selection pane="topRight" activeCell="A2" sqref="A1:XFD1048576"/>
      <selection pane="bottomLeft" activeCell="A2" sqref="A1:XFD1048576"/>
      <selection pane="bottomRight" activeCell="A2" sqref="A1:XFD1048576"/>
    </sheetView>
  </sheetViews>
  <sheetFormatPr defaultColWidth="48.140625" defaultRowHeight="15" zeroHeight="1" x14ac:dyDescent="0.25"/>
  <cols>
    <col min="1" max="1" width="12.7109375" style="25" bestFit="1" customWidth="1"/>
    <col min="2" max="2" width="56.5703125" style="27" customWidth="1"/>
    <col min="3" max="3" width="50.140625" style="27" bestFit="1" customWidth="1"/>
    <col min="4" max="4" width="24" style="28" bestFit="1" customWidth="1"/>
    <col min="5" max="5" width="18.28515625" style="12" bestFit="1" customWidth="1"/>
    <col min="6" max="6" width="15.85546875" style="12" bestFit="1" customWidth="1"/>
    <col min="7" max="7" width="14.42578125" style="12" bestFit="1" customWidth="1"/>
    <col min="8" max="8" width="13.85546875" style="12" bestFit="1" customWidth="1"/>
    <col min="9" max="9" width="14.28515625" style="12" bestFit="1" customWidth="1"/>
    <col min="10" max="10" width="13.85546875" style="12" bestFit="1" customWidth="1"/>
    <col min="11" max="11" width="14" style="12" bestFit="1" customWidth="1"/>
    <col min="12" max="12" width="13.85546875" style="12" bestFit="1" customWidth="1"/>
    <col min="13" max="13" width="14.28515625" style="12" bestFit="1" customWidth="1"/>
    <col min="14" max="14" width="13.85546875" style="12" bestFit="1" customWidth="1"/>
    <col min="15" max="15" width="55.7109375" style="12" bestFit="1" customWidth="1"/>
    <col min="16" max="16384" width="48.140625" style="12"/>
  </cols>
  <sheetData>
    <row r="1" spans="1:15" s="19" customFormat="1" hidden="1" x14ac:dyDescent="0.25">
      <c r="A1" s="45">
        <v>1</v>
      </c>
      <c r="B1" s="45">
        <v>2</v>
      </c>
      <c r="C1" s="45">
        <v>3</v>
      </c>
      <c r="D1" s="45">
        <v>4</v>
      </c>
      <c r="E1" s="45">
        <v>5</v>
      </c>
      <c r="F1" s="45">
        <v>6</v>
      </c>
      <c r="G1" s="45">
        <v>7</v>
      </c>
      <c r="H1" s="45">
        <v>8</v>
      </c>
      <c r="I1" s="45">
        <v>9</v>
      </c>
      <c r="J1" s="45">
        <v>10</v>
      </c>
      <c r="K1" s="45">
        <v>11</v>
      </c>
      <c r="L1" s="45">
        <v>12</v>
      </c>
      <c r="M1" s="45">
        <v>13</v>
      </c>
      <c r="N1" s="45">
        <v>14</v>
      </c>
      <c r="O1" s="45">
        <v>15</v>
      </c>
    </row>
    <row r="2" spans="1:15" hidden="1" x14ac:dyDescent="0.25">
      <c r="A2" s="1" t="s">
        <v>0</v>
      </c>
      <c r="B2" s="2" t="s">
        <v>1</v>
      </c>
      <c r="C2" s="3" t="s">
        <v>27</v>
      </c>
      <c r="D2" s="4" t="s">
        <v>28</v>
      </c>
      <c r="E2" s="5" t="s">
        <v>29</v>
      </c>
      <c r="F2" s="5" t="s">
        <v>30</v>
      </c>
      <c r="G2" s="6" t="s">
        <v>31</v>
      </c>
      <c r="H2" s="6" t="s">
        <v>32</v>
      </c>
      <c r="I2" s="7" t="s">
        <v>33</v>
      </c>
      <c r="J2" s="7" t="s">
        <v>34</v>
      </c>
      <c r="K2" s="8" t="s">
        <v>35</v>
      </c>
      <c r="L2" s="8" t="s">
        <v>36</v>
      </c>
      <c r="M2" s="9" t="s">
        <v>37</v>
      </c>
      <c r="N2" s="9" t="s">
        <v>38</v>
      </c>
      <c r="O2" s="11" t="s">
        <v>25</v>
      </c>
    </row>
    <row r="3" spans="1:15" hidden="1" x14ac:dyDescent="0.25">
      <c r="A3" s="13">
        <v>27</v>
      </c>
      <c r="B3" s="14" t="s">
        <v>39</v>
      </c>
      <c r="C3" s="15" t="s">
        <v>40</v>
      </c>
      <c r="D3" s="16">
        <v>20048.333333333299</v>
      </c>
      <c r="E3" s="17">
        <v>0.54308999999999996</v>
      </c>
      <c r="F3" s="17">
        <v>-6.523000000000001E-2</v>
      </c>
      <c r="G3" s="17">
        <v>0.75192000000000003</v>
      </c>
      <c r="H3" s="17">
        <v>7.9100000000000059E-2</v>
      </c>
      <c r="I3" s="17">
        <v>0.63963000000000003</v>
      </c>
      <c r="J3" s="17">
        <v>2.583000000000002E-2</v>
      </c>
      <c r="K3" s="17">
        <v>0.34011999999999998</v>
      </c>
      <c r="L3" s="17">
        <v>-0.51702000000000004</v>
      </c>
      <c r="M3" s="17">
        <v>0.23185</v>
      </c>
      <c r="N3" s="17">
        <v>6.8400000000000127E-3</v>
      </c>
      <c r="O3" s="18" t="s">
        <v>41</v>
      </c>
    </row>
    <row r="4" spans="1:15" hidden="1" x14ac:dyDescent="0.25">
      <c r="A4" s="13">
        <v>361</v>
      </c>
      <c r="B4" s="14" t="s">
        <v>42</v>
      </c>
      <c r="C4" s="15" t="s">
        <v>40</v>
      </c>
      <c r="D4" s="16">
        <v>75722.166666666701</v>
      </c>
      <c r="E4" s="17">
        <v>0.68959000000000004</v>
      </c>
      <c r="F4" s="17">
        <v>3.0710000000000015E-2</v>
      </c>
      <c r="G4" s="17">
        <v>0.80269999999999997</v>
      </c>
      <c r="H4" s="17">
        <v>4.8949999999999938E-2</v>
      </c>
      <c r="I4" s="17">
        <v>0.60621999999999998</v>
      </c>
      <c r="J4" s="17">
        <v>9.9099999999999744E-3</v>
      </c>
      <c r="K4" s="17">
        <v>0.93696000000000002</v>
      </c>
      <c r="L4" s="17">
        <v>6.5919999999999979E-2</v>
      </c>
      <c r="M4" s="17">
        <v>0.29936000000000001</v>
      </c>
      <c r="N4" s="17">
        <v>-2.0189999999999986E-2</v>
      </c>
      <c r="O4" s="18" t="s">
        <v>24</v>
      </c>
    </row>
    <row r="5" spans="1:15" hidden="1" x14ac:dyDescent="0.25">
      <c r="A5" s="13">
        <v>477</v>
      </c>
      <c r="B5" s="14" t="s">
        <v>43</v>
      </c>
      <c r="C5" s="15" t="s">
        <v>40</v>
      </c>
      <c r="D5" s="16">
        <v>199926</v>
      </c>
      <c r="E5" s="17">
        <v>0.66119000000000006</v>
      </c>
      <c r="F5" s="17">
        <v>2.9200000000000004E-2</v>
      </c>
      <c r="G5" s="17">
        <v>0.71013999999999999</v>
      </c>
      <c r="H5" s="17">
        <v>-3.0499999999999972E-3</v>
      </c>
      <c r="I5" s="17">
        <v>0.64131000000000005</v>
      </c>
      <c r="J5" s="17">
        <v>0.12131000000000003</v>
      </c>
      <c r="K5" s="17">
        <v>0.77717000000000003</v>
      </c>
      <c r="L5" s="17">
        <v>4.6000000000000485E-3</v>
      </c>
      <c r="M5" s="17">
        <v>0.46717999999999998</v>
      </c>
      <c r="N5" s="17">
        <v>2.6200000000000001E-2</v>
      </c>
      <c r="O5" s="18" t="s">
        <v>41</v>
      </c>
    </row>
    <row r="6" spans="1:15" hidden="1" x14ac:dyDescent="0.25">
      <c r="A6" s="13">
        <v>515</v>
      </c>
      <c r="B6" s="14" t="s">
        <v>44</v>
      </c>
      <c r="C6" s="15" t="s">
        <v>40</v>
      </c>
      <c r="D6" s="16">
        <v>186548.5</v>
      </c>
      <c r="E6" s="17">
        <v>0.61153000000000002</v>
      </c>
      <c r="F6" s="17">
        <v>-7.6799999999999979E-2</v>
      </c>
      <c r="G6" s="17">
        <v>0.65947</v>
      </c>
      <c r="H6" s="17">
        <v>-0.13820999999999994</v>
      </c>
      <c r="I6" s="17">
        <v>0.58309999999999995</v>
      </c>
      <c r="J6" s="17">
        <v>2.8199999999999337E-3</v>
      </c>
      <c r="K6" s="17">
        <v>0.73068</v>
      </c>
      <c r="L6" s="17">
        <v>-0.14702999999999999</v>
      </c>
      <c r="M6" s="17">
        <v>0.42493999999999998</v>
      </c>
      <c r="N6" s="17">
        <v>3.664999999999996E-2</v>
      </c>
      <c r="O6" s="18" t="s">
        <v>41</v>
      </c>
    </row>
    <row r="7" spans="1:15" hidden="1" x14ac:dyDescent="0.25">
      <c r="A7" s="13">
        <v>582</v>
      </c>
      <c r="B7" s="14" t="s">
        <v>45</v>
      </c>
      <c r="C7" s="15" t="s">
        <v>46</v>
      </c>
      <c r="D7" s="16">
        <v>567266.08333333302</v>
      </c>
      <c r="E7" s="17">
        <v>0.78573000000000004</v>
      </c>
      <c r="F7" s="17">
        <v>2.4240000000000039E-2</v>
      </c>
      <c r="G7" s="17">
        <v>0.88915999999999995</v>
      </c>
      <c r="H7" s="17">
        <v>8.0769999999999897E-2</v>
      </c>
      <c r="I7" s="17">
        <v>0.62453999999999998</v>
      </c>
      <c r="J7" s="17">
        <v>3.1259999999999954E-2</v>
      </c>
      <c r="K7" s="17">
        <v>0.76473000000000002</v>
      </c>
      <c r="L7" s="17">
        <v>-3.5379999999999967E-2</v>
      </c>
      <c r="M7" s="17">
        <v>0.76107999999999998</v>
      </c>
      <c r="N7" s="17">
        <v>-3.6190000000000055E-2</v>
      </c>
      <c r="O7" s="18" t="s">
        <v>41</v>
      </c>
    </row>
    <row r="8" spans="1:15" hidden="1" x14ac:dyDescent="0.25">
      <c r="A8" s="13">
        <v>701</v>
      </c>
      <c r="B8" s="14" t="s">
        <v>47</v>
      </c>
      <c r="C8" s="15" t="s">
        <v>40</v>
      </c>
      <c r="D8" s="16">
        <v>450994.91666666698</v>
      </c>
      <c r="E8" s="17">
        <v>0.72467999999999999</v>
      </c>
      <c r="F8" s="17">
        <v>3.7359999999999949E-2</v>
      </c>
      <c r="G8" s="17">
        <v>0.72250000000000003</v>
      </c>
      <c r="H8" s="17">
        <v>-8.2900000000000196E-3</v>
      </c>
      <c r="I8" s="17">
        <v>0.82723000000000002</v>
      </c>
      <c r="J8" s="17">
        <v>1.6110000000000069E-2</v>
      </c>
      <c r="K8" s="17">
        <v>0.80169000000000001</v>
      </c>
      <c r="L8" s="17">
        <v>9.260999999999997E-2</v>
      </c>
      <c r="M8" s="17">
        <v>0.54947000000000001</v>
      </c>
      <c r="N8" s="17">
        <v>9.4650000000000012E-2</v>
      </c>
      <c r="O8" s="18" t="s">
        <v>41</v>
      </c>
    </row>
    <row r="9" spans="1:15" hidden="1" x14ac:dyDescent="0.25">
      <c r="A9" s="13">
        <v>884</v>
      </c>
      <c r="B9" s="14" t="s">
        <v>48</v>
      </c>
      <c r="C9" s="15" t="s">
        <v>40</v>
      </c>
      <c r="D9" s="16">
        <v>14003.833333333299</v>
      </c>
      <c r="E9" s="17">
        <v>0.58087</v>
      </c>
      <c r="F9" s="17">
        <v>-3.283999999999998E-2</v>
      </c>
      <c r="G9" s="17">
        <v>0.48314000000000001</v>
      </c>
      <c r="H9" s="17">
        <v>-5.8579999999999965E-2</v>
      </c>
      <c r="I9" s="17">
        <v>0.83850999999999998</v>
      </c>
      <c r="J9" s="17">
        <v>8.340000000000003E-2</v>
      </c>
      <c r="K9" s="17">
        <v>0.86892000000000003</v>
      </c>
      <c r="L9" s="17">
        <v>-1.8440000000000012E-2</v>
      </c>
      <c r="M9" s="17">
        <v>0.23061999999999999</v>
      </c>
      <c r="N9" s="17">
        <v>-0.11203000000000002</v>
      </c>
      <c r="O9" s="18" t="s">
        <v>41</v>
      </c>
    </row>
    <row r="10" spans="1:15" hidden="1" x14ac:dyDescent="0.25">
      <c r="A10" s="13">
        <v>5622</v>
      </c>
      <c r="B10" s="14" t="s">
        <v>49</v>
      </c>
      <c r="C10" s="15" t="s">
        <v>46</v>
      </c>
      <c r="D10" s="16">
        <v>69362.166666666701</v>
      </c>
      <c r="E10" s="17">
        <v>0.58428000000000002</v>
      </c>
      <c r="F10" s="17">
        <v>-2.6300000000000212E-3</v>
      </c>
      <c r="G10" s="17">
        <v>0.63161</v>
      </c>
      <c r="H10" s="17">
        <v>-3.5900000000000043E-2</v>
      </c>
      <c r="I10" s="17">
        <v>0.64783999999999997</v>
      </c>
      <c r="J10" s="17">
        <v>4.879E-2</v>
      </c>
      <c r="K10" s="17">
        <v>0.74136999999999997</v>
      </c>
      <c r="L10" s="17">
        <v>-3.3950000000000036E-2</v>
      </c>
      <c r="M10" s="17">
        <v>0.26895999999999998</v>
      </c>
      <c r="N10" s="17">
        <v>4.3789999999999968E-2</v>
      </c>
      <c r="O10" s="18" t="s">
        <v>41</v>
      </c>
    </row>
    <row r="11" spans="1:15" hidden="1" x14ac:dyDescent="0.25">
      <c r="A11" s="13">
        <v>5711</v>
      </c>
      <c r="B11" s="14" t="s">
        <v>50</v>
      </c>
      <c r="C11" s="15" t="s">
        <v>40</v>
      </c>
      <c r="D11" s="16">
        <v>3593983.3333333302</v>
      </c>
      <c r="E11" s="17">
        <v>0.78815999999999997</v>
      </c>
      <c r="F11" s="17">
        <v>5.5400000000000005E-2</v>
      </c>
      <c r="G11" s="17">
        <v>1</v>
      </c>
      <c r="H11" s="17">
        <v>0.12436999999999998</v>
      </c>
      <c r="I11" s="17">
        <v>0.72384000000000004</v>
      </c>
      <c r="J11" s="17">
        <v>1.7140000000000044E-2</v>
      </c>
      <c r="K11" s="17">
        <v>0.71043999999999996</v>
      </c>
      <c r="L11" s="17">
        <v>0.13900999999999997</v>
      </c>
      <c r="M11" s="17">
        <v>0.50653000000000004</v>
      </c>
      <c r="N11" s="17">
        <v>-0.12788999999999995</v>
      </c>
      <c r="O11" s="18" t="s">
        <v>41</v>
      </c>
    </row>
    <row r="12" spans="1:15" hidden="1" x14ac:dyDescent="0.25">
      <c r="A12" s="13">
        <v>6246</v>
      </c>
      <c r="B12" s="14" t="s">
        <v>51</v>
      </c>
      <c r="C12" s="15" t="s">
        <v>46</v>
      </c>
      <c r="D12" s="16">
        <v>1346579.66666667</v>
      </c>
      <c r="E12" s="17">
        <v>0.66025</v>
      </c>
      <c r="F12" s="17">
        <v>2.5199999999999667E-3</v>
      </c>
      <c r="G12" s="17">
        <v>0.74997000000000003</v>
      </c>
      <c r="H12" s="17">
        <v>-6.7359999999999975E-2</v>
      </c>
      <c r="I12" s="17">
        <v>0.65788000000000002</v>
      </c>
      <c r="J12" s="17">
        <v>4.3810000000000016E-2</v>
      </c>
      <c r="K12" s="17">
        <v>0.84211999999999998</v>
      </c>
      <c r="L12" s="17">
        <v>5.5590000000000028E-2</v>
      </c>
      <c r="M12" s="17">
        <v>0.30131000000000002</v>
      </c>
      <c r="N12" s="17">
        <v>4.7930000000000028E-2</v>
      </c>
      <c r="O12" s="18" t="s">
        <v>41</v>
      </c>
    </row>
    <row r="13" spans="1:15" hidden="1" x14ac:dyDescent="0.25">
      <c r="A13" s="13">
        <v>6980</v>
      </c>
      <c r="B13" s="14" t="s">
        <v>52</v>
      </c>
      <c r="C13" s="15" t="s">
        <v>40</v>
      </c>
      <c r="D13" s="16">
        <v>166280.16666666701</v>
      </c>
      <c r="E13" s="17">
        <v>0.74355000000000004</v>
      </c>
      <c r="F13" s="17">
        <v>-6.8599999999999772E-3</v>
      </c>
      <c r="G13" s="17">
        <v>0.82815000000000005</v>
      </c>
      <c r="H13" s="17">
        <v>-2.5549999999999962E-2</v>
      </c>
      <c r="I13" s="17">
        <v>0.59316999999999998</v>
      </c>
      <c r="J13" s="17">
        <v>1.4549999999999952E-2</v>
      </c>
      <c r="K13" s="17">
        <v>0.87022999999999995</v>
      </c>
      <c r="L13" s="17">
        <v>8.4999999999990639E-4</v>
      </c>
      <c r="M13" s="17">
        <v>0.59806000000000004</v>
      </c>
      <c r="N13" s="17">
        <v>1.4100000000000223E-3</v>
      </c>
      <c r="O13" s="18" t="s">
        <v>41</v>
      </c>
    </row>
    <row r="14" spans="1:15" hidden="1" x14ac:dyDescent="0.25">
      <c r="A14" s="13">
        <v>300012</v>
      </c>
      <c r="B14" s="14" t="s">
        <v>53</v>
      </c>
      <c r="C14" s="15" t="s">
        <v>46</v>
      </c>
      <c r="D14" s="16">
        <v>10712.916666666701</v>
      </c>
      <c r="E14" s="17">
        <v>0.32219999999999999</v>
      </c>
      <c r="F14" s="17">
        <v>-0.32663000000000003</v>
      </c>
      <c r="G14" s="17">
        <v>0</v>
      </c>
      <c r="H14" s="17">
        <v>-0.67349000000000003</v>
      </c>
      <c r="I14" s="17">
        <v>0.69169999999999998</v>
      </c>
      <c r="J14" s="17">
        <v>8.3509999999999973E-2</v>
      </c>
      <c r="K14" s="17">
        <v>0.18376000000000001</v>
      </c>
      <c r="L14" s="17">
        <v>-0.37714999999999999</v>
      </c>
      <c r="M14" s="17">
        <v>0.73555999999999999</v>
      </c>
      <c r="N14" s="17">
        <v>7.5100000000000167E-3</v>
      </c>
      <c r="O14" s="18" t="s">
        <v>54</v>
      </c>
    </row>
    <row r="15" spans="1:15" hidden="1" x14ac:dyDescent="0.25">
      <c r="A15" s="13">
        <v>300136</v>
      </c>
      <c r="B15" s="14" t="s">
        <v>55</v>
      </c>
      <c r="C15" s="15" t="s">
        <v>46</v>
      </c>
      <c r="D15" s="16">
        <v>35437.25</v>
      </c>
      <c r="E15" s="17">
        <v>0.62990999999999997</v>
      </c>
      <c r="F15" s="17">
        <v>4.2339999999999933E-2</v>
      </c>
      <c r="G15" s="17">
        <v>0.48196</v>
      </c>
      <c r="H15" s="17">
        <v>7.8550000000000009E-2</v>
      </c>
      <c r="I15" s="17">
        <v>0.74909999999999999</v>
      </c>
      <c r="J15" s="17">
        <v>9.0330000000000021E-2</v>
      </c>
      <c r="K15" s="17">
        <v>0.65037</v>
      </c>
      <c r="L15" s="17">
        <v>-0.30152999999999996</v>
      </c>
      <c r="M15" s="17">
        <v>0.78615000000000002</v>
      </c>
      <c r="N15" s="17">
        <v>0.26577000000000006</v>
      </c>
      <c r="O15" s="18" t="s">
        <v>41</v>
      </c>
    </row>
    <row r="16" spans="1:15" hidden="1" x14ac:dyDescent="0.25">
      <c r="A16" s="13">
        <v>300195</v>
      </c>
      <c r="B16" s="14" t="s">
        <v>56</v>
      </c>
      <c r="C16" s="15" t="s">
        <v>57</v>
      </c>
      <c r="D16" s="16">
        <v>45657.75</v>
      </c>
      <c r="E16" s="17">
        <v>0.81425000000000003</v>
      </c>
      <c r="F16" s="17">
        <v>5.7920000000000083E-2</v>
      </c>
      <c r="G16" s="17">
        <v>0.75297999999999998</v>
      </c>
      <c r="H16" s="17">
        <v>-3.3689999999999998E-2</v>
      </c>
      <c r="I16" s="17">
        <v>0.71628000000000003</v>
      </c>
      <c r="J16" s="17">
        <v>1.5199999999999991E-2</v>
      </c>
      <c r="K16" s="17">
        <v>0.85368999999999995</v>
      </c>
      <c r="L16" s="17">
        <v>5.5599999999998984E-3</v>
      </c>
      <c r="M16" s="17">
        <v>0.99531999999999998</v>
      </c>
      <c r="N16" s="17">
        <v>0.33621000000000001</v>
      </c>
      <c r="O16" s="18" t="s">
        <v>41</v>
      </c>
    </row>
    <row r="17" spans="1:15" hidden="1" x14ac:dyDescent="0.25">
      <c r="A17" s="13">
        <v>300365</v>
      </c>
      <c r="B17" s="14" t="s">
        <v>58</v>
      </c>
      <c r="C17" s="15" t="s">
        <v>46</v>
      </c>
      <c r="D17" s="16">
        <v>4066</v>
      </c>
      <c r="E17" s="17">
        <v>0.44085000000000002</v>
      </c>
      <c r="F17" s="17">
        <v>-0.13060999999999995</v>
      </c>
      <c r="G17" s="17">
        <v>0</v>
      </c>
      <c r="H17" s="17">
        <v>-0.37837999999999999</v>
      </c>
      <c r="I17" s="17">
        <v>0.34822999999999998</v>
      </c>
      <c r="J17" s="17">
        <v>7.4419999999999986E-2</v>
      </c>
      <c r="K17" s="17">
        <v>0.85604000000000002</v>
      </c>
      <c r="L17" s="17">
        <v>2.9310000000000058E-2</v>
      </c>
      <c r="M17" s="17">
        <v>1</v>
      </c>
      <c r="N17" s="17">
        <v>0</v>
      </c>
      <c r="O17" s="18" t="s">
        <v>59</v>
      </c>
    </row>
    <row r="18" spans="1:15" hidden="1" x14ac:dyDescent="0.25">
      <c r="A18" s="13">
        <v>300713</v>
      </c>
      <c r="B18" s="14" t="s">
        <v>60</v>
      </c>
      <c r="C18" s="15" t="s">
        <v>40</v>
      </c>
      <c r="D18" s="16">
        <v>19372.416666666701</v>
      </c>
      <c r="E18" s="17">
        <v>0.91552</v>
      </c>
      <c r="F18" s="17">
        <v>0.11516999999999999</v>
      </c>
      <c r="G18" s="17">
        <v>0.90269999999999995</v>
      </c>
      <c r="H18" s="17">
        <v>0.21589999999999998</v>
      </c>
      <c r="I18" s="17">
        <v>0.91181999999999996</v>
      </c>
      <c r="J18" s="17">
        <v>7.5499999999999456E-3</v>
      </c>
      <c r="K18" s="17">
        <v>0.89004000000000005</v>
      </c>
      <c r="L18" s="17">
        <v>-1.5999999999999903E-2</v>
      </c>
      <c r="M18" s="17">
        <v>0.97035000000000005</v>
      </c>
      <c r="N18" s="17">
        <v>0.1525200000000001</v>
      </c>
      <c r="O18" s="18" t="s">
        <v>41</v>
      </c>
    </row>
    <row r="19" spans="1:15" hidden="1" x14ac:dyDescent="0.25">
      <c r="A19" s="13">
        <v>300730</v>
      </c>
      <c r="B19" s="14" t="s">
        <v>61</v>
      </c>
      <c r="C19" s="15" t="s">
        <v>57</v>
      </c>
      <c r="D19" s="16">
        <v>26201.166666666701</v>
      </c>
      <c r="E19" s="17">
        <v>0.52581999999999995</v>
      </c>
      <c r="F19" s="17">
        <v>0.11878999999999995</v>
      </c>
      <c r="G19" s="17">
        <v>0.48305999999999999</v>
      </c>
      <c r="H19" s="17">
        <v>-0.13086999999999999</v>
      </c>
      <c r="I19" s="17">
        <v>0.63929000000000002</v>
      </c>
      <c r="J19" s="17">
        <v>0.42616000000000004</v>
      </c>
      <c r="K19" s="17">
        <v>6.5559999999999993E-2</v>
      </c>
      <c r="L19" s="17">
        <v>6.5559999999999993E-2</v>
      </c>
      <c r="M19" s="17">
        <v>0.95813999999999999</v>
      </c>
      <c r="N19" s="17">
        <v>0.36397000000000002</v>
      </c>
      <c r="O19" s="18" t="s">
        <v>41</v>
      </c>
    </row>
    <row r="20" spans="1:15" hidden="1" x14ac:dyDescent="0.25">
      <c r="A20" s="13">
        <v>300748</v>
      </c>
      <c r="B20" s="14" t="s">
        <v>62</v>
      </c>
      <c r="C20" s="15" t="s">
        <v>40</v>
      </c>
      <c r="D20" s="16">
        <v>16172.833333333299</v>
      </c>
      <c r="E20" s="17">
        <v>0.56103000000000003</v>
      </c>
      <c r="F20" s="17">
        <v>6.5600000000000047E-2</v>
      </c>
      <c r="G20" s="17">
        <v>0.47136</v>
      </c>
      <c r="H20" s="17">
        <v>2.3749999999999993E-2</v>
      </c>
      <c r="I20" s="17">
        <v>0.82386000000000004</v>
      </c>
      <c r="J20" s="17">
        <v>0.30534000000000006</v>
      </c>
      <c r="K20" s="17">
        <v>8.931E-2</v>
      </c>
      <c r="L20" s="17">
        <v>-8.5100000000000009E-2</v>
      </c>
      <c r="M20" s="17">
        <v>0.94923999999999997</v>
      </c>
      <c r="N20" s="17">
        <v>6.0250000000000026E-2</v>
      </c>
      <c r="O20" s="18" t="s">
        <v>41</v>
      </c>
    </row>
    <row r="21" spans="1:15" hidden="1" x14ac:dyDescent="0.25">
      <c r="A21" s="13">
        <v>300926</v>
      </c>
      <c r="B21" s="14" t="s">
        <v>63</v>
      </c>
      <c r="C21" s="15" t="s">
        <v>46</v>
      </c>
      <c r="D21" s="16">
        <v>11730.5</v>
      </c>
      <c r="E21" s="17">
        <v>0.13930999999999999</v>
      </c>
      <c r="F21" s="17">
        <v>-2.5000000000000022E-2</v>
      </c>
      <c r="G21" s="17">
        <v>0</v>
      </c>
      <c r="H21" s="17">
        <v>0</v>
      </c>
      <c r="I21" s="17">
        <v>0.50699000000000005</v>
      </c>
      <c r="J21" s="17">
        <v>-7.1479999999999988E-2</v>
      </c>
      <c r="K21" s="17">
        <v>0</v>
      </c>
      <c r="L21" s="17">
        <v>0</v>
      </c>
      <c r="M21" s="17">
        <v>0.18958</v>
      </c>
      <c r="N21" s="17">
        <v>-5.3499999999999992E-2</v>
      </c>
      <c r="O21" s="18" t="s">
        <v>26</v>
      </c>
    </row>
    <row r="22" spans="1:15" hidden="1" x14ac:dyDescent="0.25">
      <c r="A22" s="13">
        <v>301043</v>
      </c>
      <c r="B22" s="14" t="s">
        <v>64</v>
      </c>
      <c r="C22" s="15" t="s">
        <v>46</v>
      </c>
      <c r="D22" s="16">
        <v>1808.8333333333301</v>
      </c>
      <c r="E22" s="17">
        <v>0</v>
      </c>
      <c r="F22" s="17">
        <v>-0.18279000000000001</v>
      </c>
      <c r="G22" s="17">
        <v>0</v>
      </c>
      <c r="H22" s="17">
        <v>0</v>
      </c>
      <c r="I22" s="17">
        <v>0.38635999999999998</v>
      </c>
      <c r="J22" s="17">
        <v>-6.4810000000000034E-2</v>
      </c>
      <c r="K22" s="17">
        <v>0</v>
      </c>
      <c r="L22" s="17">
        <v>0</v>
      </c>
      <c r="M22" s="17">
        <v>0</v>
      </c>
      <c r="N22" s="17">
        <v>-0.46279999999999999</v>
      </c>
      <c r="O22" s="18" t="s">
        <v>24</v>
      </c>
    </row>
    <row r="23" spans="1:15" hidden="1" x14ac:dyDescent="0.25">
      <c r="A23" s="13">
        <v>301060</v>
      </c>
      <c r="B23" s="14" t="s">
        <v>65</v>
      </c>
      <c r="C23" s="15" t="s">
        <v>40</v>
      </c>
      <c r="D23" s="16">
        <v>24399.25</v>
      </c>
      <c r="E23" s="17">
        <v>0.80813000000000001</v>
      </c>
      <c r="F23" s="17">
        <v>0.10577000000000003</v>
      </c>
      <c r="G23" s="17">
        <v>0.65146000000000004</v>
      </c>
      <c r="H23" s="17">
        <v>5.5650000000000088E-2</v>
      </c>
      <c r="I23" s="17">
        <v>0.85573999999999995</v>
      </c>
      <c r="J23" s="17">
        <v>2.2759999999999891E-2</v>
      </c>
      <c r="K23" s="17">
        <v>0.92181999999999997</v>
      </c>
      <c r="L23" s="17">
        <v>3.0349999999999988E-2</v>
      </c>
      <c r="M23" s="17">
        <v>0.96018999999999999</v>
      </c>
      <c r="N23" s="17">
        <v>0.36446999999999996</v>
      </c>
      <c r="O23" s="18" t="s">
        <v>41</v>
      </c>
    </row>
    <row r="24" spans="1:15" hidden="1" x14ac:dyDescent="0.25">
      <c r="A24" s="13">
        <v>301124</v>
      </c>
      <c r="B24" s="14" t="s">
        <v>66</v>
      </c>
      <c r="C24" s="15" t="s">
        <v>40</v>
      </c>
      <c r="D24" s="16">
        <v>7689.75</v>
      </c>
      <c r="E24" s="17">
        <v>0.78508</v>
      </c>
      <c r="F24" s="17">
        <v>-2.3769999999999958E-2</v>
      </c>
      <c r="G24" s="17">
        <v>0.79910999999999999</v>
      </c>
      <c r="H24" s="17">
        <v>-0.10616000000000003</v>
      </c>
      <c r="I24" s="17">
        <v>0.65356000000000003</v>
      </c>
      <c r="J24" s="17">
        <v>3.4480000000000066E-2</v>
      </c>
      <c r="K24" s="17">
        <v>0.90690000000000004</v>
      </c>
      <c r="L24" s="17">
        <v>-1.588999999999996E-2</v>
      </c>
      <c r="M24" s="17">
        <v>0.76673999999999998</v>
      </c>
      <c r="N24" s="17">
        <v>7.4899999999999967E-2</v>
      </c>
      <c r="O24" s="18" t="s">
        <v>41</v>
      </c>
    </row>
    <row r="25" spans="1:15" hidden="1" x14ac:dyDescent="0.25">
      <c r="A25" s="13">
        <v>301213</v>
      </c>
      <c r="B25" s="14" t="s">
        <v>67</v>
      </c>
      <c r="C25" s="15" t="s">
        <v>46</v>
      </c>
      <c r="D25" s="16">
        <v>1878.5</v>
      </c>
      <c r="E25" s="17">
        <v>0.49259999999999998</v>
      </c>
      <c r="F25" s="17">
        <v>-0.22897000000000006</v>
      </c>
      <c r="G25" s="17">
        <v>0</v>
      </c>
      <c r="H25" s="17">
        <v>-0.78886999999999996</v>
      </c>
      <c r="I25" s="17">
        <v>0.63843000000000005</v>
      </c>
      <c r="J25" s="17">
        <v>0.16224000000000005</v>
      </c>
      <c r="K25" s="17">
        <v>0.85316999999999998</v>
      </c>
      <c r="L25" s="17">
        <v>0.21350000000000002</v>
      </c>
      <c r="M25" s="17">
        <v>0.97140000000000004</v>
      </c>
      <c r="N25" s="17">
        <v>5.7170000000000054E-2</v>
      </c>
      <c r="O25" s="18" t="s">
        <v>59</v>
      </c>
    </row>
    <row r="26" spans="1:15" hidden="1" x14ac:dyDescent="0.25">
      <c r="A26" s="13">
        <v>301337</v>
      </c>
      <c r="B26" s="14" t="s">
        <v>68</v>
      </c>
      <c r="C26" s="15" t="s">
        <v>40</v>
      </c>
      <c r="D26" s="16">
        <v>830704.41666666698</v>
      </c>
      <c r="E26" s="17">
        <v>0.48325000000000001</v>
      </c>
      <c r="F26" s="17">
        <v>-2.3160000000000014E-2</v>
      </c>
      <c r="G26" s="17">
        <v>0.65659999999999996</v>
      </c>
      <c r="H26" s="17">
        <v>-3.1430000000000069E-2</v>
      </c>
      <c r="I26" s="17">
        <v>0.83120000000000005</v>
      </c>
      <c r="J26" s="17">
        <v>4.1500000000000981E-3</v>
      </c>
      <c r="K26" s="17">
        <v>5.1339999999999997E-2</v>
      </c>
      <c r="L26" s="17">
        <v>-3.9570000000000008E-2</v>
      </c>
      <c r="M26" s="17">
        <v>0.2205</v>
      </c>
      <c r="N26" s="17">
        <v>-1.755000000000001E-2</v>
      </c>
      <c r="O26" s="18" t="s">
        <v>26</v>
      </c>
    </row>
    <row r="27" spans="1:15" hidden="1" x14ac:dyDescent="0.25">
      <c r="A27" s="13">
        <v>301396</v>
      </c>
      <c r="B27" s="14" t="s">
        <v>69</v>
      </c>
      <c r="C27" s="15" t="s">
        <v>40</v>
      </c>
      <c r="D27" s="16">
        <v>3841</v>
      </c>
      <c r="E27" s="17">
        <v>0.74850000000000005</v>
      </c>
      <c r="F27" s="17">
        <v>0.36111000000000004</v>
      </c>
      <c r="G27" s="17">
        <v>0.60011000000000003</v>
      </c>
      <c r="H27" s="17">
        <v>0.60011000000000003</v>
      </c>
      <c r="I27" s="17">
        <v>0.84750000000000003</v>
      </c>
      <c r="J27" s="17">
        <v>8.3529999999999993E-2</v>
      </c>
      <c r="K27" s="17">
        <v>0.69599</v>
      </c>
      <c r="L27" s="17">
        <v>0.48849999999999999</v>
      </c>
      <c r="M27" s="17">
        <v>0.99878</v>
      </c>
      <c r="N27" s="17">
        <v>3.3279999999999976E-2</v>
      </c>
      <c r="O27" s="18" t="s">
        <v>26</v>
      </c>
    </row>
    <row r="28" spans="1:15" hidden="1" x14ac:dyDescent="0.25">
      <c r="A28" s="13">
        <v>301574</v>
      </c>
      <c r="B28" s="14" t="s">
        <v>70</v>
      </c>
      <c r="C28" s="15" t="s">
        <v>40</v>
      </c>
      <c r="D28" s="16">
        <v>48194.833333333299</v>
      </c>
      <c r="E28" s="17">
        <v>0.85323000000000004</v>
      </c>
      <c r="F28" s="17">
        <v>0.11643000000000003</v>
      </c>
      <c r="G28" s="17">
        <v>0.90400999999999998</v>
      </c>
      <c r="H28" s="17">
        <v>0.14318999999999993</v>
      </c>
      <c r="I28" s="17">
        <v>0.88829000000000002</v>
      </c>
      <c r="J28" s="17">
        <v>6.6189999999999971E-2</v>
      </c>
      <c r="K28" s="17">
        <v>0.63415999999999995</v>
      </c>
      <c r="L28" s="17">
        <v>-0.13446000000000002</v>
      </c>
      <c r="M28" s="17">
        <v>0.93566000000000005</v>
      </c>
      <c r="N28" s="17">
        <v>0.3640000000000001</v>
      </c>
      <c r="O28" s="18" t="s">
        <v>41</v>
      </c>
    </row>
    <row r="29" spans="1:15" hidden="1" x14ac:dyDescent="0.25">
      <c r="A29" s="13">
        <v>301591</v>
      </c>
      <c r="B29" s="14" t="s">
        <v>71</v>
      </c>
      <c r="C29" s="15" t="s">
        <v>57</v>
      </c>
      <c r="D29" s="16">
        <v>54050</v>
      </c>
      <c r="E29" s="17">
        <v>0.79915999999999998</v>
      </c>
      <c r="F29" s="17">
        <v>0.11258999999999997</v>
      </c>
      <c r="G29" s="17">
        <v>0.77171000000000001</v>
      </c>
      <c r="H29" s="17">
        <v>-4.4869999999999965E-2</v>
      </c>
      <c r="I29" s="17">
        <v>0.67932000000000003</v>
      </c>
      <c r="J29" s="17">
        <v>1.9710000000000005E-2</v>
      </c>
      <c r="K29" s="17">
        <v>0.79910000000000003</v>
      </c>
      <c r="L29" s="17">
        <v>0.29415999999999998</v>
      </c>
      <c r="M29" s="17">
        <v>0.97394000000000003</v>
      </c>
      <c r="N29" s="17">
        <v>0.33879000000000004</v>
      </c>
      <c r="O29" s="18" t="s">
        <v>41</v>
      </c>
    </row>
    <row r="30" spans="1:15" hidden="1" x14ac:dyDescent="0.25">
      <c r="A30" s="13">
        <v>301647</v>
      </c>
      <c r="B30" s="14" t="s">
        <v>72</v>
      </c>
      <c r="C30" s="15" t="s">
        <v>57</v>
      </c>
      <c r="D30" s="16">
        <v>10496.166666666701</v>
      </c>
      <c r="E30" s="17">
        <v>0.73107</v>
      </c>
      <c r="F30" s="17">
        <v>-1.2999999999999678E-3</v>
      </c>
      <c r="G30" s="17">
        <v>0.49397999999999997</v>
      </c>
      <c r="H30" s="17">
        <v>-1.646000000000003E-2</v>
      </c>
      <c r="I30" s="17">
        <v>0.71738000000000002</v>
      </c>
      <c r="J30" s="17">
        <v>2.1600000000000508E-3</v>
      </c>
      <c r="K30" s="17">
        <v>0.97182000000000002</v>
      </c>
      <c r="L30" s="17">
        <v>3.021000000000007E-2</v>
      </c>
      <c r="M30" s="17">
        <v>0.97818000000000005</v>
      </c>
      <c r="N30" s="17">
        <v>-5.9499999999998998E-3</v>
      </c>
      <c r="O30" s="18" t="s">
        <v>41</v>
      </c>
    </row>
    <row r="31" spans="1:15" hidden="1" x14ac:dyDescent="0.25">
      <c r="A31" s="13">
        <v>301728</v>
      </c>
      <c r="B31" s="14" t="s">
        <v>73</v>
      </c>
      <c r="C31" s="15" t="s">
        <v>46</v>
      </c>
      <c r="D31" s="16">
        <v>34857.583333333299</v>
      </c>
      <c r="E31" s="17">
        <v>0.77398999999999996</v>
      </c>
      <c r="F31" s="17">
        <v>0.10115999999999992</v>
      </c>
      <c r="G31" s="17">
        <v>0.66603000000000001</v>
      </c>
      <c r="H31" s="17">
        <v>9.1310000000000002E-2</v>
      </c>
      <c r="I31" s="17">
        <v>0.78054999999999997</v>
      </c>
      <c r="J31" s="17">
        <v>3.8939999999999975E-2</v>
      </c>
      <c r="K31" s="17">
        <v>0.75771999999999995</v>
      </c>
      <c r="L31" s="17">
        <v>-7.1910000000000029E-2</v>
      </c>
      <c r="M31" s="17">
        <v>0.99963999999999997</v>
      </c>
      <c r="N31" s="17">
        <v>0.35615999999999992</v>
      </c>
      <c r="O31" s="18" t="s">
        <v>41</v>
      </c>
    </row>
    <row r="32" spans="1:15" hidden="1" x14ac:dyDescent="0.25">
      <c r="A32" s="13">
        <v>301744</v>
      </c>
      <c r="B32" s="14" t="s">
        <v>74</v>
      </c>
      <c r="C32" s="15" t="s">
        <v>40</v>
      </c>
      <c r="D32" s="16">
        <v>16572.75</v>
      </c>
      <c r="E32" s="17">
        <v>0.74858999999999998</v>
      </c>
      <c r="F32" s="17">
        <v>3.9100000000000024E-2</v>
      </c>
      <c r="G32" s="17">
        <v>0.57711999999999997</v>
      </c>
      <c r="H32" s="17">
        <v>1.1349999999999971E-2</v>
      </c>
      <c r="I32" s="17">
        <v>0.65378000000000003</v>
      </c>
      <c r="J32" s="17">
        <v>8.8270000000000071E-2</v>
      </c>
      <c r="K32" s="17">
        <v>0.96496000000000004</v>
      </c>
      <c r="L32" s="17">
        <v>6.0499999999999998E-3</v>
      </c>
      <c r="M32" s="17">
        <v>0.96996000000000004</v>
      </c>
      <c r="N32" s="17">
        <v>7.847000000000004E-2</v>
      </c>
      <c r="O32" s="18" t="s">
        <v>41</v>
      </c>
    </row>
    <row r="33" spans="1:15" hidden="1" x14ac:dyDescent="0.25">
      <c r="A33" s="13">
        <v>301850</v>
      </c>
      <c r="B33" s="14" t="s">
        <v>75</v>
      </c>
      <c r="C33" s="15" t="s">
        <v>46</v>
      </c>
      <c r="D33" s="16">
        <v>693.16666666666697</v>
      </c>
      <c r="E33" s="17">
        <v>0.30802000000000002</v>
      </c>
      <c r="F33" s="17" t="s">
        <v>76</v>
      </c>
      <c r="G33" s="17">
        <v>0</v>
      </c>
      <c r="H33" s="17" t="s">
        <v>76</v>
      </c>
      <c r="I33" s="17">
        <v>0.55779999999999996</v>
      </c>
      <c r="J33" s="17" t="s">
        <v>76</v>
      </c>
      <c r="K33" s="17">
        <v>0</v>
      </c>
      <c r="L33" s="17" t="s">
        <v>76</v>
      </c>
      <c r="M33" s="17">
        <v>0.98228000000000004</v>
      </c>
      <c r="N33" s="17" t="s">
        <v>76</v>
      </c>
      <c r="O33" s="18" t="s">
        <v>59</v>
      </c>
    </row>
    <row r="34" spans="1:15" hidden="1" x14ac:dyDescent="0.25">
      <c r="A34" s="13">
        <v>301906</v>
      </c>
      <c r="B34" s="14" t="s">
        <v>77</v>
      </c>
      <c r="C34" s="15" t="s">
        <v>46</v>
      </c>
      <c r="D34" s="16">
        <v>1758.6666666666699</v>
      </c>
      <c r="E34" s="17">
        <v>0.21481</v>
      </c>
      <c r="F34" s="17">
        <v>-0.38913000000000003</v>
      </c>
      <c r="G34" s="17">
        <v>0</v>
      </c>
      <c r="H34" s="17">
        <v>-0.75619000000000003</v>
      </c>
      <c r="I34" s="17">
        <v>0.68525999999999998</v>
      </c>
      <c r="J34" s="17">
        <v>-0.11607000000000001</v>
      </c>
      <c r="K34" s="17">
        <v>0</v>
      </c>
      <c r="L34" s="17">
        <v>-0.17773</v>
      </c>
      <c r="M34" s="17">
        <v>0.38878000000000001</v>
      </c>
      <c r="N34" s="17">
        <v>-0.13947999999999994</v>
      </c>
      <c r="O34" s="18" t="s">
        <v>26</v>
      </c>
    </row>
    <row r="35" spans="1:15" hidden="1" x14ac:dyDescent="0.25">
      <c r="A35" s="13">
        <v>301949</v>
      </c>
      <c r="B35" s="14" t="s">
        <v>78</v>
      </c>
      <c r="C35" s="15" t="s">
        <v>57</v>
      </c>
      <c r="D35" s="16">
        <v>5883416.3333333302</v>
      </c>
      <c r="E35" s="17">
        <v>0.90156999999999998</v>
      </c>
      <c r="F35" s="17">
        <v>7.233999999999996E-2</v>
      </c>
      <c r="G35" s="17">
        <v>0.94569999999999999</v>
      </c>
      <c r="H35" s="17">
        <v>2.8399999999999537E-3</v>
      </c>
      <c r="I35" s="17">
        <v>0.78610000000000002</v>
      </c>
      <c r="J35" s="17">
        <v>9.6300000000000274E-3</v>
      </c>
      <c r="K35" s="17">
        <v>0.93691999999999998</v>
      </c>
      <c r="L35" s="17">
        <v>-1.5959999999999974E-2</v>
      </c>
      <c r="M35" s="17">
        <v>0.89344000000000001</v>
      </c>
      <c r="N35" s="17">
        <v>0.36238000000000004</v>
      </c>
      <c r="O35" s="18" t="s">
        <v>41</v>
      </c>
    </row>
    <row r="36" spans="1:15" hidden="1" x14ac:dyDescent="0.25">
      <c r="A36" s="13">
        <v>302091</v>
      </c>
      <c r="B36" s="14" t="s">
        <v>79</v>
      </c>
      <c r="C36" s="15" t="s">
        <v>46</v>
      </c>
      <c r="D36" s="16">
        <v>273388.16666666698</v>
      </c>
      <c r="E36" s="17">
        <v>0.76854</v>
      </c>
      <c r="F36" s="17">
        <v>7.1409999999999973E-2</v>
      </c>
      <c r="G36" s="17">
        <v>0.82077</v>
      </c>
      <c r="H36" s="17">
        <v>5.9710000000000041E-2</v>
      </c>
      <c r="I36" s="17">
        <v>0.80872999999999995</v>
      </c>
      <c r="J36" s="17">
        <v>4.1179999999999994E-2</v>
      </c>
      <c r="K36" s="17">
        <v>0.76678000000000002</v>
      </c>
      <c r="L36" s="17">
        <v>2.2079999999999989E-2</v>
      </c>
      <c r="M36" s="17">
        <v>0.62565999999999999</v>
      </c>
      <c r="N36" s="17">
        <v>0.17436000000000001</v>
      </c>
      <c r="O36" s="18" t="s">
        <v>41</v>
      </c>
    </row>
    <row r="37" spans="1:15" hidden="1" x14ac:dyDescent="0.25">
      <c r="A37" s="13">
        <v>302147</v>
      </c>
      <c r="B37" s="14" t="s">
        <v>80</v>
      </c>
      <c r="C37" s="15" t="s">
        <v>40</v>
      </c>
      <c r="D37" s="16">
        <v>189223.33333333299</v>
      </c>
      <c r="E37" s="17">
        <v>0.62658000000000003</v>
      </c>
      <c r="F37" s="17">
        <v>-0.11609000000000003</v>
      </c>
      <c r="G37" s="17">
        <v>1</v>
      </c>
      <c r="H37" s="17">
        <v>0</v>
      </c>
      <c r="I37" s="17">
        <v>0.62046999999999997</v>
      </c>
      <c r="J37" s="17">
        <v>2.0529999999999937E-2</v>
      </c>
      <c r="K37" s="17">
        <v>0.20119000000000001</v>
      </c>
      <c r="L37" s="17">
        <v>-0.62948000000000004</v>
      </c>
      <c r="M37" s="17">
        <v>0.31123000000000001</v>
      </c>
      <c r="N37" s="17">
        <v>2.8500000000000025E-2</v>
      </c>
      <c r="O37" s="18" t="s">
        <v>41</v>
      </c>
    </row>
    <row r="38" spans="1:15" hidden="1" x14ac:dyDescent="0.25">
      <c r="A38" s="13">
        <v>302228</v>
      </c>
      <c r="B38" s="14" t="s">
        <v>81</v>
      </c>
      <c r="C38" s="15" t="s">
        <v>40</v>
      </c>
      <c r="D38" s="16">
        <v>6792.25</v>
      </c>
      <c r="E38" s="17">
        <v>0.80037000000000003</v>
      </c>
      <c r="F38" s="17">
        <v>-1.1399999999999966E-2</v>
      </c>
      <c r="G38" s="17">
        <v>0.92483000000000004</v>
      </c>
      <c r="H38" s="17">
        <v>6.8090000000000095E-2</v>
      </c>
      <c r="I38" s="17">
        <v>0.85967000000000005</v>
      </c>
      <c r="J38" s="17">
        <v>0.10587000000000002</v>
      </c>
      <c r="K38" s="17">
        <v>0.32957999999999998</v>
      </c>
      <c r="L38" s="17">
        <v>-0.36878</v>
      </c>
      <c r="M38" s="17">
        <v>0.96296000000000004</v>
      </c>
      <c r="N38" s="17">
        <v>6.9760000000000044E-2</v>
      </c>
      <c r="O38" s="18" t="s">
        <v>41</v>
      </c>
    </row>
    <row r="39" spans="1:15" hidden="1" x14ac:dyDescent="0.25">
      <c r="A39" s="13">
        <v>302490</v>
      </c>
      <c r="B39" s="14" t="s">
        <v>82</v>
      </c>
      <c r="C39" s="15" t="s">
        <v>46</v>
      </c>
      <c r="D39" s="16">
        <v>14391.083333333299</v>
      </c>
      <c r="E39" s="17">
        <v>0.49434</v>
      </c>
      <c r="F39" s="17">
        <v>2.1950000000000025E-2</v>
      </c>
      <c r="G39" s="17">
        <v>0.23243</v>
      </c>
      <c r="H39" s="17">
        <v>6.8999999999999895E-3</v>
      </c>
      <c r="I39" s="17">
        <v>0.74675000000000002</v>
      </c>
      <c r="J39" s="17">
        <v>7.407000000000008E-2</v>
      </c>
      <c r="K39" s="17">
        <v>0.32854</v>
      </c>
      <c r="L39" s="17">
        <v>2.5880000000000014E-2</v>
      </c>
      <c r="M39" s="17">
        <v>0.93157000000000001</v>
      </c>
      <c r="N39" s="17">
        <v>-3.9799999999999836E-3</v>
      </c>
      <c r="O39" s="18" t="s">
        <v>41</v>
      </c>
    </row>
    <row r="40" spans="1:15" hidden="1" x14ac:dyDescent="0.25">
      <c r="A40" s="13">
        <v>302627</v>
      </c>
      <c r="B40" s="14" t="s">
        <v>83</v>
      </c>
      <c r="C40" s="15" t="s">
        <v>46</v>
      </c>
      <c r="D40" s="16">
        <v>1966.5833333333301</v>
      </c>
      <c r="E40" s="17">
        <v>0.63592000000000004</v>
      </c>
      <c r="F40" s="17">
        <v>1.3430000000000053E-2</v>
      </c>
      <c r="G40" s="17">
        <v>0.46736</v>
      </c>
      <c r="H40" s="17">
        <v>0.14246999999999999</v>
      </c>
      <c r="I40" s="17">
        <v>0.56691999999999998</v>
      </c>
      <c r="J40" s="17">
        <v>1.7369999999999997E-2</v>
      </c>
      <c r="K40" s="17">
        <v>0.68550999999999995</v>
      </c>
      <c r="L40" s="17">
        <v>-0.24430000000000007</v>
      </c>
      <c r="M40" s="17">
        <v>0.99243999999999999</v>
      </c>
      <c r="N40" s="17">
        <v>9.140000000000037E-3</v>
      </c>
      <c r="O40" s="18" t="s">
        <v>41</v>
      </c>
    </row>
    <row r="41" spans="1:15" hidden="1" x14ac:dyDescent="0.25">
      <c r="A41" s="13">
        <v>302953</v>
      </c>
      <c r="B41" s="14" t="s">
        <v>84</v>
      </c>
      <c r="C41" s="15" t="s">
        <v>40</v>
      </c>
      <c r="D41" s="16">
        <v>73786.166666666701</v>
      </c>
      <c r="E41" s="17">
        <v>0.67844000000000004</v>
      </c>
      <c r="F41" s="17">
        <v>9.200000000000319E-4</v>
      </c>
      <c r="G41" s="17">
        <v>0.67974999999999997</v>
      </c>
      <c r="H41" s="17">
        <v>2.4409999999999932E-2</v>
      </c>
      <c r="I41" s="17">
        <v>0.82942000000000005</v>
      </c>
      <c r="J41" s="17">
        <v>1.6490000000000005E-2</v>
      </c>
      <c r="K41" s="17">
        <v>0.63656999999999997</v>
      </c>
      <c r="L41" s="17">
        <v>-7.2599999999999998E-2</v>
      </c>
      <c r="M41" s="17">
        <v>0.56669999999999998</v>
      </c>
      <c r="N41" s="17">
        <v>1.1900000000000022E-2</v>
      </c>
      <c r="O41" s="18" t="s">
        <v>41</v>
      </c>
    </row>
    <row r="42" spans="1:15" hidden="1" x14ac:dyDescent="0.25">
      <c r="A42" s="13">
        <v>303178</v>
      </c>
      <c r="B42" s="14" t="s">
        <v>85</v>
      </c>
      <c r="C42" s="15" t="s">
        <v>46</v>
      </c>
      <c r="D42" s="16">
        <v>15721.333333333299</v>
      </c>
      <c r="E42" s="17">
        <v>0.53100000000000003</v>
      </c>
      <c r="F42" s="17">
        <v>-2.674999999999994E-2</v>
      </c>
      <c r="G42" s="17">
        <v>0.49636999999999998</v>
      </c>
      <c r="H42" s="17">
        <v>2.4189999999999989E-2</v>
      </c>
      <c r="I42" s="17">
        <v>0.79634000000000005</v>
      </c>
      <c r="J42" s="17">
        <v>9.1560000000000086E-2</v>
      </c>
      <c r="K42" s="17">
        <v>3.7150000000000002E-2</v>
      </c>
      <c r="L42" s="17">
        <v>-0.29561999999999999</v>
      </c>
      <c r="M42" s="17">
        <v>0.82877999999999996</v>
      </c>
      <c r="N42" s="17">
        <v>2.191999999999994E-2</v>
      </c>
      <c r="O42" s="18" t="s">
        <v>41</v>
      </c>
    </row>
    <row r="43" spans="1:15" hidden="1" x14ac:dyDescent="0.25">
      <c r="A43" s="13">
        <v>303259</v>
      </c>
      <c r="B43" s="14" t="s">
        <v>86</v>
      </c>
      <c r="C43" s="15" t="s">
        <v>57</v>
      </c>
      <c r="D43" s="16">
        <v>13120.5</v>
      </c>
      <c r="E43" s="17">
        <v>0.82247000000000003</v>
      </c>
      <c r="F43" s="17">
        <v>0.35097000000000006</v>
      </c>
      <c r="G43" s="17">
        <v>0.80479999999999996</v>
      </c>
      <c r="H43" s="17">
        <v>0.80479999999999996</v>
      </c>
      <c r="I43" s="17">
        <v>0.64485000000000003</v>
      </c>
      <c r="J43" s="17">
        <v>0.12159000000000009</v>
      </c>
      <c r="K43" s="17">
        <v>0.87773999999999996</v>
      </c>
      <c r="L43" s="17">
        <v>-1.8320000000000003E-2</v>
      </c>
      <c r="M43" s="17">
        <v>0.98014000000000001</v>
      </c>
      <c r="N43" s="17">
        <v>4.1970000000000063E-2</v>
      </c>
      <c r="O43" s="18" t="s">
        <v>41</v>
      </c>
    </row>
    <row r="44" spans="1:15" hidden="1" x14ac:dyDescent="0.25">
      <c r="A44" s="13">
        <v>303267</v>
      </c>
      <c r="B44" s="14" t="s">
        <v>87</v>
      </c>
      <c r="C44" s="15" t="s">
        <v>40</v>
      </c>
      <c r="D44" s="16">
        <v>98639.916666666701</v>
      </c>
      <c r="E44" s="17">
        <v>0.64366999999999996</v>
      </c>
      <c r="F44" s="17">
        <v>3.387999999999991E-2</v>
      </c>
      <c r="G44" s="17">
        <v>0.69296999999999997</v>
      </c>
      <c r="H44" s="17">
        <v>1.0549999999999948E-2</v>
      </c>
      <c r="I44" s="17">
        <v>0.85724</v>
      </c>
      <c r="J44" s="17">
        <v>3.9460000000000051E-2</v>
      </c>
      <c r="K44" s="17">
        <v>0.33582000000000001</v>
      </c>
      <c r="L44" s="17">
        <v>-4.1899999999999715E-3</v>
      </c>
      <c r="M44" s="17">
        <v>0.63936000000000004</v>
      </c>
      <c r="N44" s="17">
        <v>0.11302000000000001</v>
      </c>
      <c r="O44" s="18" t="s">
        <v>41</v>
      </c>
    </row>
    <row r="45" spans="1:15" hidden="1" x14ac:dyDescent="0.25">
      <c r="A45" s="13">
        <v>303291</v>
      </c>
      <c r="B45" s="14" t="s">
        <v>88</v>
      </c>
      <c r="C45" s="15" t="s">
        <v>57</v>
      </c>
      <c r="D45" s="16">
        <v>7040.6666666666697</v>
      </c>
      <c r="E45" s="17">
        <v>0.86487000000000003</v>
      </c>
      <c r="F45" s="17">
        <v>2.3270000000000013E-2</v>
      </c>
      <c r="G45" s="17">
        <v>0.87204999999999999</v>
      </c>
      <c r="H45" s="17">
        <v>2.674999999999994E-2</v>
      </c>
      <c r="I45" s="17">
        <v>0.73592000000000002</v>
      </c>
      <c r="J45" s="17">
        <v>1.9689999999999985E-2</v>
      </c>
      <c r="K45" s="17">
        <v>0.92461000000000004</v>
      </c>
      <c r="L45" s="17">
        <v>5.2000000000000934E-3</v>
      </c>
      <c r="M45" s="17">
        <v>0.91971999999999998</v>
      </c>
      <c r="N45" s="17">
        <v>3.7939999999999974E-2</v>
      </c>
      <c r="O45" s="18" t="s">
        <v>41</v>
      </c>
    </row>
    <row r="46" spans="1:15" hidden="1" x14ac:dyDescent="0.25">
      <c r="A46" s="13">
        <v>303356</v>
      </c>
      <c r="B46" s="14" t="s">
        <v>89</v>
      </c>
      <c r="C46" s="15" t="s">
        <v>46</v>
      </c>
      <c r="D46" s="16">
        <v>65627.166666666701</v>
      </c>
      <c r="E46" s="17">
        <v>0.67127000000000003</v>
      </c>
      <c r="F46" s="17">
        <v>-1.21E-2</v>
      </c>
      <c r="G46" s="17">
        <v>0.67839000000000005</v>
      </c>
      <c r="H46" s="17">
        <v>8.0700000000000216E-3</v>
      </c>
      <c r="I46" s="17">
        <v>0.63768000000000002</v>
      </c>
      <c r="J46" s="17">
        <v>6.581999999999999E-2</v>
      </c>
      <c r="K46" s="17">
        <v>0.78963000000000005</v>
      </c>
      <c r="L46" s="17">
        <v>-3.2119999999999926E-2</v>
      </c>
      <c r="M46" s="17">
        <v>0.57226999999999995</v>
      </c>
      <c r="N46" s="17">
        <v>-0.11031000000000002</v>
      </c>
      <c r="O46" s="18" t="s">
        <v>41</v>
      </c>
    </row>
    <row r="47" spans="1:15" hidden="1" x14ac:dyDescent="0.25">
      <c r="A47" s="13">
        <v>303623</v>
      </c>
      <c r="B47" s="14" t="s">
        <v>90</v>
      </c>
      <c r="C47" s="15" t="s">
        <v>46</v>
      </c>
      <c r="D47" s="16">
        <v>96504.083333333299</v>
      </c>
      <c r="E47" s="17">
        <v>0.57043999999999995</v>
      </c>
      <c r="F47" s="17">
        <v>5.6789999999999896E-2</v>
      </c>
      <c r="G47" s="17">
        <v>0.53176999999999996</v>
      </c>
      <c r="H47" s="17">
        <v>9.6839999999999982E-2</v>
      </c>
      <c r="I47" s="17">
        <v>0.76673999999999998</v>
      </c>
      <c r="J47" s="17">
        <v>2.200000000000002E-2</v>
      </c>
      <c r="K47" s="17">
        <v>0.88349</v>
      </c>
      <c r="L47" s="17">
        <v>0.19687999999999994</v>
      </c>
      <c r="M47" s="17">
        <v>0.13844999999999999</v>
      </c>
      <c r="N47" s="17">
        <v>-0.12859000000000001</v>
      </c>
      <c r="O47" s="18" t="s">
        <v>41</v>
      </c>
    </row>
    <row r="48" spans="1:15" hidden="1" x14ac:dyDescent="0.25">
      <c r="A48" s="13">
        <v>303739</v>
      </c>
      <c r="B48" s="14" t="s">
        <v>91</v>
      </c>
      <c r="C48" s="15" t="s">
        <v>46</v>
      </c>
      <c r="D48" s="16">
        <v>70443.916666666701</v>
      </c>
      <c r="E48" s="17">
        <v>0.75144</v>
      </c>
      <c r="F48" s="17">
        <v>3.237000000000001E-2</v>
      </c>
      <c r="G48" s="17">
        <v>0.70262999999999998</v>
      </c>
      <c r="H48" s="17">
        <v>5.9670000000000001E-2</v>
      </c>
      <c r="I48" s="17">
        <v>0.88593999999999995</v>
      </c>
      <c r="J48" s="17">
        <v>6.6419999999999924E-2</v>
      </c>
      <c r="K48" s="17">
        <v>0.66942000000000002</v>
      </c>
      <c r="L48" s="17">
        <v>-0.10233000000000003</v>
      </c>
      <c r="M48" s="17">
        <v>0.79657</v>
      </c>
      <c r="N48" s="17">
        <v>7.843E-2</v>
      </c>
      <c r="O48" s="18" t="s">
        <v>41</v>
      </c>
    </row>
    <row r="49" spans="1:15" hidden="1" x14ac:dyDescent="0.25">
      <c r="A49" s="13">
        <v>303844</v>
      </c>
      <c r="B49" s="14" t="s">
        <v>92</v>
      </c>
      <c r="C49" s="15" t="s">
        <v>40</v>
      </c>
      <c r="D49" s="16">
        <v>18107</v>
      </c>
      <c r="E49" s="17">
        <v>0.71504999999999996</v>
      </c>
      <c r="F49" s="17">
        <v>-7.6630000000000087E-2</v>
      </c>
      <c r="G49" s="17">
        <v>0.61026999999999998</v>
      </c>
      <c r="H49" s="17">
        <v>-9.487000000000001E-2</v>
      </c>
      <c r="I49" s="17">
        <v>0.82415000000000005</v>
      </c>
      <c r="J49" s="17">
        <v>3.8140000000000063E-2</v>
      </c>
      <c r="K49" s="17">
        <v>0.69359999999999999</v>
      </c>
      <c r="L49" s="17">
        <v>-0.20081000000000004</v>
      </c>
      <c r="M49" s="17">
        <v>0.83694999999999997</v>
      </c>
      <c r="N49" s="17">
        <v>-3.0730000000000035E-2</v>
      </c>
      <c r="O49" s="18" t="s">
        <v>41</v>
      </c>
    </row>
    <row r="50" spans="1:15" hidden="1" x14ac:dyDescent="0.25">
      <c r="A50" s="13">
        <v>303976</v>
      </c>
      <c r="B50" s="14" t="s">
        <v>93</v>
      </c>
      <c r="C50" s="15" t="s">
        <v>40</v>
      </c>
      <c r="D50" s="16">
        <v>332795.58333333302</v>
      </c>
      <c r="E50" s="17">
        <v>0.61812</v>
      </c>
      <c r="F50" s="17">
        <v>-5.4459999999999953E-2</v>
      </c>
      <c r="G50" s="17">
        <v>0.73872000000000004</v>
      </c>
      <c r="H50" s="17">
        <v>-6.514999999999993E-2</v>
      </c>
      <c r="I50" s="17">
        <v>0.89685000000000004</v>
      </c>
      <c r="J50" s="17">
        <v>9.5500000000000584E-3</v>
      </c>
      <c r="K50" s="17">
        <v>7.8909999999999994E-2</v>
      </c>
      <c r="L50" s="17">
        <v>-0.10969</v>
      </c>
      <c r="M50" s="17">
        <v>0.63737999999999995</v>
      </c>
      <c r="N50" s="17">
        <v>-4.1890000000000094E-2</v>
      </c>
      <c r="O50" s="18" t="s">
        <v>26</v>
      </c>
    </row>
    <row r="51" spans="1:15" hidden="1" x14ac:dyDescent="0.25">
      <c r="A51" s="13">
        <v>304034</v>
      </c>
      <c r="B51" s="14" t="s">
        <v>94</v>
      </c>
      <c r="C51" s="15" t="s">
        <v>57</v>
      </c>
      <c r="D51" s="16">
        <v>15894.833333333299</v>
      </c>
      <c r="E51" s="17">
        <v>0.63395999999999997</v>
      </c>
      <c r="F51" s="17">
        <v>2.295999999999998E-2</v>
      </c>
      <c r="G51" s="17">
        <v>0.46223999999999998</v>
      </c>
      <c r="H51" s="17">
        <v>-3.4830000000000028E-2</v>
      </c>
      <c r="I51" s="17">
        <v>0.67911999999999995</v>
      </c>
      <c r="J51" s="17">
        <v>9.1349999999999931E-2</v>
      </c>
      <c r="K51" s="17">
        <v>0.60419999999999996</v>
      </c>
      <c r="L51" s="17">
        <v>6.9509999999999961E-2</v>
      </c>
      <c r="M51" s="17">
        <v>0.96197999999999995</v>
      </c>
      <c r="N51" s="17">
        <v>2.3559999999999914E-2</v>
      </c>
      <c r="O51" s="18" t="s">
        <v>41</v>
      </c>
    </row>
    <row r="52" spans="1:15" hidden="1" x14ac:dyDescent="0.25">
      <c r="A52" s="13">
        <v>304051</v>
      </c>
      <c r="B52" s="14" t="s">
        <v>95</v>
      </c>
      <c r="C52" s="15" t="s">
        <v>40</v>
      </c>
      <c r="D52" s="16">
        <v>32795.166666666701</v>
      </c>
      <c r="E52" s="17">
        <v>0.56008999999999998</v>
      </c>
      <c r="F52" s="17">
        <v>1.8309999999999937E-2</v>
      </c>
      <c r="G52" s="17">
        <v>0.68010000000000004</v>
      </c>
      <c r="H52" s="17">
        <v>3.1920000000000059E-2</v>
      </c>
      <c r="I52" s="17">
        <v>0.81727000000000005</v>
      </c>
      <c r="J52" s="17">
        <v>3.4900000000001041E-3</v>
      </c>
      <c r="K52" s="17">
        <v>0.12631000000000001</v>
      </c>
      <c r="L52" s="17">
        <v>1.8210000000000004E-2</v>
      </c>
      <c r="M52" s="17">
        <v>0.49667</v>
      </c>
      <c r="N52" s="17">
        <v>6.0299999999999798E-3</v>
      </c>
      <c r="O52" s="18" t="s">
        <v>41</v>
      </c>
    </row>
    <row r="53" spans="1:15" hidden="1" x14ac:dyDescent="0.25">
      <c r="A53" s="13">
        <v>304107</v>
      </c>
      <c r="B53" s="14" t="s">
        <v>96</v>
      </c>
      <c r="C53" s="15" t="s">
        <v>40</v>
      </c>
      <c r="D53" s="16">
        <v>12898.833333333299</v>
      </c>
      <c r="E53" s="17">
        <v>0.59372000000000003</v>
      </c>
      <c r="F53" s="17">
        <v>3.1900000000000261E-3</v>
      </c>
      <c r="G53" s="17">
        <v>0.70145999999999997</v>
      </c>
      <c r="H53" s="17">
        <v>9.9500000000000144E-3</v>
      </c>
      <c r="I53" s="17">
        <v>0.81867000000000001</v>
      </c>
      <c r="J53" s="17">
        <v>0.13224000000000002</v>
      </c>
      <c r="K53" s="17">
        <v>3.8800000000000001E-2</v>
      </c>
      <c r="L53" s="17">
        <v>1.7600000000000046E-3</v>
      </c>
      <c r="M53" s="17">
        <v>0.70818999999999999</v>
      </c>
      <c r="N53" s="17">
        <v>-0.13797999999999999</v>
      </c>
      <c r="O53" s="18" t="s">
        <v>24</v>
      </c>
    </row>
    <row r="54" spans="1:15" hidden="1" x14ac:dyDescent="0.25">
      <c r="A54" s="13">
        <v>304123</v>
      </c>
      <c r="B54" s="14" t="s">
        <v>97</v>
      </c>
      <c r="C54" s="15" t="s">
        <v>40</v>
      </c>
      <c r="D54" s="16">
        <v>14560.25</v>
      </c>
      <c r="E54" s="17">
        <v>0.72506000000000004</v>
      </c>
      <c r="F54" s="17">
        <v>4.5480000000000076E-2</v>
      </c>
      <c r="G54" s="17">
        <v>0.79874000000000001</v>
      </c>
      <c r="H54" s="17">
        <v>2.0669999999999966E-2</v>
      </c>
      <c r="I54" s="17">
        <v>0.87436000000000003</v>
      </c>
      <c r="J54" s="17">
        <v>2.4060000000000081E-2</v>
      </c>
      <c r="K54" s="17">
        <v>0.23476</v>
      </c>
      <c r="L54" s="17">
        <v>0.15684999999999999</v>
      </c>
      <c r="M54" s="17">
        <v>0.91869000000000001</v>
      </c>
      <c r="N54" s="17">
        <v>5.1600000000000534E-3</v>
      </c>
      <c r="O54" s="18" t="s">
        <v>41</v>
      </c>
    </row>
    <row r="55" spans="1:15" hidden="1" x14ac:dyDescent="0.25">
      <c r="A55" s="13">
        <v>304131</v>
      </c>
      <c r="B55" s="14" t="s">
        <v>98</v>
      </c>
      <c r="C55" s="15" t="s">
        <v>40</v>
      </c>
      <c r="D55" s="16">
        <v>2082.8333333333298</v>
      </c>
      <c r="E55" s="17">
        <v>0.57894000000000001</v>
      </c>
      <c r="F55" s="17">
        <v>1.5059999999999962E-2</v>
      </c>
      <c r="G55" s="17">
        <v>0.14285999999999999</v>
      </c>
      <c r="H55" s="17">
        <v>1.889999999999975E-3</v>
      </c>
      <c r="I55" s="17">
        <v>0.84369000000000005</v>
      </c>
      <c r="J55" s="17">
        <v>-3.8199999999999346E-3</v>
      </c>
      <c r="K55" s="17">
        <v>0.77263000000000004</v>
      </c>
      <c r="L55" s="17">
        <v>-0.13200999999999996</v>
      </c>
      <c r="M55" s="17">
        <v>0.99263999999999997</v>
      </c>
      <c r="N55" s="17">
        <v>0.20733000000000001</v>
      </c>
      <c r="O55" s="18" t="s">
        <v>41</v>
      </c>
    </row>
    <row r="56" spans="1:15" hidden="1" x14ac:dyDescent="0.25">
      <c r="A56" s="13">
        <v>304158</v>
      </c>
      <c r="B56" s="14" t="s">
        <v>99</v>
      </c>
      <c r="C56" s="15" t="s">
        <v>46</v>
      </c>
      <c r="D56" s="16">
        <v>20885.25</v>
      </c>
      <c r="E56" s="17">
        <v>0.22939000000000001</v>
      </c>
      <c r="F56" s="17">
        <v>-3.5899999999999821E-3</v>
      </c>
      <c r="G56" s="17">
        <v>0</v>
      </c>
      <c r="H56" s="17">
        <v>0</v>
      </c>
      <c r="I56" s="17">
        <v>0.58818999999999999</v>
      </c>
      <c r="J56" s="17">
        <v>6.2769999999999992E-2</v>
      </c>
      <c r="K56" s="17">
        <v>0</v>
      </c>
      <c r="L56" s="17">
        <v>0</v>
      </c>
      <c r="M56" s="17">
        <v>0.55874999999999997</v>
      </c>
      <c r="N56" s="17">
        <v>-8.0749999999999988E-2</v>
      </c>
      <c r="O56" s="18" t="s">
        <v>59</v>
      </c>
    </row>
    <row r="57" spans="1:15" hidden="1" x14ac:dyDescent="0.25">
      <c r="A57" s="13">
        <v>304212</v>
      </c>
      <c r="B57" s="14" t="s">
        <v>100</v>
      </c>
      <c r="C57" s="15" t="s">
        <v>101</v>
      </c>
      <c r="D57" s="16">
        <v>13992.75</v>
      </c>
      <c r="E57" s="17">
        <v>0.61462000000000006</v>
      </c>
      <c r="F57" s="17">
        <v>7.6960000000000028E-2</v>
      </c>
      <c r="G57" s="17">
        <v>0.47993999999999998</v>
      </c>
      <c r="H57" s="17">
        <v>0.27925999999999995</v>
      </c>
      <c r="I57" s="17">
        <v>0.59575</v>
      </c>
      <c r="J57" s="17">
        <v>-4.3259999999999965E-2</v>
      </c>
      <c r="K57" s="17">
        <v>0.61592000000000002</v>
      </c>
      <c r="L57" s="17">
        <v>-6.5049999999999941E-2</v>
      </c>
      <c r="M57" s="17">
        <v>0.90154999999999996</v>
      </c>
      <c r="N57" s="17">
        <v>-6.5410000000000079E-2</v>
      </c>
      <c r="O57" s="18" t="s">
        <v>41</v>
      </c>
    </row>
    <row r="58" spans="1:15" hidden="1" x14ac:dyDescent="0.25">
      <c r="A58" s="13">
        <v>304344</v>
      </c>
      <c r="B58" s="14" t="s">
        <v>102</v>
      </c>
      <c r="C58" s="15" t="s">
        <v>40</v>
      </c>
      <c r="D58" s="16">
        <v>20023.75</v>
      </c>
      <c r="E58" s="17">
        <v>0.81286000000000003</v>
      </c>
      <c r="F58" s="17">
        <v>8.5330000000000017E-2</v>
      </c>
      <c r="G58" s="17">
        <v>0.74329999999999996</v>
      </c>
      <c r="H58" s="17">
        <v>0.23965999999999998</v>
      </c>
      <c r="I58" s="17">
        <v>0.88573000000000002</v>
      </c>
      <c r="J58" s="17">
        <v>5.6780000000000053E-2</v>
      </c>
      <c r="K58" s="17">
        <v>0.83738999999999997</v>
      </c>
      <c r="L58" s="17">
        <v>-1.3270000000000004E-2</v>
      </c>
      <c r="M58" s="17">
        <v>0.85460000000000003</v>
      </c>
      <c r="N58" s="17">
        <v>-9.6149999999999958E-2</v>
      </c>
      <c r="O58" s="18" t="s">
        <v>41</v>
      </c>
    </row>
    <row r="59" spans="1:15" hidden="1" x14ac:dyDescent="0.25">
      <c r="A59" s="13">
        <v>304395</v>
      </c>
      <c r="B59" s="14" t="s">
        <v>103</v>
      </c>
      <c r="C59" s="15" t="s">
        <v>46</v>
      </c>
      <c r="D59" s="16">
        <v>18780.5</v>
      </c>
      <c r="E59" s="17">
        <v>0.70655000000000001</v>
      </c>
      <c r="F59" s="17">
        <v>-7.4629999999999974E-2</v>
      </c>
      <c r="G59" s="17">
        <v>0.51863999999999999</v>
      </c>
      <c r="H59" s="17">
        <v>-0.13097999999999999</v>
      </c>
      <c r="I59" s="17">
        <v>0.73016999999999999</v>
      </c>
      <c r="J59" s="17">
        <v>-2.477000000000007E-2</v>
      </c>
      <c r="K59" s="17">
        <v>0.91429000000000005</v>
      </c>
      <c r="L59" s="17">
        <v>-8.5709999999999953E-2</v>
      </c>
      <c r="M59" s="17">
        <v>0.85099000000000002</v>
      </c>
      <c r="N59" s="17">
        <v>-7.1999999999994291E-4</v>
      </c>
      <c r="O59" s="18" t="s">
        <v>59</v>
      </c>
    </row>
    <row r="60" spans="1:15" hidden="1" x14ac:dyDescent="0.25">
      <c r="A60" s="13">
        <v>304441</v>
      </c>
      <c r="B60" s="14" t="s">
        <v>104</v>
      </c>
      <c r="C60" s="15" t="s">
        <v>57</v>
      </c>
      <c r="D60" s="16">
        <v>55560.666666666701</v>
      </c>
      <c r="E60" s="17">
        <v>0.48769000000000001</v>
      </c>
      <c r="F60" s="17">
        <v>6.8649999999999989E-2</v>
      </c>
      <c r="G60" s="17">
        <v>0.38307999999999998</v>
      </c>
      <c r="H60" s="17">
        <v>-6.3960000000000017E-2</v>
      </c>
      <c r="I60" s="17">
        <v>0.61921999999999999</v>
      </c>
      <c r="J60" s="17">
        <v>5.1449999999999996E-2</v>
      </c>
      <c r="K60" s="17">
        <v>7.0389999999999994E-2</v>
      </c>
      <c r="L60" s="17">
        <v>7.0389999999999994E-2</v>
      </c>
      <c r="M60" s="17">
        <v>0.98268999999999995</v>
      </c>
      <c r="N60" s="17">
        <v>0.34933999999999998</v>
      </c>
      <c r="O60" s="18" t="s">
        <v>41</v>
      </c>
    </row>
    <row r="61" spans="1:15" hidden="1" x14ac:dyDescent="0.25">
      <c r="A61" s="13">
        <v>304468</v>
      </c>
      <c r="B61" s="14" t="s">
        <v>105</v>
      </c>
      <c r="C61" s="15" t="s">
        <v>40</v>
      </c>
      <c r="D61" s="16">
        <v>19041.25</v>
      </c>
      <c r="E61" s="17">
        <v>0.82732000000000006</v>
      </c>
      <c r="F61" s="17">
        <v>3.4840000000000093E-2</v>
      </c>
      <c r="G61" s="17">
        <v>0.75094000000000005</v>
      </c>
      <c r="H61" s="17">
        <v>7.4480000000000102E-2</v>
      </c>
      <c r="I61" s="17">
        <v>0.83196000000000003</v>
      </c>
      <c r="J61" s="17">
        <v>0.10752000000000006</v>
      </c>
      <c r="K61" s="17">
        <v>0.94916999999999996</v>
      </c>
      <c r="L61" s="17">
        <v>-1.9299999999999873E-3</v>
      </c>
      <c r="M61" s="17">
        <v>0.85360999999999998</v>
      </c>
      <c r="N61" s="17">
        <v>-8.0320000000000058E-2</v>
      </c>
      <c r="O61" s="18" t="s">
        <v>41</v>
      </c>
    </row>
    <row r="62" spans="1:15" hidden="1" x14ac:dyDescent="0.25">
      <c r="A62" s="13">
        <v>304484</v>
      </c>
      <c r="B62" s="14" t="s">
        <v>106</v>
      </c>
      <c r="C62" s="15" t="s">
        <v>57</v>
      </c>
      <c r="D62" s="16">
        <v>456492.25</v>
      </c>
      <c r="E62" s="17">
        <v>0.76942999999999995</v>
      </c>
      <c r="F62" s="17">
        <v>-3.3760000000000012E-2</v>
      </c>
      <c r="G62" s="17">
        <v>1</v>
      </c>
      <c r="H62" s="17">
        <v>1.5750000000000042E-2</v>
      </c>
      <c r="I62" s="17">
        <v>0.68135999999999997</v>
      </c>
      <c r="J62" s="17">
        <v>5.4180000000000006E-2</v>
      </c>
      <c r="K62" s="17">
        <v>0.26393</v>
      </c>
      <c r="L62" s="17">
        <v>-0.56584000000000001</v>
      </c>
      <c r="M62" s="17">
        <v>0.90183999999999997</v>
      </c>
      <c r="N62" s="17">
        <v>0.31131999999999993</v>
      </c>
      <c r="O62" s="18" t="s">
        <v>41</v>
      </c>
    </row>
    <row r="63" spans="1:15" hidden="1" x14ac:dyDescent="0.25">
      <c r="A63" s="13">
        <v>304531</v>
      </c>
      <c r="B63" s="14" t="s">
        <v>107</v>
      </c>
      <c r="C63" s="15" t="s">
        <v>40</v>
      </c>
      <c r="D63" s="16">
        <v>26458.333333333299</v>
      </c>
      <c r="E63" s="17">
        <v>0.74380999999999997</v>
      </c>
      <c r="F63" s="17">
        <v>6.2400000000000011E-2</v>
      </c>
      <c r="G63" s="17">
        <v>0.80342000000000002</v>
      </c>
      <c r="H63" s="17">
        <v>-2.8440000000000021E-2</v>
      </c>
      <c r="I63" s="17">
        <v>0.82974999999999999</v>
      </c>
      <c r="J63" s="17">
        <v>2.2569999999999979E-2</v>
      </c>
      <c r="K63" s="17">
        <v>0.36212</v>
      </c>
      <c r="L63" s="17">
        <v>5.5499999999999994E-2</v>
      </c>
      <c r="M63" s="17">
        <v>0.92032999999999998</v>
      </c>
      <c r="N63" s="17">
        <v>0.29078999999999999</v>
      </c>
      <c r="O63" s="18" t="s">
        <v>41</v>
      </c>
    </row>
    <row r="64" spans="1:15" hidden="1" x14ac:dyDescent="0.25">
      <c r="A64" s="13">
        <v>304701</v>
      </c>
      <c r="B64" s="14" t="s">
        <v>108</v>
      </c>
      <c r="C64" s="15" t="s">
        <v>40</v>
      </c>
      <c r="D64" s="16">
        <v>562153.08333333302</v>
      </c>
      <c r="E64" s="17">
        <v>0.85009000000000001</v>
      </c>
      <c r="F64" s="17">
        <v>0.14156999999999997</v>
      </c>
      <c r="G64" s="17">
        <v>1</v>
      </c>
      <c r="H64" s="17">
        <v>0.25</v>
      </c>
      <c r="I64" s="17">
        <v>0.83774999999999999</v>
      </c>
      <c r="J64" s="17">
        <v>2.3159999999999958E-2</v>
      </c>
      <c r="K64" s="17">
        <v>0.84275</v>
      </c>
      <c r="L64" s="17">
        <v>0.33928000000000003</v>
      </c>
      <c r="M64" s="17">
        <v>0.56994999999999996</v>
      </c>
      <c r="N64" s="17">
        <v>-0.1545700000000001</v>
      </c>
      <c r="O64" s="18" t="s">
        <v>41</v>
      </c>
    </row>
    <row r="65" spans="1:15" hidden="1" x14ac:dyDescent="0.25">
      <c r="A65" s="13">
        <v>304883</v>
      </c>
      <c r="B65" s="14" t="s">
        <v>109</v>
      </c>
      <c r="C65" s="15" t="s">
        <v>40</v>
      </c>
      <c r="D65" s="16">
        <v>45720.083333333299</v>
      </c>
      <c r="E65" s="17">
        <v>0.86738999999999999</v>
      </c>
      <c r="F65" s="17">
        <v>1.1789999999999967E-2</v>
      </c>
      <c r="G65" s="17">
        <v>0.90866000000000002</v>
      </c>
      <c r="H65" s="17">
        <v>2.1780000000000022E-2</v>
      </c>
      <c r="I65" s="17">
        <v>0.86180999999999996</v>
      </c>
      <c r="J65" s="17">
        <v>6.4389999999999947E-2</v>
      </c>
      <c r="K65" s="17">
        <v>0.86565999999999999</v>
      </c>
      <c r="L65" s="17">
        <v>3.6379999999999968E-2</v>
      </c>
      <c r="M65" s="17">
        <v>0.79218</v>
      </c>
      <c r="N65" s="17">
        <v>-8.5359999999999991E-2</v>
      </c>
      <c r="O65" s="18" t="s">
        <v>41</v>
      </c>
    </row>
    <row r="66" spans="1:15" hidden="1" x14ac:dyDescent="0.25">
      <c r="A66" s="13">
        <v>305227</v>
      </c>
      <c r="B66" s="14" t="s">
        <v>110</v>
      </c>
      <c r="C66" s="15" t="s">
        <v>40</v>
      </c>
      <c r="D66" s="16">
        <v>20929.416666666701</v>
      </c>
      <c r="E66" s="17">
        <v>0.85848999999999998</v>
      </c>
      <c r="F66" s="17">
        <v>5.318999999999996E-2</v>
      </c>
      <c r="G66" s="17">
        <v>0.84021000000000001</v>
      </c>
      <c r="H66" s="17">
        <v>0.11028000000000004</v>
      </c>
      <c r="I66" s="17">
        <v>0.85099999999999998</v>
      </c>
      <c r="J66" s="17">
        <v>2.4900000000000033E-2</v>
      </c>
      <c r="K66" s="17">
        <v>0.89951999999999999</v>
      </c>
      <c r="L66" s="17">
        <v>1.3950000000000018E-2</v>
      </c>
      <c r="M66" s="17">
        <v>0.86151999999999995</v>
      </c>
      <c r="N66" s="17">
        <v>6.5599999999998992E-3</v>
      </c>
      <c r="O66" s="18" t="s">
        <v>41</v>
      </c>
    </row>
    <row r="67" spans="1:15" hidden="1" x14ac:dyDescent="0.25">
      <c r="A67" s="13">
        <v>305421</v>
      </c>
      <c r="B67" s="14" t="s">
        <v>111</v>
      </c>
      <c r="C67" s="15" t="s">
        <v>57</v>
      </c>
      <c r="D67" s="16">
        <v>10226</v>
      </c>
      <c r="E67" s="17">
        <v>0.77015</v>
      </c>
      <c r="F67" s="17">
        <v>0.15115999999999996</v>
      </c>
      <c r="G67" s="17">
        <v>0.58191999999999999</v>
      </c>
      <c r="H67" s="17">
        <v>-3.3070000000000044E-2</v>
      </c>
      <c r="I67" s="17">
        <v>0.74512999999999996</v>
      </c>
      <c r="J67" s="17">
        <v>0.56353999999999993</v>
      </c>
      <c r="K67" s="17">
        <v>0.98509999999999998</v>
      </c>
      <c r="L67" s="17">
        <v>0.21068999999999993</v>
      </c>
      <c r="M67" s="17">
        <v>0.95665999999999995</v>
      </c>
      <c r="N67" s="17">
        <v>4.7679999999999945E-2</v>
      </c>
      <c r="O67" s="18" t="s">
        <v>41</v>
      </c>
    </row>
    <row r="68" spans="1:15" hidden="1" x14ac:dyDescent="0.25">
      <c r="A68" s="13">
        <v>305472</v>
      </c>
      <c r="B68" s="14" t="s">
        <v>112</v>
      </c>
      <c r="C68" s="15" t="s">
        <v>40</v>
      </c>
      <c r="D68" s="16">
        <v>23321.75</v>
      </c>
      <c r="E68" s="17">
        <v>0.81727000000000005</v>
      </c>
      <c r="F68" s="17">
        <v>5.2070000000000061E-2</v>
      </c>
      <c r="G68" s="17">
        <v>0.68313000000000001</v>
      </c>
      <c r="H68" s="17">
        <v>-5.1490000000000036E-2</v>
      </c>
      <c r="I68" s="17">
        <v>0.86101000000000005</v>
      </c>
      <c r="J68" s="17">
        <v>8.3600000000000008E-2</v>
      </c>
      <c r="K68" s="17">
        <v>0.95982000000000001</v>
      </c>
      <c r="L68" s="17">
        <v>0.23541999999999996</v>
      </c>
      <c r="M68" s="17">
        <v>0.89927000000000001</v>
      </c>
      <c r="N68" s="17">
        <v>4.4300000000000006E-2</v>
      </c>
      <c r="O68" s="18" t="s">
        <v>41</v>
      </c>
    </row>
    <row r="69" spans="1:15" hidden="1" x14ac:dyDescent="0.25">
      <c r="A69" s="13">
        <v>305626</v>
      </c>
      <c r="B69" s="14" t="s">
        <v>113</v>
      </c>
      <c r="C69" s="15" t="s">
        <v>40</v>
      </c>
      <c r="D69" s="16">
        <v>17625.583333333299</v>
      </c>
      <c r="E69" s="17">
        <v>0.69191000000000003</v>
      </c>
      <c r="F69" s="17">
        <v>5.7130000000000014E-2</v>
      </c>
      <c r="G69" s="17">
        <v>0.88817999999999997</v>
      </c>
      <c r="H69" s="17">
        <v>0.10839999999999994</v>
      </c>
      <c r="I69" s="17">
        <v>0.63637999999999995</v>
      </c>
      <c r="J69" s="17">
        <v>3.4089999999999954E-2</v>
      </c>
      <c r="K69" s="17">
        <v>0.13396</v>
      </c>
      <c r="L69" s="17">
        <v>2.6159999999999989E-2</v>
      </c>
      <c r="M69" s="17">
        <v>0.91283999999999998</v>
      </c>
      <c r="N69" s="17">
        <v>8.5699999999999665E-3</v>
      </c>
      <c r="O69" s="18" t="s">
        <v>26</v>
      </c>
    </row>
    <row r="70" spans="1:15" hidden="1" x14ac:dyDescent="0.25">
      <c r="A70" s="13">
        <v>305740</v>
      </c>
      <c r="B70" s="14" t="s">
        <v>114</v>
      </c>
      <c r="C70" s="15" t="s">
        <v>57</v>
      </c>
      <c r="D70" s="16">
        <v>3101.6666666666702</v>
      </c>
      <c r="E70" s="17">
        <v>0.76556999999999997</v>
      </c>
      <c r="F70" s="17">
        <v>-4.715999999999998E-2</v>
      </c>
      <c r="G70" s="17">
        <v>0.68574000000000002</v>
      </c>
      <c r="H70" s="17">
        <v>-7.3209999999999997E-2</v>
      </c>
      <c r="I70" s="17">
        <v>0.72457000000000005</v>
      </c>
      <c r="J70" s="17">
        <v>1.9130000000000091E-2</v>
      </c>
      <c r="K70" s="17">
        <v>0.93011999999999995</v>
      </c>
      <c r="L70" s="17">
        <v>1.3869999999999938E-2</v>
      </c>
      <c r="M70" s="17">
        <v>0.80169999999999997</v>
      </c>
      <c r="N70" s="17">
        <v>-0.12238000000000004</v>
      </c>
      <c r="O70" s="18" t="s">
        <v>41</v>
      </c>
    </row>
    <row r="71" spans="1:15" hidden="1" x14ac:dyDescent="0.25">
      <c r="A71" s="13">
        <v>305928</v>
      </c>
      <c r="B71" s="14" t="s">
        <v>115</v>
      </c>
      <c r="C71" s="15" t="s">
        <v>40</v>
      </c>
      <c r="D71" s="16">
        <v>4363.5833333333303</v>
      </c>
      <c r="E71" s="17">
        <v>0.82154000000000005</v>
      </c>
      <c r="F71" s="17">
        <v>-1.1209999999999942E-2</v>
      </c>
      <c r="G71" s="17">
        <v>0.76444999999999996</v>
      </c>
      <c r="H71" s="17">
        <v>-2.3110000000000075E-2</v>
      </c>
      <c r="I71" s="17">
        <v>0.86789000000000005</v>
      </c>
      <c r="J71" s="17">
        <v>1.1170000000000013E-2</v>
      </c>
      <c r="K71" s="17">
        <v>0.81782999999999995</v>
      </c>
      <c r="L71" s="17">
        <v>-8.1210000000000004E-2</v>
      </c>
      <c r="M71" s="17">
        <v>0.8931</v>
      </c>
      <c r="N71" s="17">
        <v>6.0250000000000026E-2</v>
      </c>
      <c r="O71" s="18" t="s">
        <v>41</v>
      </c>
    </row>
    <row r="72" spans="1:15" hidden="1" x14ac:dyDescent="0.25">
      <c r="A72" s="13">
        <v>305995</v>
      </c>
      <c r="B72" s="14" t="s">
        <v>116</v>
      </c>
      <c r="C72" s="15" t="s">
        <v>46</v>
      </c>
      <c r="D72" s="16">
        <v>50350.5</v>
      </c>
      <c r="E72" s="17">
        <v>0.41971000000000003</v>
      </c>
      <c r="F72" s="17">
        <v>-0.24539999999999995</v>
      </c>
      <c r="G72" s="17">
        <v>0</v>
      </c>
      <c r="H72" s="17">
        <v>-0.89276999999999995</v>
      </c>
      <c r="I72" s="17">
        <v>0.74716000000000005</v>
      </c>
      <c r="J72" s="17">
        <v>0.35751000000000005</v>
      </c>
      <c r="K72" s="17">
        <v>0.74146999999999996</v>
      </c>
      <c r="L72" s="17">
        <v>-1.3920000000000043E-2</v>
      </c>
      <c r="M72" s="17">
        <v>0.60992999999999997</v>
      </c>
      <c r="N72" s="17">
        <v>0.21494999999999997</v>
      </c>
      <c r="O72" s="18" t="s">
        <v>54</v>
      </c>
    </row>
    <row r="73" spans="1:15" hidden="1" x14ac:dyDescent="0.25">
      <c r="A73" s="13">
        <v>306045</v>
      </c>
      <c r="B73" s="14" t="s">
        <v>117</v>
      </c>
      <c r="C73" s="15" t="s">
        <v>40</v>
      </c>
      <c r="D73" s="16">
        <v>4183.5</v>
      </c>
      <c r="E73" s="17">
        <v>0.60885</v>
      </c>
      <c r="F73" s="17">
        <v>0.36316000000000004</v>
      </c>
      <c r="G73" s="17">
        <v>0.59992000000000001</v>
      </c>
      <c r="H73" s="17">
        <v>0.59992000000000001</v>
      </c>
      <c r="I73" s="17">
        <v>0.66069</v>
      </c>
      <c r="J73" s="17">
        <v>0.21625</v>
      </c>
      <c r="K73" s="17">
        <v>0.18373999999999999</v>
      </c>
      <c r="L73" s="17">
        <v>-0.43360999999999994</v>
      </c>
      <c r="M73" s="17">
        <v>1</v>
      </c>
      <c r="N73" s="17">
        <v>0.83333000000000002</v>
      </c>
      <c r="O73" s="18" t="s">
        <v>41</v>
      </c>
    </row>
    <row r="74" spans="1:15" hidden="1" x14ac:dyDescent="0.25">
      <c r="A74" s="13">
        <v>306100</v>
      </c>
      <c r="B74" s="14" t="s">
        <v>118</v>
      </c>
      <c r="C74" s="15" t="s">
        <v>40</v>
      </c>
      <c r="D74" s="16">
        <v>18110.5</v>
      </c>
      <c r="E74" s="17">
        <v>0.82872000000000001</v>
      </c>
      <c r="F74" s="17">
        <v>3.1900000000000039E-2</v>
      </c>
      <c r="G74" s="17">
        <v>0.74524999999999997</v>
      </c>
      <c r="H74" s="17">
        <v>0.12232999999999994</v>
      </c>
      <c r="I74" s="17">
        <v>0.85973999999999995</v>
      </c>
      <c r="J74" s="17">
        <v>9.8699999999999344E-3</v>
      </c>
      <c r="K74" s="17">
        <v>0.95545000000000002</v>
      </c>
      <c r="L74" s="17">
        <v>-1.4799999999999924E-2</v>
      </c>
      <c r="M74" s="17">
        <v>0.83789999999999998</v>
      </c>
      <c r="N74" s="17">
        <v>-8.0220000000000069E-2</v>
      </c>
      <c r="O74" s="18" t="s">
        <v>41</v>
      </c>
    </row>
    <row r="75" spans="1:15" hidden="1" x14ac:dyDescent="0.25">
      <c r="A75" s="13">
        <v>306126</v>
      </c>
      <c r="B75" s="14" t="s">
        <v>119</v>
      </c>
      <c r="C75" s="15" t="s">
        <v>40</v>
      </c>
      <c r="D75" s="16">
        <v>43048.083333333299</v>
      </c>
      <c r="E75" s="17">
        <v>0.79056999999999999</v>
      </c>
      <c r="F75" s="17">
        <v>9.079999999999977E-3</v>
      </c>
      <c r="G75" s="17">
        <v>0.82462000000000002</v>
      </c>
      <c r="H75" s="17">
        <v>4.6810000000000018E-2</v>
      </c>
      <c r="I75" s="17">
        <v>0.85326999999999997</v>
      </c>
      <c r="J75" s="17">
        <v>7.7189999999999981E-2</v>
      </c>
      <c r="K75" s="17">
        <v>0.73885999999999996</v>
      </c>
      <c r="L75" s="17">
        <v>1.6129999999999978E-2</v>
      </c>
      <c r="M75" s="17">
        <v>0.71150000000000002</v>
      </c>
      <c r="N75" s="17">
        <v>-0.14149999999999996</v>
      </c>
      <c r="O75" s="18" t="s">
        <v>41</v>
      </c>
    </row>
    <row r="76" spans="1:15" hidden="1" x14ac:dyDescent="0.25">
      <c r="A76" s="13">
        <v>306193</v>
      </c>
      <c r="B76" s="14" t="s">
        <v>120</v>
      </c>
      <c r="C76" s="15" t="s">
        <v>57</v>
      </c>
      <c r="D76" s="16">
        <v>4289</v>
      </c>
      <c r="E76" s="17">
        <v>0.65232000000000001</v>
      </c>
      <c r="F76" s="17">
        <v>-7.177E-2</v>
      </c>
      <c r="G76" s="17">
        <v>0.35859000000000002</v>
      </c>
      <c r="H76" s="17">
        <v>-0.16805999999999993</v>
      </c>
      <c r="I76" s="17">
        <v>0.66805000000000003</v>
      </c>
      <c r="J76" s="17">
        <v>-1.2139999999999929E-2</v>
      </c>
      <c r="K76" s="17">
        <v>0.89429999999999998</v>
      </c>
      <c r="L76" s="17">
        <v>2.9000000000000137E-3</v>
      </c>
      <c r="M76" s="17">
        <v>0.98207999999999995</v>
      </c>
      <c r="N76" s="17">
        <v>-1.3470000000000093E-2</v>
      </c>
      <c r="O76" s="18" t="s">
        <v>41</v>
      </c>
    </row>
    <row r="77" spans="1:15" hidden="1" x14ac:dyDescent="0.25">
      <c r="A77" s="13">
        <v>306207</v>
      </c>
      <c r="B77" s="14" t="s">
        <v>121</v>
      </c>
      <c r="C77" s="15" t="s">
        <v>40</v>
      </c>
      <c r="D77" s="16">
        <v>1147.25</v>
      </c>
      <c r="E77" s="17">
        <v>0.49730999999999997</v>
      </c>
      <c r="F77" s="17">
        <v>0.20118999999999998</v>
      </c>
      <c r="G77" s="17">
        <v>0.77105999999999997</v>
      </c>
      <c r="H77" s="17">
        <v>0.77105999999999997</v>
      </c>
      <c r="I77" s="17">
        <v>0.55191000000000001</v>
      </c>
      <c r="J77" s="17">
        <v>5.9549999999999992E-2</v>
      </c>
      <c r="K77" s="17">
        <v>0</v>
      </c>
      <c r="L77" s="17">
        <v>0</v>
      </c>
      <c r="M77" s="17">
        <v>0.39251000000000003</v>
      </c>
      <c r="N77" s="17">
        <v>-0.59573999999999994</v>
      </c>
      <c r="O77" s="18" t="s">
        <v>59</v>
      </c>
    </row>
    <row r="78" spans="1:15" hidden="1" x14ac:dyDescent="0.25">
      <c r="A78" s="13">
        <v>306347</v>
      </c>
      <c r="B78" s="14" t="s">
        <v>122</v>
      </c>
      <c r="C78" s="15" t="s">
        <v>46</v>
      </c>
      <c r="D78" s="16">
        <v>67254.166666666701</v>
      </c>
      <c r="E78" s="17">
        <v>0.33051999999999998</v>
      </c>
      <c r="F78" s="17">
        <v>-0.36715999999999999</v>
      </c>
      <c r="G78" s="17">
        <v>0</v>
      </c>
      <c r="H78" s="17">
        <v>-0.92976999999999999</v>
      </c>
      <c r="I78" s="17">
        <v>0.53205000000000002</v>
      </c>
      <c r="J78" s="17">
        <v>0.44872000000000001</v>
      </c>
      <c r="K78" s="17">
        <v>0.14574999999999999</v>
      </c>
      <c r="L78" s="17">
        <v>-0.52227000000000001</v>
      </c>
      <c r="M78" s="17">
        <v>0.9748</v>
      </c>
      <c r="N78" s="17">
        <v>9.7280000000000033E-2</v>
      </c>
      <c r="O78" s="18" t="s">
        <v>54</v>
      </c>
    </row>
    <row r="79" spans="1:15" hidden="1" x14ac:dyDescent="0.25">
      <c r="A79" s="13">
        <v>306398</v>
      </c>
      <c r="B79" s="14" t="s">
        <v>123</v>
      </c>
      <c r="C79" s="15" t="s">
        <v>40</v>
      </c>
      <c r="D79" s="16">
        <v>126793.41666666701</v>
      </c>
      <c r="E79" s="17">
        <v>0.85626000000000002</v>
      </c>
      <c r="F79" s="17">
        <v>7.9130000000000034E-2</v>
      </c>
      <c r="G79" s="17">
        <v>0.81596999999999997</v>
      </c>
      <c r="H79" s="17">
        <v>7.3199999999999932E-3</v>
      </c>
      <c r="I79" s="17">
        <v>0.86080000000000001</v>
      </c>
      <c r="J79" s="17">
        <v>1.2449999999999961E-2</v>
      </c>
      <c r="K79" s="17">
        <v>0.92884999999999995</v>
      </c>
      <c r="L79" s="17">
        <v>3.7470000000000003E-2</v>
      </c>
      <c r="M79" s="17">
        <v>0.85972999999999999</v>
      </c>
      <c r="N79" s="17">
        <v>0.33111999999999997</v>
      </c>
      <c r="O79" s="18" t="s">
        <v>41</v>
      </c>
    </row>
    <row r="80" spans="1:15" hidden="1" x14ac:dyDescent="0.25">
      <c r="A80" s="13">
        <v>306428</v>
      </c>
      <c r="B80" s="14" t="s">
        <v>124</v>
      </c>
      <c r="C80" s="15" t="s">
        <v>40</v>
      </c>
      <c r="D80" s="16">
        <v>1785.9166666666699</v>
      </c>
      <c r="E80" s="17">
        <v>0.41820000000000002</v>
      </c>
      <c r="F80" s="17">
        <v>4.6000000000000041E-2</v>
      </c>
      <c r="G80" s="17">
        <v>0.26859</v>
      </c>
      <c r="H80" s="17">
        <v>5.9359999999999996E-2</v>
      </c>
      <c r="I80" s="17">
        <v>0.72865999999999997</v>
      </c>
      <c r="J80" s="17">
        <v>3.2660000000000022E-2</v>
      </c>
      <c r="K80" s="17">
        <v>5.1319999999999998E-2</v>
      </c>
      <c r="L80" s="17">
        <v>2.4249999999999997E-2</v>
      </c>
      <c r="M80" s="17">
        <v>0.77381999999999995</v>
      </c>
      <c r="N80" s="17">
        <v>5.4369999999999918E-2</v>
      </c>
      <c r="O80" s="18" t="s">
        <v>41</v>
      </c>
    </row>
    <row r="81" spans="1:15" hidden="1" x14ac:dyDescent="0.25">
      <c r="A81" s="13">
        <v>306444</v>
      </c>
      <c r="B81" s="14" t="s">
        <v>125</v>
      </c>
      <c r="C81" s="15" t="s">
        <v>40</v>
      </c>
      <c r="D81" s="16">
        <v>8871.9166666666697</v>
      </c>
      <c r="E81" s="17">
        <v>0.78903000000000001</v>
      </c>
      <c r="F81" s="17">
        <v>-4.0869999999999962E-2</v>
      </c>
      <c r="G81" s="17">
        <v>0.72684000000000004</v>
      </c>
      <c r="H81" s="17">
        <v>-0.14317999999999997</v>
      </c>
      <c r="I81" s="17">
        <v>0.93710000000000004</v>
      </c>
      <c r="J81" s="17">
        <v>0.12086000000000008</v>
      </c>
      <c r="K81" s="17">
        <v>0.81406999999999996</v>
      </c>
      <c r="L81" s="17">
        <v>-1.7469999999999986E-2</v>
      </c>
      <c r="M81" s="17">
        <v>0.74031000000000002</v>
      </c>
      <c r="N81" s="17">
        <v>-2.134999999999998E-2</v>
      </c>
      <c r="O81" s="18" t="s">
        <v>41</v>
      </c>
    </row>
    <row r="82" spans="1:15" hidden="1" x14ac:dyDescent="0.25">
      <c r="A82" s="13">
        <v>306525</v>
      </c>
      <c r="B82" s="14" t="s">
        <v>126</v>
      </c>
      <c r="C82" s="15" t="s">
        <v>46</v>
      </c>
      <c r="D82" s="16">
        <v>1838.4166666666699</v>
      </c>
      <c r="E82" s="17">
        <v>7.7130000000000004E-2</v>
      </c>
      <c r="F82" s="17">
        <v>-0.18538000000000002</v>
      </c>
      <c r="G82" s="17">
        <v>0</v>
      </c>
      <c r="H82" s="17">
        <v>0</v>
      </c>
      <c r="I82" s="17">
        <v>0.10851</v>
      </c>
      <c r="J82" s="17">
        <v>4.6009999999999995E-2</v>
      </c>
      <c r="K82" s="17">
        <v>0</v>
      </c>
      <c r="L82" s="17">
        <v>0</v>
      </c>
      <c r="M82" s="17">
        <v>0.2</v>
      </c>
      <c r="N82" s="17">
        <v>-0.78753999999999991</v>
      </c>
      <c r="O82" s="18" t="s">
        <v>41</v>
      </c>
    </row>
    <row r="83" spans="1:15" hidden="1" x14ac:dyDescent="0.25">
      <c r="A83" s="13">
        <v>306622</v>
      </c>
      <c r="B83" s="14" t="s">
        <v>127</v>
      </c>
      <c r="C83" s="15" t="s">
        <v>46</v>
      </c>
      <c r="D83" s="16">
        <v>1255854.25</v>
      </c>
      <c r="E83" s="17">
        <v>0.59226999999999996</v>
      </c>
      <c r="F83" s="17">
        <v>-7.6540000000000052E-2</v>
      </c>
      <c r="G83" s="17">
        <v>0.71153</v>
      </c>
      <c r="H83" s="17">
        <v>-0.18659000000000003</v>
      </c>
      <c r="I83" s="17">
        <v>0.58004</v>
      </c>
      <c r="J83" s="17">
        <v>5.4540000000000033E-2</v>
      </c>
      <c r="K83" s="17">
        <v>0.77144000000000001</v>
      </c>
      <c r="L83" s="17">
        <v>-2.137E-2</v>
      </c>
      <c r="M83" s="17">
        <v>0.18683</v>
      </c>
      <c r="N83" s="17">
        <v>-4.2690000000000006E-2</v>
      </c>
      <c r="O83" s="18" t="s">
        <v>41</v>
      </c>
    </row>
    <row r="84" spans="1:15" hidden="1" x14ac:dyDescent="0.25">
      <c r="A84" s="13">
        <v>306649</v>
      </c>
      <c r="B84" s="14" t="s">
        <v>128</v>
      </c>
      <c r="C84" s="15" t="s">
        <v>46</v>
      </c>
      <c r="D84" s="16">
        <v>42659.083333333299</v>
      </c>
      <c r="E84" s="17">
        <v>0.65781999999999996</v>
      </c>
      <c r="F84" s="17">
        <v>8.7099999999999955E-3</v>
      </c>
      <c r="G84" s="17">
        <v>0.75039999999999996</v>
      </c>
      <c r="H84" s="17">
        <v>-2.3570000000000091E-2</v>
      </c>
      <c r="I84" s="17">
        <v>0.84233999999999998</v>
      </c>
      <c r="J84" s="17">
        <v>2.3699999999999832E-3</v>
      </c>
      <c r="K84" s="17">
        <v>0.13458999999999999</v>
      </c>
      <c r="L84" s="17">
        <v>-0.20357000000000003</v>
      </c>
      <c r="M84" s="17">
        <v>0.81137000000000004</v>
      </c>
      <c r="N84" s="17">
        <v>0.29188999999999998</v>
      </c>
      <c r="O84" s="18" t="s">
        <v>41</v>
      </c>
    </row>
    <row r="85" spans="1:15" hidden="1" x14ac:dyDescent="0.25">
      <c r="A85" s="13">
        <v>306665</v>
      </c>
      <c r="B85" s="14" t="s">
        <v>129</v>
      </c>
      <c r="C85" s="15" t="s">
        <v>40</v>
      </c>
      <c r="D85" s="16">
        <v>21943.25</v>
      </c>
      <c r="E85" s="17">
        <v>0.61202999999999996</v>
      </c>
      <c r="F85" s="17">
        <v>6.740999999999997E-2</v>
      </c>
      <c r="G85" s="17">
        <v>0.74526999999999999</v>
      </c>
      <c r="H85" s="17">
        <v>0.19296999999999997</v>
      </c>
      <c r="I85" s="17">
        <v>0.81938</v>
      </c>
      <c r="J85" s="17">
        <v>1.590999999999998E-2</v>
      </c>
      <c r="K85" s="17">
        <v>0.10803</v>
      </c>
      <c r="L85" s="17">
        <v>-0.14822999999999997</v>
      </c>
      <c r="M85" s="17">
        <v>0.64217999999999997</v>
      </c>
      <c r="N85" s="17">
        <v>8.3389999999999964E-2</v>
      </c>
      <c r="O85" s="18" t="s">
        <v>26</v>
      </c>
    </row>
    <row r="86" spans="1:15" hidden="1" x14ac:dyDescent="0.25">
      <c r="A86" s="13">
        <v>306754</v>
      </c>
      <c r="B86" s="14" t="s">
        <v>130</v>
      </c>
      <c r="C86" s="15" t="s">
        <v>40</v>
      </c>
      <c r="D86" s="16">
        <v>6506.5833333333303</v>
      </c>
      <c r="E86" s="17">
        <v>0.7641</v>
      </c>
      <c r="F86" s="17">
        <v>0.10811000000000004</v>
      </c>
      <c r="G86" s="17">
        <v>0.94269999999999998</v>
      </c>
      <c r="H86" s="17">
        <v>0.17272999999999994</v>
      </c>
      <c r="I86" s="17">
        <v>0.70396999999999998</v>
      </c>
      <c r="J86" s="17">
        <v>0.31240000000000001</v>
      </c>
      <c r="K86" s="17">
        <v>0.30369000000000002</v>
      </c>
      <c r="L86" s="17">
        <v>-6.2079999999999969E-2</v>
      </c>
      <c r="M86" s="17">
        <v>0.92744000000000004</v>
      </c>
      <c r="N86" s="17">
        <v>-5.5209999999999981E-2</v>
      </c>
      <c r="O86" s="18" t="s">
        <v>41</v>
      </c>
    </row>
    <row r="87" spans="1:15" hidden="1" x14ac:dyDescent="0.25">
      <c r="A87" s="13">
        <v>306762</v>
      </c>
      <c r="B87" s="14" t="s">
        <v>131</v>
      </c>
      <c r="C87" s="15" t="s">
        <v>40</v>
      </c>
      <c r="D87" s="16">
        <v>28582.166666666701</v>
      </c>
      <c r="E87" s="17">
        <v>0.75893999999999995</v>
      </c>
      <c r="F87" s="17">
        <v>2.0259999999999945E-2</v>
      </c>
      <c r="G87" s="17">
        <v>0.81213000000000002</v>
      </c>
      <c r="H87" s="17">
        <v>-1.5270000000000006E-2</v>
      </c>
      <c r="I87" s="17">
        <v>0.91564000000000001</v>
      </c>
      <c r="J87" s="17">
        <v>0.10167999999999999</v>
      </c>
      <c r="K87" s="17">
        <v>0.37465999999999999</v>
      </c>
      <c r="L87" s="17">
        <v>-2.1550000000000014E-2</v>
      </c>
      <c r="M87" s="17">
        <v>0.88012000000000001</v>
      </c>
      <c r="N87" s="17">
        <v>5.1690000000000014E-2</v>
      </c>
      <c r="O87" s="18" t="s">
        <v>41</v>
      </c>
    </row>
    <row r="88" spans="1:15" hidden="1" x14ac:dyDescent="0.25">
      <c r="A88" s="13">
        <v>306886</v>
      </c>
      <c r="B88" s="14" t="s">
        <v>132</v>
      </c>
      <c r="C88" s="15" t="s">
        <v>40</v>
      </c>
      <c r="D88" s="16">
        <v>118531.83333333299</v>
      </c>
      <c r="E88" s="17">
        <v>0.81201000000000001</v>
      </c>
      <c r="F88" s="17">
        <v>2.8129999999999988E-2</v>
      </c>
      <c r="G88" s="17">
        <v>0.80498000000000003</v>
      </c>
      <c r="H88" s="17">
        <v>1.4510000000000023E-2</v>
      </c>
      <c r="I88" s="17">
        <v>0.85870000000000002</v>
      </c>
      <c r="J88" s="17">
        <v>1.756000000000002E-2</v>
      </c>
      <c r="K88" s="17">
        <v>0.75197000000000003</v>
      </c>
      <c r="L88" s="17">
        <v>-2.0289999999999919E-2</v>
      </c>
      <c r="M88" s="17">
        <v>0.83943000000000001</v>
      </c>
      <c r="N88" s="17">
        <v>0.11436000000000002</v>
      </c>
      <c r="O88" s="18" t="s">
        <v>41</v>
      </c>
    </row>
    <row r="89" spans="1:15" hidden="1" x14ac:dyDescent="0.25">
      <c r="A89" s="13">
        <v>306959</v>
      </c>
      <c r="B89" s="14" t="s">
        <v>133</v>
      </c>
      <c r="C89" s="15" t="s">
        <v>40</v>
      </c>
      <c r="D89" s="16">
        <v>4331.5</v>
      </c>
      <c r="E89" s="17">
        <v>0.87697999999999998</v>
      </c>
      <c r="F89" s="17">
        <v>1.3379999999999947E-2</v>
      </c>
      <c r="G89" s="17">
        <v>1</v>
      </c>
      <c r="H89" s="17">
        <v>8.2420000000000049E-2</v>
      </c>
      <c r="I89" s="17">
        <v>0.77234999999999998</v>
      </c>
      <c r="J89" s="17">
        <v>0.27088999999999996</v>
      </c>
      <c r="K89" s="17">
        <v>0.61253999999999997</v>
      </c>
      <c r="L89" s="17">
        <v>-0.36885000000000001</v>
      </c>
      <c r="M89" s="17">
        <v>1</v>
      </c>
      <c r="N89" s="17">
        <v>0</v>
      </c>
      <c r="O89" s="18" t="s">
        <v>41</v>
      </c>
    </row>
    <row r="90" spans="1:15" hidden="1" x14ac:dyDescent="0.25">
      <c r="A90" s="13">
        <v>307319</v>
      </c>
      <c r="B90" s="14" t="s">
        <v>134</v>
      </c>
      <c r="C90" s="15" t="s">
        <v>46</v>
      </c>
      <c r="D90" s="16">
        <v>42730.416666666701</v>
      </c>
      <c r="E90" s="17">
        <v>0.82603000000000004</v>
      </c>
      <c r="F90" s="17">
        <v>0.11069000000000007</v>
      </c>
      <c r="G90" s="17">
        <v>0.75363000000000002</v>
      </c>
      <c r="H90" s="17">
        <v>0.12057000000000007</v>
      </c>
      <c r="I90" s="17">
        <v>0.83911999999999998</v>
      </c>
      <c r="J90" s="17">
        <v>9.8399999999999599E-3</v>
      </c>
      <c r="K90" s="17">
        <v>0.97833999999999999</v>
      </c>
      <c r="L90" s="17">
        <v>-1.7759999999999998E-2</v>
      </c>
      <c r="M90" s="17">
        <v>0.80540999999999996</v>
      </c>
      <c r="N90" s="17">
        <v>0.32020999999999994</v>
      </c>
      <c r="O90" s="18" t="s">
        <v>41</v>
      </c>
    </row>
    <row r="91" spans="1:15" hidden="1" x14ac:dyDescent="0.25">
      <c r="A91" s="13">
        <v>307751</v>
      </c>
      <c r="B91" s="14" t="s">
        <v>135</v>
      </c>
      <c r="C91" s="15" t="s">
        <v>46</v>
      </c>
      <c r="D91" s="16">
        <v>9662</v>
      </c>
      <c r="E91" s="17">
        <v>0.72013000000000005</v>
      </c>
      <c r="F91" s="17">
        <v>-3.8519999999999999E-2</v>
      </c>
      <c r="G91" s="17">
        <v>0.69447999999999999</v>
      </c>
      <c r="H91" s="17">
        <v>-1.7310000000000048E-2</v>
      </c>
      <c r="I91" s="17">
        <v>0.70077</v>
      </c>
      <c r="J91" s="17">
        <v>-2.3780000000000023E-2</v>
      </c>
      <c r="K91" s="17">
        <v>0.79661999999999999</v>
      </c>
      <c r="L91" s="17">
        <v>-1.0859999999999981E-2</v>
      </c>
      <c r="M91" s="17">
        <v>0.71428999999999998</v>
      </c>
      <c r="N91" s="17">
        <v>-0.12335000000000007</v>
      </c>
      <c r="O91" s="18" t="s">
        <v>41</v>
      </c>
    </row>
    <row r="92" spans="1:15" hidden="1" x14ac:dyDescent="0.25">
      <c r="A92" s="13">
        <v>308005</v>
      </c>
      <c r="B92" s="14" t="s">
        <v>136</v>
      </c>
      <c r="C92" s="15" t="s">
        <v>46</v>
      </c>
      <c r="D92" s="16">
        <v>5315.75</v>
      </c>
      <c r="E92" s="17">
        <v>0.51236000000000004</v>
      </c>
      <c r="F92" s="17">
        <v>-2.3399999999999976E-2</v>
      </c>
      <c r="G92" s="17">
        <v>0</v>
      </c>
      <c r="H92" s="17">
        <v>0</v>
      </c>
      <c r="I92" s="17">
        <v>0.63858999999999999</v>
      </c>
      <c r="J92" s="17">
        <v>-8.1389999999999962E-2</v>
      </c>
      <c r="K92" s="17">
        <v>0.92581000000000002</v>
      </c>
      <c r="L92" s="17">
        <v>-4.0880000000000027E-2</v>
      </c>
      <c r="M92" s="17">
        <v>0.99741999999999997</v>
      </c>
      <c r="N92" s="17">
        <v>5.2999999999999714E-3</v>
      </c>
      <c r="O92" s="18" t="s">
        <v>54</v>
      </c>
    </row>
    <row r="93" spans="1:15" hidden="1" x14ac:dyDescent="0.25">
      <c r="A93" s="13">
        <v>308277</v>
      </c>
      <c r="B93" s="14" t="s">
        <v>137</v>
      </c>
      <c r="C93" s="15" t="s">
        <v>46</v>
      </c>
      <c r="D93" s="16">
        <v>11686.25</v>
      </c>
      <c r="E93" s="17">
        <v>0.29315999999999998</v>
      </c>
      <c r="F93" s="17">
        <v>-0.19528000000000001</v>
      </c>
      <c r="G93" s="17">
        <v>0</v>
      </c>
      <c r="H93" s="17">
        <v>0</v>
      </c>
      <c r="I93" s="17">
        <v>0.55583000000000005</v>
      </c>
      <c r="J93" s="17">
        <v>-0.12573000000000001</v>
      </c>
      <c r="K93" s="17">
        <v>0</v>
      </c>
      <c r="L93" s="17">
        <v>-0.91615000000000002</v>
      </c>
      <c r="M93" s="17">
        <v>0.90998999999999997</v>
      </c>
      <c r="N93" s="17">
        <v>6.5509999999999957E-2</v>
      </c>
      <c r="O93" s="18" t="s">
        <v>59</v>
      </c>
    </row>
    <row r="94" spans="1:15" hidden="1" x14ac:dyDescent="0.25">
      <c r="A94" s="13">
        <v>308811</v>
      </c>
      <c r="B94" s="14" t="s">
        <v>138</v>
      </c>
      <c r="C94" s="15" t="s">
        <v>40</v>
      </c>
      <c r="D94" s="16">
        <v>7502.25</v>
      </c>
      <c r="E94" s="17">
        <v>0.84924999999999995</v>
      </c>
      <c r="F94" s="17">
        <v>-7.5700000000000767E-3</v>
      </c>
      <c r="G94" s="17">
        <v>0.83377000000000001</v>
      </c>
      <c r="H94" s="17">
        <v>9.3590000000000062E-2</v>
      </c>
      <c r="I94" s="17">
        <v>0.84108000000000005</v>
      </c>
      <c r="J94" s="17">
        <v>1.8440000000000012E-2</v>
      </c>
      <c r="K94" s="17">
        <v>1</v>
      </c>
      <c r="L94" s="17">
        <v>0</v>
      </c>
      <c r="M94" s="17">
        <v>0.73760999999999999</v>
      </c>
      <c r="N94" s="17">
        <v>-0.24348999999999998</v>
      </c>
      <c r="O94" s="18" t="s">
        <v>41</v>
      </c>
    </row>
    <row r="95" spans="1:15" hidden="1" x14ac:dyDescent="0.25">
      <c r="A95" s="13">
        <v>309028</v>
      </c>
      <c r="B95" s="14" t="s">
        <v>139</v>
      </c>
      <c r="C95" s="15" t="s">
        <v>101</v>
      </c>
      <c r="D95" s="16">
        <v>28186.333333333299</v>
      </c>
      <c r="E95" s="17">
        <v>0.61167000000000005</v>
      </c>
      <c r="F95" s="17">
        <v>0.22745000000000004</v>
      </c>
      <c r="G95" s="17">
        <v>0.45012000000000002</v>
      </c>
      <c r="H95" s="17">
        <v>0.45012000000000002</v>
      </c>
      <c r="I95" s="17">
        <v>0.73287000000000002</v>
      </c>
      <c r="J95" s="17">
        <v>0.23216999999999999</v>
      </c>
      <c r="K95" s="17">
        <v>0.80379</v>
      </c>
      <c r="L95" s="17">
        <v>-4.0109999999999979E-2</v>
      </c>
      <c r="M95" s="17">
        <v>0.62146999999999997</v>
      </c>
      <c r="N95" s="17">
        <v>4.4969999999999954E-2</v>
      </c>
      <c r="O95" s="18" t="s">
        <v>41</v>
      </c>
    </row>
    <row r="96" spans="1:15" hidden="1" x14ac:dyDescent="0.25">
      <c r="A96" s="13">
        <v>309087</v>
      </c>
      <c r="B96" s="14" t="s">
        <v>140</v>
      </c>
      <c r="C96" s="15" t="s">
        <v>40</v>
      </c>
      <c r="D96" s="16">
        <v>27402.916666666701</v>
      </c>
      <c r="E96" s="17">
        <v>0.85577000000000003</v>
      </c>
      <c r="F96" s="17">
        <v>7.0270000000000055E-2</v>
      </c>
      <c r="G96" s="17">
        <v>0.80947000000000002</v>
      </c>
      <c r="H96" s="17">
        <v>-1.5369999999999995E-2</v>
      </c>
      <c r="I96" s="17">
        <v>0.82382</v>
      </c>
      <c r="J96" s="17">
        <v>5.7150000000000034E-2</v>
      </c>
      <c r="K96" s="17">
        <v>0.90493999999999997</v>
      </c>
      <c r="L96" s="17">
        <v>-8.3900000000000086E-3</v>
      </c>
      <c r="M96" s="17">
        <v>0.93113999999999997</v>
      </c>
      <c r="N96" s="17">
        <v>0.33333000000000002</v>
      </c>
      <c r="O96" s="18" t="s">
        <v>41</v>
      </c>
    </row>
    <row r="97" spans="1:15" hidden="1" x14ac:dyDescent="0.25">
      <c r="A97" s="13">
        <v>309192</v>
      </c>
      <c r="B97" s="14" t="s">
        <v>141</v>
      </c>
      <c r="C97" s="15" t="s">
        <v>46</v>
      </c>
      <c r="D97" s="16">
        <v>64286.75</v>
      </c>
      <c r="E97" s="17">
        <v>0.70150000000000001</v>
      </c>
      <c r="F97" s="17">
        <v>3.3400000000000096E-3</v>
      </c>
      <c r="G97" s="17">
        <v>0.74441000000000002</v>
      </c>
      <c r="H97" s="17">
        <v>-5.5219999999999936E-2</v>
      </c>
      <c r="I97" s="17">
        <v>0.77595999999999998</v>
      </c>
      <c r="J97" s="17">
        <v>9.6899999999999764E-3</v>
      </c>
      <c r="K97" s="17">
        <v>0.58345000000000002</v>
      </c>
      <c r="L97" s="17">
        <v>0.20802000000000004</v>
      </c>
      <c r="M97" s="17">
        <v>0.65925999999999996</v>
      </c>
      <c r="N97" s="17">
        <v>-9.0600000000000014E-2</v>
      </c>
      <c r="O97" s="18" t="s">
        <v>41</v>
      </c>
    </row>
    <row r="98" spans="1:15" hidden="1" x14ac:dyDescent="0.25">
      <c r="A98" s="13">
        <v>309222</v>
      </c>
      <c r="B98" s="14" t="s">
        <v>142</v>
      </c>
      <c r="C98" s="15" t="s">
        <v>46</v>
      </c>
      <c r="D98" s="16">
        <v>283509</v>
      </c>
      <c r="E98" s="17">
        <v>0.65171999999999997</v>
      </c>
      <c r="F98" s="17">
        <v>0.10990999999999995</v>
      </c>
      <c r="G98" s="17">
        <v>0.59567999999999999</v>
      </c>
      <c r="H98" s="17">
        <v>1.2680000000000025E-2</v>
      </c>
      <c r="I98" s="17">
        <v>0.80391999999999997</v>
      </c>
      <c r="J98" s="17">
        <v>-9.120000000000017E-3</v>
      </c>
      <c r="K98" s="17">
        <v>0.73573</v>
      </c>
      <c r="L98" s="17">
        <v>0.36124000000000001</v>
      </c>
      <c r="M98" s="17">
        <v>0.52761000000000002</v>
      </c>
      <c r="N98" s="17">
        <v>0.17209000000000002</v>
      </c>
      <c r="O98" s="18" t="s">
        <v>41</v>
      </c>
    </row>
    <row r="99" spans="1:15" hidden="1" x14ac:dyDescent="0.25">
      <c r="A99" s="13">
        <v>309231</v>
      </c>
      <c r="B99" s="14" t="s">
        <v>143</v>
      </c>
      <c r="C99" s="15" t="s">
        <v>40</v>
      </c>
      <c r="D99" s="16">
        <v>27919</v>
      </c>
      <c r="E99" s="17">
        <v>0.49953999999999998</v>
      </c>
      <c r="F99" s="17">
        <v>-4.7680000000000056E-2</v>
      </c>
      <c r="G99" s="17">
        <v>0.77134999999999998</v>
      </c>
      <c r="H99" s="17">
        <v>5.6649999999999978E-2</v>
      </c>
      <c r="I99" s="17">
        <v>0.75541000000000003</v>
      </c>
      <c r="J99" s="17">
        <v>3.6250000000000004E-2</v>
      </c>
      <c r="K99" s="17">
        <v>1.38E-2</v>
      </c>
      <c r="L99" s="17">
        <v>-0.38355</v>
      </c>
      <c r="M99" s="17">
        <v>0.18578</v>
      </c>
      <c r="N99" s="17">
        <v>-4.3999999999999873E-3</v>
      </c>
      <c r="O99" s="18" t="s">
        <v>26</v>
      </c>
    </row>
    <row r="100" spans="1:15" hidden="1" x14ac:dyDescent="0.25">
      <c r="A100" s="13">
        <v>309257</v>
      </c>
      <c r="B100" s="14" t="s">
        <v>144</v>
      </c>
      <c r="C100" s="15" t="s">
        <v>57</v>
      </c>
      <c r="D100" s="16">
        <v>1107.5</v>
      </c>
      <c r="E100" s="17">
        <v>0.79862</v>
      </c>
      <c r="F100" s="17">
        <v>-8.9700000000000335E-3</v>
      </c>
      <c r="G100" s="17">
        <v>0.62526999999999999</v>
      </c>
      <c r="H100" s="17">
        <v>-4.5139999999999958E-2</v>
      </c>
      <c r="I100" s="17">
        <v>0.77110000000000001</v>
      </c>
      <c r="J100" s="17">
        <v>1.3580000000000036E-2</v>
      </c>
      <c r="K100" s="17">
        <v>0.99187999999999998</v>
      </c>
      <c r="L100" s="17">
        <v>2.1599999999999397E-3</v>
      </c>
      <c r="M100" s="17">
        <v>0.97955999999999999</v>
      </c>
      <c r="N100" s="17">
        <v>2.968000000000004E-2</v>
      </c>
      <c r="O100" s="18" t="s">
        <v>41</v>
      </c>
    </row>
    <row r="101" spans="1:15" hidden="1" x14ac:dyDescent="0.25">
      <c r="A101" s="13">
        <v>309338</v>
      </c>
      <c r="B101" s="14" t="s">
        <v>145</v>
      </c>
      <c r="C101" s="15" t="s">
        <v>40</v>
      </c>
      <c r="D101" s="16">
        <v>38133.916666666701</v>
      </c>
      <c r="E101" s="17">
        <v>0.75912000000000002</v>
      </c>
      <c r="F101" s="17">
        <v>0.17788000000000004</v>
      </c>
      <c r="G101" s="17">
        <v>0.70738999999999996</v>
      </c>
      <c r="H101" s="17">
        <v>0.14429999999999998</v>
      </c>
      <c r="I101" s="17">
        <v>0.91927000000000003</v>
      </c>
      <c r="J101" s="17">
        <v>2.6230000000000087E-2</v>
      </c>
      <c r="K101" s="17">
        <v>0.66496</v>
      </c>
      <c r="L101" s="17">
        <v>0.34842000000000001</v>
      </c>
      <c r="M101" s="17">
        <v>0.79657</v>
      </c>
      <c r="N101" s="17">
        <v>0.22613000000000005</v>
      </c>
      <c r="O101" s="18" t="s">
        <v>41</v>
      </c>
    </row>
    <row r="102" spans="1:15" hidden="1" x14ac:dyDescent="0.25">
      <c r="A102" s="13">
        <v>309362</v>
      </c>
      <c r="B102" s="14" t="s">
        <v>146</v>
      </c>
      <c r="C102" s="15" t="s">
        <v>46</v>
      </c>
      <c r="D102" s="16">
        <v>3582.1666666666702</v>
      </c>
      <c r="E102" s="17">
        <v>0.69859000000000004</v>
      </c>
      <c r="F102" s="17">
        <v>-4.6479999999999966E-2</v>
      </c>
      <c r="G102" s="17">
        <v>0.53022999999999998</v>
      </c>
      <c r="H102" s="17">
        <v>-0.12112000000000001</v>
      </c>
      <c r="I102" s="17">
        <v>0.89892000000000005</v>
      </c>
      <c r="J102" s="17">
        <v>7.1720000000000006E-2</v>
      </c>
      <c r="K102" s="17">
        <v>0.65944000000000003</v>
      </c>
      <c r="L102" s="17">
        <v>-5.2740000000000009E-2</v>
      </c>
      <c r="M102" s="17">
        <v>0.87412000000000001</v>
      </c>
      <c r="N102" s="17">
        <v>-9.1299999999999715E-3</v>
      </c>
      <c r="O102" s="18" t="s">
        <v>41</v>
      </c>
    </row>
    <row r="103" spans="1:15" hidden="1" x14ac:dyDescent="0.25">
      <c r="A103" s="13">
        <v>309401</v>
      </c>
      <c r="B103" s="14" t="s">
        <v>147</v>
      </c>
      <c r="C103" s="15" t="s">
        <v>46</v>
      </c>
      <c r="D103" s="16">
        <v>4283.25</v>
      </c>
      <c r="E103" s="17">
        <v>0.40583000000000002</v>
      </c>
      <c r="F103" s="17">
        <v>-0.16242000000000001</v>
      </c>
      <c r="G103" s="17">
        <v>0</v>
      </c>
      <c r="H103" s="17">
        <v>-0.58242000000000005</v>
      </c>
      <c r="I103" s="17">
        <v>0.72799999999999998</v>
      </c>
      <c r="J103" s="17">
        <v>9.5260000000000011E-2</v>
      </c>
      <c r="K103" s="17">
        <v>0.32288</v>
      </c>
      <c r="L103" s="17">
        <v>0.14824999999999999</v>
      </c>
      <c r="M103" s="17">
        <v>0.97828000000000004</v>
      </c>
      <c r="N103" s="17">
        <v>0.10926000000000002</v>
      </c>
      <c r="O103" s="18" t="s">
        <v>24</v>
      </c>
    </row>
    <row r="104" spans="1:15" hidden="1" x14ac:dyDescent="0.25">
      <c r="A104" s="13">
        <v>309524</v>
      </c>
      <c r="B104" s="14" t="s">
        <v>148</v>
      </c>
      <c r="C104" s="15" t="s">
        <v>40</v>
      </c>
      <c r="D104" s="16">
        <v>7455.0833333333303</v>
      </c>
      <c r="E104" s="17">
        <v>0.87655000000000005</v>
      </c>
      <c r="F104" s="17">
        <v>3.8510000000000044E-2</v>
      </c>
      <c r="G104" s="17">
        <v>0.95086999999999999</v>
      </c>
      <c r="H104" s="17">
        <v>2.2649999999999948E-2</v>
      </c>
      <c r="I104" s="17">
        <v>0.72299999999999998</v>
      </c>
      <c r="J104" s="17">
        <v>2.5009999999999977E-2</v>
      </c>
      <c r="K104" s="17">
        <v>0.78258000000000005</v>
      </c>
      <c r="L104" s="17">
        <v>4.1320000000000023E-2</v>
      </c>
      <c r="M104" s="17">
        <v>0.97541999999999995</v>
      </c>
      <c r="N104" s="17">
        <v>8.0889999999999906E-2</v>
      </c>
      <c r="O104" s="18" t="s">
        <v>41</v>
      </c>
    </row>
    <row r="105" spans="1:15" hidden="1" x14ac:dyDescent="0.25">
      <c r="A105" s="13">
        <v>309699</v>
      </c>
      <c r="B105" s="14" t="s">
        <v>149</v>
      </c>
      <c r="C105" s="15" t="s">
        <v>40</v>
      </c>
      <c r="D105" s="16">
        <v>3198.5</v>
      </c>
      <c r="E105" s="17">
        <v>0.50109999999999999</v>
      </c>
      <c r="F105" s="17">
        <v>-0.19079000000000002</v>
      </c>
      <c r="G105" s="17">
        <v>0</v>
      </c>
      <c r="H105" s="17">
        <v>-0.47526000000000002</v>
      </c>
      <c r="I105" s="17">
        <v>0.51924999999999999</v>
      </c>
      <c r="J105" s="17">
        <v>-3.1900000000000261E-3</v>
      </c>
      <c r="K105" s="17">
        <v>0.98631000000000002</v>
      </c>
      <c r="L105" s="17">
        <v>-2.1999999999999797E-3</v>
      </c>
      <c r="M105" s="17">
        <v>0.99992000000000003</v>
      </c>
      <c r="N105" s="17">
        <v>1.9500000000000073E-3</v>
      </c>
      <c r="O105" s="18" t="s">
        <v>54</v>
      </c>
    </row>
    <row r="106" spans="1:15" hidden="1" x14ac:dyDescent="0.25">
      <c r="A106" s="13">
        <v>309711</v>
      </c>
      <c r="B106" s="14" t="s">
        <v>150</v>
      </c>
      <c r="C106" s="15" t="s">
        <v>46</v>
      </c>
      <c r="D106" s="16">
        <v>0.5</v>
      </c>
      <c r="E106" s="17">
        <v>8.1250000000000003E-2</v>
      </c>
      <c r="F106" s="17">
        <v>-0.21021000000000001</v>
      </c>
      <c r="G106" s="17">
        <v>0</v>
      </c>
      <c r="H106" s="17">
        <v>0</v>
      </c>
      <c r="I106" s="17">
        <v>0.125</v>
      </c>
      <c r="J106" s="17">
        <v>-0.16666999999999998</v>
      </c>
      <c r="K106" s="17">
        <v>0</v>
      </c>
      <c r="L106" s="17">
        <v>0</v>
      </c>
      <c r="M106" s="17">
        <v>0.2</v>
      </c>
      <c r="N106" s="17">
        <v>-0.67415000000000003</v>
      </c>
      <c r="O106" s="18" t="s">
        <v>59</v>
      </c>
    </row>
    <row r="107" spans="1:15" hidden="1" x14ac:dyDescent="0.25">
      <c r="A107" s="13">
        <v>309877</v>
      </c>
      <c r="B107" s="14" t="s">
        <v>151</v>
      </c>
      <c r="C107" s="15" t="s">
        <v>40</v>
      </c>
      <c r="D107" s="16">
        <v>1004.75</v>
      </c>
      <c r="E107" s="17">
        <v>0.90425999999999995</v>
      </c>
      <c r="F107" s="17">
        <v>6.3399999999999013E-3</v>
      </c>
      <c r="G107" s="17">
        <v>0.84072999999999998</v>
      </c>
      <c r="H107" s="17">
        <v>2.3400000000000087E-3</v>
      </c>
      <c r="I107" s="17">
        <v>0.88066999999999995</v>
      </c>
      <c r="J107" s="17">
        <v>2.9229999999999978E-2</v>
      </c>
      <c r="K107" s="17">
        <v>0.97794999999999999</v>
      </c>
      <c r="L107" s="17">
        <v>-2.2050000000000014E-2</v>
      </c>
      <c r="M107" s="17">
        <v>0.98124</v>
      </c>
      <c r="N107" s="17">
        <v>1.9870000000000054E-2</v>
      </c>
      <c r="O107" s="18" t="s">
        <v>24</v>
      </c>
    </row>
    <row r="108" spans="1:15" hidden="1" x14ac:dyDescent="0.25">
      <c r="A108" s="13">
        <v>309907</v>
      </c>
      <c r="B108" s="14" t="s">
        <v>152</v>
      </c>
      <c r="C108" s="15" t="s">
        <v>40</v>
      </c>
      <c r="D108" s="16">
        <v>37761.666666666701</v>
      </c>
      <c r="E108" s="17">
        <v>0.57645000000000002</v>
      </c>
      <c r="F108" s="17">
        <v>1.4639999999999986E-2</v>
      </c>
      <c r="G108" s="17">
        <v>0.60311999999999999</v>
      </c>
      <c r="H108" s="17">
        <v>-8.001999999999998E-2</v>
      </c>
      <c r="I108" s="17">
        <v>0.75105999999999995</v>
      </c>
      <c r="J108" s="17">
        <v>0.44908999999999993</v>
      </c>
      <c r="K108" s="17">
        <v>0.34071000000000001</v>
      </c>
      <c r="L108" s="17">
        <v>-0.23315999999999998</v>
      </c>
      <c r="M108" s="17">
        <v>0.58423000000000003</v>
      </c>
      <c r="N108" s="17">
        <v>1.7320000000000002E-2</v>
      </c>
      <c r="O108" s="18" t="s">
        <v>41</v>
      </c>
    </row>
    <row r="109" spans="1:15" hidden="1" x14ac:dyDescent="0.25">
      <c r="A109" s="13">
        <v>310042</v>
      </c>
      <c r="B109" s="14" t="s">
        <v>153</v>
      </c>
      <c r="C109" s="15" t="s">
        <v>57</v>
      </c>
      <c r="D109" s="16">
        <v>105857.66666666701</v>
      </c>
      <c r="E109" s="17">
        <v>0.77820999999999996</v>
      </c>
      <c r="F109" s="17">
        <v>4.4999999999999929E-2</v>
      </c>
      <c r="G109" s="17">
        <v>0.84608000000000005</v>
      </c>
      <c r="H109" s="17">
        <v>-1.5369999999999995E-2</v>
      </c>
      <c r="I109" s="17">
        <v>0.72823000000000004</v>
      </c>
      <c r="J109" s="17">
        <v>1.6210000000000058E-2</v>
      </c>
      <c r="K109" s="17">
        <v>0.52622999999999998</v>
      </c>
      <c r="L109" s="17">
        <v>-9.6810000000000063E-2</v>
      </c>
      <c r="M109" s="17">
        <v>0.94445000000000001</v>
      </c>
      <c r="N109" s="17">
        <v>0.33635999999999999</v>
      </c>
      <c r="O109" s="18" t="s">
        <v>41</v>
      </c>
    </row>
    <row r="110" spans="1:15" hidden="1" x14ac:dyDescent="0.25">
      <c r="A110" s="13">
        <v>310107</v>
      </c>
      <c r="B110" s="14" t="s">
        <v>154</v>
      </c>
      <c r="C110" s="15" t="s">
        <v>57</v>
      </c>
      <c r="D110" s="16">
        <v>7275</v>
      </c>
      <c r="E110" s="17">
        <v>0.73416000000000003</v>
      </c>
      <c r="F110" s="17">
        <v>2.5440000000000018E-2</v>
      </c>
      <c r="G110" s="17">
        <v>0.71475</v>
      </c>
      <c r="H110" s="17">
        <v>4.1059999999999985E-2</v>
      </c>
      <c r="I110" s="17">
        <v>0.65771999999999997</v>
      </c>
      <c r="J110" s="17">
        <v>0.25272999999999995</v>
      </c>
      <c r="K110" s="17">
        <v>0.60718000000000005</v>
      </c>
      <c r="L110" s="17">
        <v>-0.24988999999999995</v>
      </c>
      <c r="M110" s="17">
        <v>0.97638000000000003</v>
      </c>
      <c r="N110" s="17">
        <v>4.2210000000000081E-2</v>
      </c>
      <c r="O110" s="18" t="s">
        <v>41</v>
      </c>
    </row>
    <row r="111" spans="1:15" hidden="1" x14ac:dyDescent="0.25">
      <c r="A111" s="13">
        <v>310131</v>
      </c>
      <c r="B111" s="14" t="s">
        <v>155</v>
      </c>
      <c r="C111" s="15" t="s">
        <v>40</v>
      </c>
      <c r="D111" s="16">
        <v>5567.8333333333303</v>
      </c>
      <c r="E111" s="17">
        <v>0.82440999999999998</v>
      </c>
      <c r="F111" s="17">
        <v>6.1729999999999952E-2</v>
      </c>
      <c r="G111" s="17">
        <v>0.98102999999999996</v>
      </c>
      <c r="H111" s="17">
        <v>1.4889999999999959E-2</v>
      </c>
      <c r="I111" s="17">
        <v>0.68401000000000001</v>
      </c>
      <c r="J111" s="17">
        <v>0.24625000000000002</v>
      </c>
      <c r="K111" s="17">
        <v>0.75317000000000001</v>
      </c>
      <c r="L111" s="17">
        <v>-3.6619999999999986E-2</v>
      </c>
      <c r="M111" s="17">
        <v>0.72282000000000002</v>
      </c>
      <c r="N111" s="17">
        <v>6.9270000000000054E-2</v>
      </c>
      <c r="O111" s="18" t="s">
        <v>24</v>
      </c>
    </row>
    <row r="112" spans="1:15" hidden="1" x14ac:dyDescent="0.25">
      <c r="A112" s="13">
        <v>310239</v>
      </c>
      <c r="B112" s="14" t="s">
        <v>156</v>
      </c>
      <c r="C112" s="15" t="s">
        <v>157</v>
      </c>
      <c r="D112" s="16">
        <v>3010</v>
      </c>
      <c r="E112" s="17">
        <v>0.77142999999999995</v>
      </c>
      <c r="F112" s="17">
        <v>2.8429999999999955E-2</v>
      </c>
      <c r="G112" s="17">
        <v>0.69825999999999999</v>
      </c>
      <c r="H112" s="17">
        <v>-1.21E-2</v>
      </c>
      <c r="I112" s="17">
        <v>0.67945</v>
      </c>
      <c r="J112" s="17">
        <v>0.22575000000000001</v>
      </c>
      <c r="K112" s="17">
        <v>0.78117999999999999</v>
      </c>
      <c r="L112" s="17">
        <v>-5.9409999999999963E-2</v>
      </c>
      <c r="M112" s="17">
        <v>1</v>
      </c>
      <c r="N112" s="17">
        <v>0</v>
      </c>
      <c r="O112" s="18" t="s">
        <v>41</v>
      </c>
    </row>
    <row r="113" spans="1:15" hidden="1" x14ac:dyDescent="0.25">
      <c r="A113" s="13">
        <v>310247</v>
      </c>
      <c r="B113" s="14" t="s">
        <v>158</v>
      </c>
      <c r="C113" s="15" t="s">
        <v>46</v>
      </c>
      <c r="D113" s="16">
        <v>76273.666666666701</v>
      </c>
      <c r="E113" s="17">
        <v>0.66257999999999995</v>
      </c>
      <c r="F113" s="17">
        <v>2.6409999999999934E-2</v>
      </c>
      <c r="G113" s="17">
        <v>0.65690999999999999</v>
      </c>
      <c r="H113" s="17">
        <v>6.3409999999999966E-2</v>
      </c>
      <c r="I113" s="17">
        <v>0.63353999999999999</v>
      </c>
      <c r="J113" s="17">
        <v>1.2410000000000032E-2</v>
      </c>
      <c r="K113" s="17">
        <v>0.77702000000000004</v>
      </c>
      <c r="L113" s="17">
        <v>-1.8999999999999906E-2</v>
      </c>
      <c r="M113" s="17">
        <v>0.58853999999999995</v>
      </c>
      <c r="N113" s="17">
        <v>1.1830000000000007E-2</v>
      </c>
      <c r="O113" s="18" t="s">
        <v>41</v>
      </c>
    </row>
    <row r="114" spans="1:15" hidden="1" x14ac:dyDescent="0.25">
      <c r="A114" s="13">
        <v>310361</v>
      </c>
      <c r="B114" s="14" t="s">
        <v>159</v>
      </c>
      <c r="C114" s="15" t="s">
        <v>40</v>
      </c>
      <c r="D114" s="16">
        <v>2676.6666666666702</v>
      </c>
      <c r="E114" s="17">
        <v>0.49114999999999998</v>
      </c>
      <c r="F114" s="17">
        <v>-8.5119999999999973E-2</v>
      </c>
      <c r="G114" s="17">
        <v>0.16822000000000001</v>
      </c>
      <c r="H114" s="17">
        <v>-3.8900000000000046E-3</v>
      </c>
      <c r="I114" s="17">
        <v>0.79566999999999999</v>
      </c>
      <c r="J114" s="17">
        <v>-5.0000000000005596E-4</v>
      </c>
      <c r="K114" s="17">
        <v>0.32362000000000002</v>
      </c>
      <c r="L114" s="17">
        <v>-0.41884999999999994</v>
      </c>
      <c r="M114" s="17">
        <v>1</v>
      </c>
      <c r="N114" s="17">
        <v>1.4999999999999458E-3</v>
      </c>
      <c r="O114" s="18" t="s">
        <v>41</v>
      </c>
    </row>
    <row r="115" spans="1:15" hidden="1" x14ac:dyDescent="0.25">
      <c r="A115" s="13">
        <v>310522</v>
      </c>
      <c r="B115" s="14" t="s">
        <v>160</v>
      </c>
      <c r="C115" s="15" t="s">
        <v>40</v>
      </c>
      <c r="D115" s="16">
        <v>15146.583333333299</v>
      </c>
      <c r="E115" s="17">
        <v>0.68432999999999999</v>
      </c>
      <c r="F115" s="17">
        <v>-6.518999999999997E-2</v>
      </c>
      <c r="G115" s="17">
        <v>0.54171999999999998</v>
      </c>
      <c r="H115" s="17">
        <v>-0.16425000000000001</v>
      </c>
      <c r="I115" s="17">
        <v>0.43641000000000002</v>
      </c>
      <c r="J115" s="17">
        <v>1.2600000000000389E-3</v>
      </c>
      <c r="K115" s="17">
        <v>0.90961999999999998</v>
      </c>
      <c r="L115" s="17">
        <v>-6.581999999999999E-2</v>
      </c>
      <c r="M115" s="17">
        <v>0.99219999999999997</v>
      </c>
      <c r="N115" s="17">
        <v>6.7110000000000003E-2</v>
      </c>
      <c r="O115" s="18" t="s">
        <v>41</v>
      </c>
    </row>
    <row r="116" spans="1:15" hidden="1" x14ac:dyDescent="0.25">
      <c r="A116" s="13">
        <v>310786</v>
      </c>
      <c r="B116" s="14" t="s">
        <v>161</v>
      </c>
      <c r="C116" s="15" t="s">
        <v>46</v>
      </c>
      <c r="D116" s="16">
        <v>2280.5</v>
      </c>
      <c r="E116" s="17">
        <v>0.68156000000000005</v>
      </c>
      <c r="F116" s="17">
        <v>-1.5249999999999986E-2</v>
      </c>
      <c r="G116" s="17">
        <v>0.57892999999999994</v>
      </c>
      <c r="H116" s="17">
        <v>-1.0120000000000018E-2</v>
      </c>
      <c r="I116" s="17">
        <v>0.87948000000000004</v>
      </c>
      <c r="J116" s="17">
        <v>-2.2999999999995246E-4</v>
      </c>
      <c r="K116" s="17">
        <v>0</v>
      </c>
      <c r="L116" s="17">
        <v>0</v>
      </c>
      <c r="M116" s="17">
        <v>0.68891000000000002</v>
      </c>
      <c r="N116" s="17">
        <v>-4.0529999999999955E-2</v>
      </c>
      <c r="O116" s="18" t="s">
        <v>41</v>
      </c>
    </row>
    <row r="117" spans="1:15" hidden="1" x14ac:dyDescent="0.25">
      <c r="A117" s="13">
        <v>310891</v>
      </c>
      <c r="B117" s="14" t="s">
        <v>162</v>
      </c>
      <c r="C117" s="15" t="s">
        <v>46</v>
      </c>
      <c r="D117" s="16">
        <v>19165.083333333299</v>
      </c>
      <c r="E117" s="17">
        <v>0.53251999999999999</v>
      </c>
      <c r="F117" s="17">
        <v>1.4299999999999979E-2</v>
      </c>
      <c r="G117" s="17">
        <v>0.42132999999999998</v>
      </c>
      <c r="H117" s="17">
        <v>-1.5479999999999994E-2</v>
      </c>
      <c r="I117" s="17">
        <v>0.86902000000000001</v>
      </c>
      <c r="J117" s="17">
        <v>9.0770000000000017E-2</v>
      </c>
      <c r="K117" s="17">
        <v>0.19370999999999999</v>
      </c>
      <c r="L117" s="17">
        <v>2.4790000000000006E-2</v>
      </c>
      <c r="M117" s="17">
        <v>0.75722999999999996</v>
      </c>
      <c r="N117" s="17">
        <v>-1.3100000000000001E-2</v>
      </c>
      <c r="O117" s="18" t="s">
        <v>24</v>
      </c>
    </row>
    <row r="118" spans="1:15" hidden="1" x14ac:dyDescent="0.25">
      <c r="A118" s="13">
        <v>310981</v>
      </c>
      <c r="B118" s="14" t="s">
        <v>163</v>
      </c>
      <c r="C118" s="15" t="s">
        <v>57</v>
      </c>
      <c r="D118" s="16">
        <v>1022462.75</v>
      </c>
      <c r="E118" s="17">
        <v>0.70681000000000005</v>
      </c>
      <c r="F118" s="17">
        <v>0.12814000000000003</v>
      </c>
      <c r="G118" s="17">
        <v>0.68825999999999998</v>
      </c>
      <c r="H118" s="17">
        <v>5.2509999999999946E-2</v>
      </c>
      <c r="I118" s="17">
        <v>0.66786999999999996</v>
      </c>
      <c r="J118" s="17">
        <v>5.4099999999999149E-3</v>
      </c>
      <c r="K118" s="17">
        <v>0.74161999999999995</v>
      </c>
      <c r="L118" s="17">
        <v>0.38431999999999994</v>
      </c>
      <c r="M118" s="17">
        <v>0.74804999999999999</v>
      </c>
      <c r="N118" s="17">
        <v>0.14595999999999998</v>
      </c>
      <c r="O118" s="18" t="s">
        <v>41</v>
      </c>
    </row>
    <row r="119" spans="1:15" hidden="1" x14ac:dyDescent="0.25">
      <c r="A119" s="13">
        <v>311057</v>
      </c>
      <c r="B119" s="14" t="s">
        <v>164</v>
      </c>
      <c r="C119" s="15" t="s">
        <v>157</v>
      </c>
      <c r="D119" s="16">
        <v>10186.833333333299</v>
      </c>
      <c r="E119" s="17">
        <v>0.62602999999999998</v>
      </c>
      <c r="F119" s="17">
        <v>-3.0710000000000015E-2</v>
      </c>
      <c r="G119" s="17">
        <v>0.24584</v>
      </c>
      <c r="H119" s="17">
        <v>-2.0529999999999993E-2</v>
      </c>
      <c r="I119" s="17">
        <v>0.87128000000000005</v>
      </c>
      <c r="J119" s="17">
        <v>1.0710000000000108E-2</v>
      </c>
      <c r="K119" s="17">
        <v>0.77142999999999995</v>
      </c>
      <c r="L119" s="17">
        <v>-0.15677000000000008</v>
      </c>
      <c r="M119" s="17">
        <v>0.99575999999999998</v>
      </c>
      <c r="N119" s="17">
        <v>3.3579999999999943E-2</v>
      </c>
      <c r="O119" s="18" t="s">
        <v>41</v>
      </c>
    </row>
    <row r="120" spans="1:15" hidden="1" x14ac:dyDescent="0.25">
      <c r="A120" s="13">
        <v>311146</v>
      </c>
      <c r="B120" s="14" t="s">
        <v>165</v>
      </c>
      <c r="C120" s="15" t="s">
        <v>40</v>
      </c>
      <c r="D120" s="16">
        <v>13818.083333333299</v>
      </c>
      <c r="E120" s="17">
        <v>0.70265999999999995</v>
      </c>
      <c r="F120" s="17">
        <v>1.364999999999994E-2</v>
      </c>
      <c r="G120" s="17">
        <v>0.77310999999999996</v>
      </c>
      <c r="H120" s="17">
        <v>2.2529999999999939E-2</v>
      </c>
      <c r="I120" s="17">
        <v>0.82006999999999997</v>
      </c>
      <c r="J120" s="17">
        <v>5.5669999999999997E-2</v>
      </c>
      <c r="K120" s="17">
        <v>0.50453999999999999</v>
      </c>
      <c r="L120" s="17">
        <v>-9.3019999999999992E-2</v>
      </c>
      <c r="M120" s="17">
        <v>0.64244999999999997</v>
      </c>
      <c r="N120" s="17">
        <v>6.0539999999999927E-2</v>
      </c>
      <c r="O120" s="18" t="s">
        <v>41</v>
      </c>
    </row>
    <row r="121" spans="1:15" hidden="1" x14ac:dyDescent="0.25">
      <c r="A121" s="13">
        <v>311294</v>
      </c>
      <c r="B121" s="14" t="s">
        <v>166</v>
      </c>
      <c r="C121" s="15" t="s">
        <v>40</v>
      </c>
      <c r="D121" s="16">
        <v>28884.166666666701</v>
      </c>
      <c r="E121" s="17">
        <v>0.67396999999999996</v>
      </c>
      <c r="F121" s="17">
        <v>2.1739999999999982E-2</v>
      </c>
      <c r="G121" s="17">
        <v>0.71269000000000005</v>
      </c>
      <c r="H121" s="17">
        <v>-2.022999999999997E-2</v>
      </c>
      <c r="I121" s="17">
        <v>0.78242999999999996</v>
      </c>
      <c r="J121" s="17">
        <v>4.3699999999999961E-2</v>
      </c>
      <c r="K121" s="17">
        <v>0.40098</v>
      </c>
      <c r="L121" s="17">
        <v>7.7270000000000005E-2</v>
      </c>
      <c r="M121" s="17">
        <v>0.76107000000000002</v>
      </c>
      <c r="N121" s="17">
        <v>2.8200000000000003E-2</v>
      </c>
      <c r="O121" s="18" t="s">
        <v>41</v>
      </c>
    </row>
    <row r="122" spans="1:15" hidden="1" x14ac:dyDescent="0.25">
      <c r="A122" s="13">
        <v>311359</v>
      </c>
      <c r="B122" s="14" t="s">
        <v>167</v>
      </c>
      <c r="C122" s="15" t="s">
        <v>40</v>
      </c>
      <c r="D122" s="16">
        <v>12880</v>
      </c>
      <c r="E122" s="17">
        <v>0.69454000000000005</v>
      </c>
      <c r="F122" s="17">
        <v>-1.4079999999999981E-2</v>
      </c>
      <c r="G122" s="17">
        <v>0.62473999999999996</v>
      </c>
      <c r="H122" s="17">
        <v>5.3029999999999911E-2</v>
      </c>
      <c r="I122" s="17">
        <v>0.90380000000000005</v>
      </c>
      <c r="J122" s="17">
        <v>5.5100000000000149E-3</v>
      </c>
      <c r="K122" s="17">
        <v>0.45352999999999999</v>
      </c>
      <c r="L122" s="17">
        <v>-0.14715999999999996</v>
      </c>
      <c r="M122" s="17">
        <v>0.86590999999999996</v>
      </c>
      <c r="N122" s="17">
        <v>-3.4770000000000079E-2</v>
      </c>
      <c r="O122" s="18" t="s">
        <v>41</v>
      </c>
    </row>
    <row r="123" spans="1:15" hidden="1" x14ac:dyDescent="0.25">
      <c r="A123" s="13">
        <v>311375</v>
      </c>
      <c r="B123" s="14" t="s">
        <v>168</v>
      </c>
      <c r="C123" s="15" t="s">
        <v>40</v>
      </c>
      <c r="D123" s="16">
        <v>30036.166666666701</v>
      </c>
      <c r="E123" s="17">
        <v>0.76132999999999995</v>
      </c>
      <c r="F123" s="17">
        <v>6.8349999999999911E-2</v>
      </c>
      <c r="G123" s="17">
        <v>0.83775999999999995</v>
      </c>
      <c r="H123" s="17">
        <v>9.321999999999997E-2</v>
      </c>
      <c r="I123" s="17">
        <v>0.69599</v>
      </c>
      <c r="J123" s="17">
        <v>2.0869999999999944E-2</v>
      </c>
      <c r="K123" s="17">
        <v>0.92032999999999998</v>
      </c>
      <c r="L123" s="17">
        <v>-1.0199999999999987E-2</v>
      </c>
      <c r="M123" s="17">
        <v>0.51480999999999999</v>
      </c>
      <c r="N123" s="17">
        <v>0.14461999999999997</v>
      </c>
      <c r="O123" s="18" t="s">
        <v>41</v>
      </c>
    </row>
    <row r="124" spans="1:15" hidden="1" x14ac:dyDescent="0.25">
      <c r="A124" s="13">
        <v>311391</v>
      </c>
      <c r="B124" s="14" t="s">
        <v>169</v>
      </c>
      <c r="C124" s="15" t="s">
        <v>57</v>
      </c>
      <c r="D124" s="16">
        <v>75851.666666666701</v>
      </c>
      <c r="E124" s="17">
        <v>0.64441999999999999</v>
      </c>
      <c r="F124" s="17">
        <v>-0.13927999999999996</v>
      </c>
      <c r="G124" s="17">
        <v>0.79164999999999996</v>
      </c>
      <c r="H124" s="17">
        <v>-1.9360000000000044E-2</v>
      </c>
      <c r="I124" s="17">
        <v>0.66766000000000003</v>
      </c>
      <c r="J124" s="17">
        <v>-0.11193999999999993</v>
      </c>
      <c r="K124" s="17">
        <v>0</v>
      </c>
      <c r="L124" s="17">
        <v>-0.88643000000000005</v>
      </c>
      <c r="M124" s="17">
        <v>0.97111999999999998</v>
      </c>
      <c r="N124" s="17">
        <v>0.34065999999999996</v>
      </c>
      <c r="O124" s="18" t="s">
        <v>54</v>
      </c>
    </row>
    <row r="125" spans="1:15" hidden="1" x14ac:dyDescent="0.25">
      <c r="A125" s="13">
        <v>311405</v>
      </c>
      <c r="B125" s="14" t="s">
        <v>170</v>
      </c>
      <c r="C125" s="15" t="s">
        <v>40</v>
      </c>
      <c r="D125" s="16">
        <v>67406.083333333299</v>
      </c>
      <c r="E125" s="17">
        <v>0.44298999999999999</v>
      </c>
      <c r="F125" s="17">
        <v>-6.4450000000000007E-2</v>
      </c>
      <c r="G125" s="17">
        <v>0.61355000000000004</v>
      </c>
      <c r="H125" s="17">
        <v>-8.0069999999999975E-2</v>
      </c>
      <c r="I125" s="17">
        <v>0.75331000000000004</v>
      </c>
      <c r="J125" s="17">
        <v>1.3290000000000024E-2</v>
      </c>
      <c r="K125" s="17">
        <v>5.2639999999999999E-2</v>
      </c>
      <c r="L125" s="17">
        <v>-5.1829999999999994E-2</v>
      </c>
      <c r="M125" s="17">
        <v>0.18190000000000001</v>
      </c>
      <c r="N125" s="17">
        <v>-0.12356</v>
      </c>
      <c r="O125" s="18" t="s">
        <v>26</v>
      </c>
    </row>
    <row r="126" spans="1:15" hidden="1" x14ac:dyDescent="0.25">
      <c r="A126" s="13">
        <v>311472</v>
      </c>
      <c r="B126" s="14" t="s">
        <v>171</v>
      </c>
      <c r="C126" s="15" t="s">
        <v>40</v>
      </c>
      <c r="D126" s="16">
        <v>3984.25</v>
      </c>
      <c r="E126" s="17">
        <v>0.63790999999999998</v>
      </c>
      <c r="F126" s="17">
        <v>-3.1030000000000002E-2</v>
      </c>
      <c r="G126" s="17">
        <v>0.52947</v>
      </c>
      <c r="H126" s="17">
        <v>-6.0840000000000005E-2</v>
      </c>
      <c r="I126" s="17">
        <v>0.87231000000000003</v>
      </c>
      <c r="J126" s="17">
        <v>-1.1660000000000004E-2</v>
      </c>
      <c r="K126" s="17">
        <v>0.64137999999999995</v>
      </c>
      <c r="L126" s="17">
        <v>-3.5340000000000038E-2</v>
      </c>
      <c r="M126" s="17">
        <v>0.61690999999999996</v>
      </c>
      <c r="N126" s="17">
        <v>1.3499999999999956E-2</v>
      </c>
      <c r="O126" s="18" t="s">
        <v>41</v>
      </c>
    </row>
    <row r="127" spans="1:15" hidden="1" x14ac:dyDescent="0.25">
      <c r="A127" s="13">
        <v>311499</v>
      </c>
      <c r="B127" s="14" t="s">
        <v>172</v>
      </c>
      <c r="C127" s="15" t="s">
        <v>40</v>
      </c>
      <c r="D127" s="16">
        <v>7253.0833333333303</v>
      </c>
      <c r="E127" s="17">
        <v>0.63268000000000002</v>
      </c>
      <c r="F127" s="17">
        <v>-1.7719999999999958E-2</v>
      </c>
      <c r="G127" s="17">
        <v>0.58235000000000003</v>
      </c>
      <c r="H127" s="17">
        <v>-2.361000000000002E-2</v>
      </c>
      <c r="I127" s="17">
        <v>0.87517999999999996</v>
      </c>
      <c r="J127" s="17">
        <v>4.5080000000000009E-2</v>
      </c>
      <c r="K127" s="17">
        <v>0.23566999999999999</v>
      </c>
      <c r="L127" s="17">
        <v>-0.15215000000000001</v>
      </c>
      <c r="M127" s="17">
        <v>0.88787000000000005</v>
      </c>
      <c r="N127" s="17">
        <v>6.5720000000000001E-2</v>
      </c>
      <c r="O127" s="18" t="s">
        <v>41</v>
      </c>
    </row>
    <row r="128" spans="1:15" hidden="1" x14ac:dyDescent="0.25">
      <c r="A128" s="13">
        <v>311618</v>
      </c>
      <c r="B128" s="14" t="s">
        <v>173</v>
      </c>
      <c r="C128" s="15" t="s">
        <v>40</v>
      </c>
      <c r="D128" s="16">
        <v>17392.833333333299</v>
      </c>
      <c r="E128" s="17">
        <v>0.87504999999999999</v>
      </c>
      <c r="F128" s="17">
        <v>5.8509999999999951E-2</v>
      </c>
      <c r="G128" s="17">
        <v>0.83196000000000003</v>
      </c>
      <c r="H128" s="17">
        <v>0.10226000000000002</v>
      </c>
      <c r="I128" s="17">
        <v>0.76380000000000003</v>
      </c>
      <c r="J128" s="17">
        <v>1.2550000000000061E-2</v>
      </c>
      <c r="K128" s="17">
        <v>1</v>
      </c>
      <c r="L128" s="17">
        <v>0</v>
      </c>
      <c r="M128" s="17">
        <v>0.94752000000000003</v>
      </c>
      <c r="N128" s="17">
        <v>7.5479999999999992E-2</v>
      </c>
      <c r="O128" s="18" t="s">
        <v>41</v>
      </c>
    </row>
    <row r="129" spans="1:15" hidden="1" x14ac:dyDescent="0.25">
      <c r="A129" s="13">
        <v>311634</v>
      </c>
      <c r="B129" s="14" t="s">
        <v>174</v>
      </c>
      <c r="C129" s="15" t="s">
        <v>46</v>
      </c>
      <c r="D129" s="16">
        <v>67664</v>
      </c>
      <c r="E129" s="17">
        <v>2.4799999999999999E-2</v>
      </c>
      <c r="F129" s="17">
        <v>2.4799999999999999E-2</v>
      </c>
      <c r="G129" s="17">
        <v>0</v>
      </c>
      <c r="H129" s="17">
        <v>0</v>
      </c>
      <c r="I129" s="17">
        <v>9.9210000000000007E-2</v>
      </c>
      <c r="J129" s="17">
        <v>9.9210000000000007E-2</v>
      </c>
      <c r="K129" s="17">
        <v>0</v>
      </c>
      <c r="L129" s="17">
        <v>0</v>
      </c>
      <c r="M129" s="17">
        <v>0</v>
      </c>
      <c r="N129" s="17">
        <v>0</v>
      </c>
      <c r="O129" s="18" t="s">
        <v>175</v>
      </c>
    </row>
    <row r="130" spans="1:15" hidden="1" x14ac:dyDescent="0.25">
      <c r="A130" s="13">
        <v>311669</v>
      </c>
      <c r="B130" s="14" t="s">
        <v>176</v>
      </c>
      <c r="C130" s="15" t="s">
        <v>57</v>
      </c>
      <c r="D130" s="16">
        <v>6436.9166666666697</v>
      </c>
      <c r="E130" s="17">
        <v>0.81467999999999996</v>
      </c>
      <c r="F130" s="17">
        <v>-1.6120000000000023E-2</v>
      </c>
      <c r="G130" s="17">
        <v>0.66108999999999996</v>
      </c>
      <c r="H130" s="17">
        <v>-6.368000000000007E-2</v>
      </c>
      <c r="I130" s="17">
        <v>0.76863999999999999</v>
      </c>
      <c r="J130" s="17">
        <v>1.1859999999999982E-2</v>
      </c>
      <c r="K130" s="17">
        <v>1</v>
      </c>
      <c r="L130" s="17">
        <v>0</v>
      </c>
      <c r="M130" s="17">
        <v>0.98255999999999999</v>
      </c>
      <c r="N130" s="17">
        <v>3.4860000000000002E-2</v>
      </c>
      <c r="O130" s="18" t="s">
        <v>41</v>
      </c>
    </row>
    <row r="131" spans="1:15" hidden="1" x14ac:dyDescent="0.25">
      <c r="A131" s="13">
        <v>311693</v>
      </c>
      <c r="B131" s="14" t="s">
        <v>177</v>
      </c>
      <c r="C131" s="15" t="s">
        <v>57</v>
      </c>
      <c r="D131" s="16">
        <v>726.58333333333303</v>
      </c>
      <c r="E131" s="17">
        <v>0.60594000000000003</v>
      </c>
      <c r="F131" s="17">
        <v>-0.14193</v>
      </c>
      <c r="G131" s="17">
        <v>0.23705999999999999</v>
      </c>
      <c r="H131" s="17">
        <v>-0.38889000000000001</v>
      </c>
      <c r="I131" s="17">
        <v>0.71816000000000002</v>
      </c>
      <c r="J131" s="17">
        <v>2.4410000000000043E-2</v>
      </c>
      <c r="K131" s="17">
        <v>0.87563000000000002</v>
      </c>
      <c r="L131" s="17">
        <v>-4.290000000000016E-3</v>
      </c>
      <c r="M131" s="17">
        <v>0.96177999999999997</v>
      </c>
      <c r="N131" s="17">
        <v>4.8009999999999997E-2</v>
      </c>
      <c r="O131" s="18" t="s">
        <v>41</v>
      </c>
    </row>
    <row r="132" spans="1:15" hidden="1" x14ac:dyDescent="0.25">
      <c r="A132" s="13">
        <v>311715</v>
      </c>
      <c r="B132" s="14" t="s">
        <v>178</v>
      </c>
      <c r="C132" s="15" t="s">
        <v>40</v>
      </c>
      <c r="D132" s="16">
        <v>28512.666666666701</v>
      </c>
      <c r="E132" s="17">
        <v>0.80401999999999996</v>
      </c>
      <c r="F132" s="17">
        <v>2.9959999999999987E-2</v>
      </c>
      <c r="G132" s="17">
        <v>0.81921999999999995</v>
      </c>
      <c r="H132" s="17">
        <v>0.1089699999999999</v>
      </c>
      <c r="I132" s="17">
        <v>0.82096000000000002</v>
      </c>
      <c r="J132" s="17">
        <v>3.0160000000000076E-2</v>
      </c>
      <c r="K132" s="17">
        <v>0.84187999999999996</v>
      </c>
      <c r="L132" s="17">
        <v>2.1519999999999984E-2</v>
      </c>
      <c r="M132" s="17">
        <v>0.71880999999999995</v>
      </c>
      <c r="N132" s="17">
        <v>-0.1198300000000001</v>
      </c>
      <c r="O132" s="18" t="s">
        <v>41</v>
      </c>
    </row>
    <row r="133" spans="1:15" hidden="1" x14ac:dyDescent="0.25">
      <c r="A133" s="13">
        <v>311847</v>
      </c>
      <c r="B133" s="14" t="s">
        <v>179</v>
      </c>
      <c r="C133" s="15" t="s">
        <v>40</v>
      </c>
      <c r="D133" s="16">
        <v>85477.916666666701</v>
      </c>
      <c r="E133" s="17">
        <v>0.77510999999999997</v>
      </c>
      <c r="F133" s="17">
        <v>5.7230000000000003E-2</v>
      </c>
      <c r="G133" s="17">
        <v>0.63219000000000003</v>
      </c>
      <c r="H133" s="17">
        <v>-1.6639999999999988E-2</v>
      </c>
      <c r="I133" s="17">
        <v>0.88634000000000002</v>
      </c>
      <c r="J133" s="17">
        <v>9.7800000000000109E-3</v>
      </c>
      <c r="K133" s="17">
        <v>0.88546000000000002</v>
      </c>
      <c r="L133" s="17">
        <v>7.3070000000000079E-2</v>
      </c>
      <c r="M133" s="17">
        <v>0.83935999999999999</v>
      </c>
      <c r="N133" s="17">
        <v>0.23655999999999999</v>
      </c>
      <c r="O133" s="18" t="s">
        <v>41</v>
      </c>
    </row>
    <row r="134" spans="1:15" hidden="1" x14ac:dyDescent="0.25">
      <c r="A134" s="13">
        <v>311944</v>
      </c>
      <c r="B134" s="14" t="s">
        <v>180</v>
      </c>
      <c r="C134" s="15" t="s">
        <v>40</v>
      </c>
      <c r="D134" s="16">
        <v>3810.1666666666702</v>
      </c>
      <c r="E134" s="17">
        <v>0.71247000000000005</v>
      </c>
      <c r="F134" s="17">
        <v>-1.0459999999999914E-2</v>
      </c>
      <c r="G134" s="17">
        <v>0.90546000000000004</v>
      </c>
      <c r="H134" s="17">
        <v>-1.3329999999999953E-2</v>
      </c>
      <c r="I134" s="17">
        <v>0.84853999999999996</v>
      </c>
      <c r="J134" s="17">
        <v>8.3509999999999973E-2</v>
      </c>
      <c r="K134" s="17">
        <v>3.9879999999999999E-2</v>
      </c>
      <c r="L134" s="17">
        <v>-0.22972000000000001</v>
      </c>
      <c r="M134" s="17">
        <v>0.86299999999999999</v>
      </c>
      <c r="N134" s="17">
        <v>0.12053999999999998</v>
      </c>
      <c r="O134" s="18" t="s">
        <v>41</v>
      </c>
    </row>
    <row r="135" spans="1:15" hidden="1" x14ac:dyDescent="0.25">
      <c r="A135" s="13">
        <v>311961</v>
      </c>
      <c r="B135" s="14" t="s">
        <v>181</v>
      </c>
      <c r="C135" s="15" t="s">
        <v>40</v>
      </c>
      <c r="D135" s="16">
        <v>164485.33333333299</v>
      </c>
      <c r="E135" s="17">
        <v>0.59036</v>
      </c>
      <c r="F135" s="17">
        <v>6.0540000000000038E-2</v>
      </c>
      <c r="G135" s="17">
        <v>0.81560999999999995</v>
      </c>
      <c r="H135" s="17">
        <v>0.10122999999999993</v>
      </c>
      <c r="I135" s="17">
        <v>0.72028999999999999</v>
      </c>
      <c r="J135" s="17">
        <v>0.16271999999999998</v>
      </c>
      <c r="K135" s="17">
        <v>1.538E-2</v>
      </c>
      <c r="L135" s="17">
        <v>-0.25852999999999998</v>
      </c>
      <c r="M135" s="17">
        <v>0.58491000000000004</v>
      </c>
      <c r="N135" s="17">
        <v>0.19604000000000005</v>
      </c>
      <c r="O135" s="18" t="s">
        <v>26</v>
      </c>
    </row>
    <row r="136" spans="1:15" hidden="1" x14ac:dyDescent="0.25">
      <c r="A136" s="13">
        <v>312126</v>
      </c>
      <c r="B136" s="14" t="s">
        <v>182</v>
      </c>
      <c r="C136" s="15" t="s">
        <v>40</v>
      </c>
      <c r="D136" s="16">
        <v>190880.66666666701</v>
      </c>
      <c r="E136" s="17">
        <v>0.66908999999999996</v>
      </c>
      <c r="F136" s="17">
        <v>5.9899999999999953E-2</v>
      </c>
      <c r="G136" s="17">
        <v>0.81240999999999997</v>
      </c>
      <c r="H136" s="17">
        <v>9.8179999999999934E-2</v>
      </c>
      <c r="I136" s="17">
        <v>0.68413000000000002</v>
      </c>
      <c r="J136" s="17">
        <v>9.755999999999998E-2</v>
      </c>
      <c r="K136" s="17">
        <v>0.51363999999999999</v>
      </c>
      <c r="L136" s="17">
        <v>-9.7119999999999984E-2</v>
      </c>
      <c r="M136" s="17">
        <v>0.52283999999999997</v>
      </c>
      <c r="N136" s="17">
        <v>0.10268999999999995</v>
      </c>
      <c r="O136" s="18" t="s">
        <v>41</v>
      </c>
    </row>
    <row r="137" spans="1:15" hidden="1" x14ac:dyDescent="0.25">
      <c r="A137" s="13">
        <v>312282</v>
      </c>
      <c r="B137" s="14" t="s">
        <v>183</v>
      </c>
      <c r="C137" s="15" t="s">
        <v>40</v>
      </c>
      <c r="D137" s="16">
        <v>6640.75</v>
      </c>
      <c r="E137" s="17">
        <v>0.78366000000000002</v>
      </c>
      <c r="F137" s="17">
        <v>-1.7939999999999956E-2</v>
      </c>
      <c r="G137" s="17">
        <v>0.77053000000000005</v>
      </c>
      <c r="H137" s="17">
        <v>6.5100000000000158E-3</v>
      </c>
      <c r="I137" s="17">
        <v>0.85094999999999998</v>
      </c>
      <c r="J137" s="17">
        <v>-3.2400000000000206E-3</v>
      </c>
      <c r="K137" s="17">
        <v>0.72726999999999997</v>
      </c>
      <c r="L137" s="17">
        <v>-2.7400000000000757E-3</v>
      </c>
      <c r="M137" s="17">
        <v>0.79903999999999997</v>
      </c>
      <c r="N137" s="17">
        <v>-9.6729999999999983E-2</v>
      </c>
      <c r="O137" s="18" t="s">
        <v>41</v>
      </c>
    </row>
    <row r="138" spans="1:15" hidden="1" x14ac:dyDescent="0.25">
      <c r="A138" s="13">
        <v>312304</v>
      </c>
      <c r="B138" s="14" t="s">
        <v>184</v>
      </c>
      <c r="C138" s="15" t="s">
        <v>46</v>
      </c>
      <c r="D138" s="16">
        <v>14221.666666666701</v>
      </c>
      <c r="E138" s="17">
        <v>5.987E-2</v>
      </c>
      <c r="F138" s="17">
        <v>-0.10049</v>
      </c>
      <c r="G138" s="17">
        <v>0</v>
      </c>
      <c r="H138" s="17">
        <v>0</v>
      </c>
      <c r="I138" s="17">
        <v>0.29935</v>
      </c>
      <c r="J138" s="17">
        <v>-0.17186000000000001</v>
      </c>
      <c r="K138" s="17">
        <v>0</v>
      </c>
      <c r="L138" s="17">
        <v>0</v>
      </c>
      <c r="M138" s="17">
        <v>0</v>
      </c>
      <c r="N138" s="17">
        <v>-0.33061000000000001</v>
      </c>
      <c r="O138" s="18" t="s">
        <v>26</v>
      </c>
    </row>
    <row r="139" spans="1:15" hidden="1" x14ac:dyDescent="0.25">
      <c r="A139" s="13">
        <v>312321</v>
      </c>
      <c r="B139" s="14" t="s">
        <v>185</v>
      </c>
      <c r="C139" s="15" t="s">
        <v>57</v>
      </c>
      <c r="D139" s="16">
        <v>6335.5</v>
      </c>
      <c r="E139" s="17">
        <v>0.79017999999999999</v>
      </c>
      <c r="F139" s="17">
        <v>2.4590000000000001E-2</v>
      </c>
      <c r="G139" s="17">
        <v>0.59584999999999999</v>
      </c>
      <c r="H139" s="17">
        <v>-6.1699999999999977E-2</v>
      </c>
      <c r="I139" s="17">
        <v>0.88768000000000002</v>
      </c>
      <c r="J139" s="17">
        <v>2.6310000000000056E-2</v>
      </c>
      <c r="K139" s="17">
        <v>0.88636000000000004</v>
      </c>
      <c r="L139" s="17">
        <v>0.13782000000000005</v>
      </c>
      <c r="M139" s="17">
        <v>0.98516000000000004</v>
      </c>
      <c r="N139" s="17">
        <v>8.2230000000000025E-2</v>
      </c>
      <c r="O139" s="18" t="s">
        <v>41</v>
      </c>
    </row>
    <row r="140" spans="1:15" hidden="1" x14ac:dyDescent="0.25">
      <c r="A140" s="13">
        <v>312347</v>
      </c>
      <c r="B140" s="14" t="s">
        <v>186</v>
      </c>
      <c r="C140" s="15" t="s">
        <v>40</v>
      </c>
      <c r="D140" s="16">
        <v>31215.5</v>
      </c>
      <c r="E140" s="17">
        <v>0.65812000000000004</v>
      </c>
      <c r="F140" s="17">
        <v>0.17552000000000006</v>
      </c>
      <c r="G140" s="17">
        <v>0.52776000000000001</v>
      </c>
      <c r="H140" s="17">
        <v>-6.6500000000000448E-3</v>
      </c>
      <c r="I140" s="17">
        <v>0.81162999999999996</v>
      </c>
      <c r="J140" s="17">
        <v>0.12827</v>
      </c>
      <c r="K140" s="17">
        <v>0.62809000000000004</v>
      </c>
      <c r="L140" s="17">
        <v>0.53302000000000005</v>
      </c>
      <c r="M140" s="17">
        <v>0.79537000000000002</v>
      </c>
      <c r="N140" s="17">
        <v>0.22960000000000003</v>
      </c>
      <c r="O140" s="18" t="s">
        <v>41</v>
      </c>
    </row>
    <row r="141" spans="1:15" hidden="1" x14ac:dyDescent="0.25">
      <c r="A141" s="13">
        <v>312363</v>
      </c>
      <c r="B141" s="14" t="s">
        <v>187</v>
      </c>
      <c r="C141" s="15" t="s">
        <v>40</v>
      </c>
      <c r="D141" s="16">
        <v>5</v>
      </c>
      <c r="E141" s="17">
        <v>0.26135999999999998</v>
      </c>
      <c r="F141" s="17">
        <v>-1.5560000000000018E-2</v>
      </c>
      <c r="G141" s="17">
        <v>0</v>
      </c>
      <c r="H141" s="17">
        <v>0</v>
      </c>
      <c r="I141" s="17">
        <v>0.77222999999999997</v>
      </c>
      <c r="J141" s="17">
        <v>-2.7300000000000102E-3</v>
      </c>
      <c r="K141" s="17">
        <v>0.28455000000000003</v>
      </c>
      <c r="L141" s="17">
        <v>8.2200000000000051E-3</v>
      </c>
      <c r="M141" s="17">
        <v>0.25</v>
      </c>
      <c r="N141" s="17">
        <v>-8.3330000000000015E-2</v>
      </c>
      <c r="O141" s="18" t="s">
        <v>54</v>
      </c>
    </row>
    <row r="142" spans="1:15" hidden="1" x14ac:dyDescent="0.25">
      <c r="A142" s="13">
        <v>312509</v>
      </c>
      <c r="B142" s="14" t="s">
        <v>188</v>
      </c>
      <c r="C142" s="15" t="s">
        <v>40</v>
      </c>
      <c r="D142" s="16">
        <v>1529.4166666666699</v>
      </c>
      <c r="E142" s="17">
        <v>0.50271999999999994</v>
      </c>
      <c r="F142" s="17">
        <v>-0.11319000000000001</v>
      </c>
      <c r="G142" s="17">
        <v>0.80989</v>
      </c>
      <c r="H142" s="17">
        <v>-0.10204000000000002</v>
      </c>
      <c r="I142" s="17">
        <v>0.46933000000000002</v>
      </c>
      <c r="J142" s="17">
        <v>3.5799999999999998E-2</v>
      </c>
      <c r="K142" s="17">
        <v>8.8500000000000002E-3</v>
      </c>
      <c r="L142" s="17">
        <v>8.8500000000000002E-3</v>
      </c>
      <c r="M142" s="17">
        <v>0.41563</v>
      </c>
      <c r="N142" s="17">
        <v>-0.40655000000000002</v>
      </c>
      <c r="O142" s="18" t="s">
        <v>41</v>
      </c>
    </row>
    <row r="143" spans="1:15" hidden="1" x14ac:dyDescent="0.25">
      <c r="A143" s="13">
        <v>312525</v>
      </c>
      <c r="B143" s="14" t="s">
        <v>189</v>
      </c>
      <c r="C143" s="15" t="s">
        <v>57</v>
      </c>
      <c r="D143" s="16">
        <v>3731</v>
      </c>
      <c r="E143" s="17">
        <v>0.24254000000000001</v>
      </c>
      <c r="F143" s="17">
        <v>-2.0140000000000019E-2</v>
      </c>
      <c r="G143" s="17">
        <v>0.41194999999999998</v>
      </c>
      <c r="H143" s="17">
        <v>-0.15545999999999999</v>
      </c>
      <c r="I143" s="17">
        <v>0.38878000000000001</v>
      </c>
      <c r="J143" s="17">
        <v>0.21021000000000001</v>
      </c>
      <c r="K143" s="17">
        <v>0</v>
      </c>
      <c r="L143" s="17">
        <v>0</v>
      </c>
      <c r="M143" s="17">
        <v>0</v>
      </c>
      <c r="N143" s="17">
        <v>0</v>
      </c>
      <c r="O143" s="18" t="s">
        <v>59</v>
      </c>
    </row>
    <row r="144" spans="1:15" hidden="1" x14ac:dyDescent="0.25">
      <c r="A144" s="13">
        <v>312592</v>
      </c>
      <c r="B144" s="14" t="s">
        <v>190</v>
      </c>
      <c r="C144" s="15" t="s">
        <v>40</v>
      </c>
      <c r="D144" s="16">
        <v>18016.5</v>
      </c>
      <c r="E144" s="17">
        <v>0.77915000000000001</v>
      </c>
      <c r="F144" s="17">
        <v>0.38946999999999998</v>
      </c>
      <c r="G144" s="17">
        <v>0.84389999999999998</v>
      </c>
      <c r="H144" s="17">
        <v>0.84389999999999998</v>
      </c>
      <c r="I144" s="17">
        <v>0.87090999999999996</v>
      </c>
      <c r="J144" s="17">
        <v>2.4449999999999972E-2</v>
      </c>
      <c r="K144" s="17">
        <v>0.53015999999999996</v>
      </c>
      <c r="L144" s="17">
        <v>-0.15867000000000009</v>
      </c>
      <c r="M144" s="17">
        <v>0.80689999999999995</v>
      </c>
      <c r="N144" s="17">
        <v>0.39376999999999995</v>
      </c>
      <c r="O144" s="18" t="s">
        <v>41</v>
      </c>
    </row>
    <row r="145" spans="1:15" hidden="1" x14ac:dyDescent="0.25">
      <c r="A145" s="13">
        <v>312649</v>
      </c>
      <c r="B145" s="14" t="s">
        <v>191</v>
      </c>
      <c r="C145" s="15" t="s">
        <v>40</v>
      </c>
      <c r="D145" s="16">
        <v>15513.916666666701</v>
      </c>
      <c r="E145" s="17">
        <v>0.84275999999999995</v>
      </c>
      <c r="F145" s="17">
        <v>-3.8400000000000656E-3</v>
      </c>
      <c r="G145" s="17">
        <v>0.93920999999999999</v>
      </c>
      <c r="H145" s="17">
        <v>9.1010000000000035E-2</v>
      </c>
      <c r="I145" s="17">
        <v>0.81689999999999996</v>
      </c>
      <c r="J145" s="17">
        <v>1.8289999999999917E-2</v>
      </c>
      <c r="K145" s="17">
        <v>0.78244999999999998</v>
      </c>
      <c r="L145" s="17">
        <v>-8.283000000000007E-2</v>
      </c>
      <c r="M145" s="17">
        <v>0.73602999999999996</v>
      </c>
      <c r="N145" s="17">
        <v>-0.13666</v>
      </c>
      <c r="O145" s="18" t="s">
        <v>41</v>
      </c>
    </row>
    <row r="146" spans="1:15" hidden="1" x14ac:dyDescent="0.25">
      <c r="A146" s="13">
        <v>312720</v>
      </c>
      <c r="B146" s="14" t="s">
        <v>192</v>
      </c>
      <c r="C146" s="15" t="s">
        <v>40</v>
      </c>
      <c r="D146" s="16">
        <v>103488.91666666701</v>
      </c>
      <c r="E146" s="17">
        <v>0.81249000000000005</v>
      </c>
      <c r="F146" s="17">
        <v>2.198E-2</v>
      </c>
      <c r="G146" s="17">
        <v>0.72167000000000003</v>
      </c>
      <c r="H146" s="17">
        <v>-5.3119999999999945E-2</v>
      </c>
      <c r="I146" s="17">
        <v>0.88749999999999996</v>
      </c>
      <c r="J146" s="17">
        <v>8.9769999999999905E-2</v>
      </c>
      <c r="K146" s="17">
        <v>0.91993000000000003</v>
      </c>
      <c r="L146" s="17">
        <v>2.475000000000005E-2</v>
      </c>
      <c r="M146" s="17">
        <v>0.81167999999999996</v>
      </c>
      <c r="N146" s="17">
        <v>0.10160999999999998</v>
      </c>
      <c r="O146" s="18" t="s">
        <v>41</v>
      </c>
    </row>
    <row r="147" spans="1:15" hidden="1" x14ac:dyDescent="0.25">
      <c r="A147" s="13">
        <v>312762</v>
      </c>
      <c r="B147" s="14" t="s">
        <v>193</v>
      </c>
      <c r="C147" s="15" t="s">
        <v>46</v>
      </c>
      <c r="D147" s="16">
        <v>11204.5</v>
      </c>
      <c r="E147" s="17">
        <v>0.56623000000000001</v>
      </c>
      <c r="F147" s="17">
        <v>-8.1169999999999964E-2</v>
      </c>
      <c r="G147" s="17">
        <v>0.42457</v>
      </c>
      <c r="H147" s="17">
        <v>-3.3909999999999996E-2</v>
      </c>
      <c r="I147" s="17">
        <v>0.95167000000000002</v>
      </c>
      <c r="J147" s="17">
        <v>3.9669999999999983E-2</v>
      </c>
      <c r="K147" s="17">
        <v>8.5379999999999998E-2</v>
      </c>
      <c r="L147" s="17">
        <v>-0.40012999999999999</v>
      </c>
      <c r="M147" s="17">
        <v>0.94498000000000004</v>
      </c>
      <c r="N147" s="17">
        <v>2.2460000000000035E-2</v>
      </c>
      <c r="O147" s="18" t="s">
        <v>41</v>
      </c>
    </row>
    <row r="148" spans="1:15" hidden="1" x14ac:dyDescent="0.25">
      <c r="A148" s="13">
        <v>312851</v>
      </c>
      <c r="B148" s="14" t="s">
        <v>194</v>
      </c>
      <c r="C148" s="15" t="s">
        <v>40</v>
      </c>
      <c r="D148" s="16">
        <v>95945.916666666701</v>
      </c>
      <c r="E148" s="17">
        <v>0.85058999999999996</v>
      </c>
      <c r="F148" s="17">
        <v>0.11575999999999997</v>
      </c>
      <c r="G148" s="17">
        <v>0.87517999999999996</v>
      </c>
      <c r="H148" s="17">
        <v>0.14837999999999996</v>
      </c>
      <c r="I148" s="17">
        <v>0.84406000000000003</v>
      </c>
      <c r="J148" s="17">
        <v>2.407999999999999E-2</v>
      </c>
      <c r="K148" s="17">
        <v>0.90478000000000003</v>
      </c>
      <c r="L148" s="17">
        <v>1.9290000000000029E-2</v>
      </c>
      <c r="M148" s="17">
        <v>0.75375000000000003</v>
      </c>
      <c r="N148" s="17">
        <v>0.23868</v>
      </c>
      <c r="O148" s="18" t="s">
        <v>41</v>
      </c>
    </row>
    <row r="149" spans="1:15" hidden="1" x14ac:dyDescent="0.25">
      <c r="A149" s="13">
        <v>312924</v>
      </c>
      <c r="B149" s="14" t="s">
        <v>195</v>
      </c>
      <c r="C149" s="15" t="s">
        <v>46</v>
      </c>
      <c r="D149" s="16">
        <v>268848.91666666698</v>
      </c>
      <c r="E149" s="17">
        <v>0.72926000000000002</v>
      </c>
      <c r="F149" s="17">
        <v>0.28022000000000002</v>
      </c>
      <c r="G149" s="17">
        <v>0.70045999999999997</v>
      </c>
      <c r="H149" s="17">
        <v>0.24087999999999998</v>
      </c>
      <c r="I149" s="17">
        <v>0.77715000000000001</v>
      </c>
      <c r="J149" s="17">
        <v>0.44381999999999999</v>
      </c>
      <c r="K149" s="17">
        <v>0</v>
      </c>
      <c r="L149" s="17">
        <v>0</v>
      </c>
      <c r="M149" s="17">
        <v>0.73897000000000002</v>
      </c>
      <c r="N149" s="17">
        <v>0.19530999999999998</v>
      </c>
      <c r="O149" s="18" t="s">
        <v>41</v>
      </c>
    </row>
    <row r="150" spans="1:15" hidden="1" x14ac:dyDescent="0.25">
      <c r="A150" s="13">
        <v>313084</v>
      </c>
      <c r="B150" s="14" t="s">
        <v>196</v>
      </c>
      <c r="C150" s="15" t="s">
        <v>40</v>
      </c>
      <c r="D150" s="16">
        <v>11639.333333333299</v>
      </c>
      <c r="E150" s="17">
        <v>0.58365999999999996</v>
      </c>
      <c r="F150" s="17">
        <v>0.28190999999999994</v>
      </c>
      <c r="G150" s="17">
        <v>0.66598000000000002</v>
      </c>
      <c r="H150" s="17">
        <v>0.66598000000000002</v>
      </c>
      <c r="I150" s="17">
        <v>0.80220000000000002</v>
      </c>
      <c r="J150" s="17">
        <v>0.24043999999999999</v>
      </c>
      <c r="K150" s="17">
        <v>0.11569</v>
      </c>
      <c r="L150" s="17">
        <v>3.4869999999999998E-2</v>
      </c>
      <c r="M150" s="17">
        <v>0.66846000000000005</v>
      </c>
      <c r="N150" s="17">
        <v>-0.1977199999999999</v>
      </c>
      <c r="O150" s="18" t="s">
        <v>41</v>
      </c>
    </row>
    <row r="151" spans="1:15" hidden="1" x14ac:dyDescent="0.25">
      <c r="A151" s="13">
        <v>313149</v>
      </c>
      <c r="B151" s="14" t="s">
        <v>197</v>
      </c>
      <c r="C151" s="15" t="s">
        <v>40</v>
      </c>
      <c r="D151" s="16">
        <v>7410</v>
      </c>
      <c r="E151" s="17">
        <v>0.62763000000000002</v>
      </c>
      <c r="F151" s="17">
        <v>-0.15142999999999995</v>
      </c>
      <c r="G151" s="17">
        <v>0.35635</v>
      </c>
      <c r="H151" s="17">
        <v>-0.35022999999999999</v>
      </c>
      <c r="I151" s="17">
        <v>0.88188999999999995</v>
      </c>
      <c r="J151" s="17">
        <v>7.9999999999968985E-5</v>
      </c>
      <c r="K151" s="17">
        <v>0.59267999999999998</v>
      </c>
      <c r="L151" s="17">
        <v>-0.15265000000000006</v>
      </c>
      <c r="M151" s="17">
        <v>0.95087999999999995</v>
      </c>
      <c r="N151" s="17">
        <v>9.588999999999992E-2</v>
      </c>
      <c r="O151" s="18" t="s">
        <v>41</v>
      </c>
    </row>
    <row r="152" spans="1:15" hidden="1" x14ac:dyDescent="0.25">
      <c r="A152" s="13">
        <v>313165</v>
      </c>
      <c r="B152" s="14" t="s">
        <v>198</v>
      </c>
      <c r="C152" s="15" t="s">
        <v>46</v>
      </c>
      <c r="D152" s="16">
        <v>78</v>
      </c>
      <c r="E152" s="17">
        <v>5.9339999999999997E-2</v>
      </c>
      <c r="F152" s="17">
        <v>5.9329999999999994E-2</v>
      </c>
      <c r="G152" s="17">
        <v>0</v>
      </c>
      <c r="H152" s="17">
        <v>0</v>
      </c>
      <c r="I152" s="17">
        <v>0.29670000000000002</v>
      </c>
      <c r="J152" s="17">
        <v>0.29664000000000001</v>
      </c>
      <c r="K152" s="17">
        <v>0</v>
      </c>
      <c r="L152" s="17">
        <v>0</v>
      </c>
      <c r="M152" s="17">
        <v>0</v>
      </c>
      <c r="N152" s="17">
        <v>0</v>
      </c>
      <c r="O152" s="18" t="s">
        <v>24</v>
      </c>
    </row>
    <row r="153" spans="1:15" hidden="1" x14ac:dyDescent="0.25">
      <c r="A153" s="13">
        <v>313211</v>
      </c>
      <c r="B153" s="14" t="s">
        <v>199</v>
      </c>
      <c r="C153" s="15" t="s">
        <v>40</v>
      </c>
      <c r="D153" s="16">
        <v>52051.333333333299</v>
      </c>
      <c r="E153" s="17">
        <v>0.82101000000000002</v>
      </c>
      <c r="F153" s="17">
        <v>0.10409999999999997</v>
      </c>
      <c r="G153" s="17">
        <v>0.85</v>
      </c>
      <c r="H153" s="17">
        <v>-3.3500000000000751E-3</v>
      </c>
      <c r="I153" s="17">
        <v>0.76871</v>
      </c>
      <c r="J153" s="17">
        <v>2.5700000000000056E-2</v>
      </c>
      <c r="K153" s="17">
        <v>0.87963999999999998</v>
      </c>
      <c r="L153" s="17">
        <v>0.25232999999999994</v>
      </c>
      <c r="M153" s="17">
        <v>0.75668000000000002</v>
      </c>
      <c r="N153" s="17">
        <v>0.24914999999999998</v>
      </c>
      <c r="O153" s="18" t="s">
        <v>41</v>
      </c>
    </row>
    <row r="154" spans="1:15" hidden="1" x14ac:dyDescent="0.25">
      <c r="A154" s="13">
        <v>313378</v>
      </c>
      <c r="B154" s="14" t="s">
        <v>200</v>
      </c>
      <c r="C154" s="15" t="s">
        <v>46</v>
      </c>
      <c r="D154" s="16">
        <v>1549</v>
      </c>
      <c r="E154" s="17">
        <v>0</v>
      </c>
      <c r="F154" s="17">
        <v>0</v>
      </c>
      <c r="G154" s="17">
        <v>0</v>
      </c>
      <c r="H154" s="17">
        <v>0</v>
      </c>
      <c r="I154" s="17">
        <v>1.0970000000000001E-2</v>
      </c>
      <c r="J154" s="17">
        <v>1.0970000000000001E-2</v>
      </c>
      <c r="K154" s="17">
        <v>0</v>
      </c>
      <c r="L154" s="17">
        <v>0</v>
      </c>
      <c r="M154" s="17">
        <v>0</v>
      </c>
      <c r="N154" s="17">
        <v>0</v>
      </c>
      <c r="O154" s="18" t="s">
        <v>24</v>
      </c>
    </row>
    <row r="155" spans="1:15" hidden="1" x14ac:dyDescent="0.25">
      <c r="A155" s="13">
        <v>313475</v>
      </c>
      <c r="B155" s="14" t="s">
        <v>201</v>
      </c>
      <c r="C155" s="15" t="s">
        <v>40</v>
      </c>
      <c r="D155" s="16">
        <v>2012.0833333333301</v>
      </c>
      <c r="E155" s="17">
        <v>0.75529999999999997</v>
      </c>
      <c r="F155" s="17">
        <v>4.4669999999999987E-2</v>
      </c>
      <c r="G155" s="17">
        <v>0.76588000000000001</v>
      </c>
      <c r="H155" s="17">
        <v>9.0500000000000025E-3</v>
      </c>
      <c r="I155" s="17">
        <v>0.67203000000000002</v>
      </c>
      <c r="J155" s="17">
        <v>0.25011</v>
      </c>
      <c r="K155" s="17">
        <v>1</v>
      </c>
      <c r="L155" s="17">
        <v>0</v>
      </c>
      <c r="M155" s="17">
        <v>0.57272999999999996</v>
      </c>
      <c r="N155" s="17">
        <v>-4.4850000000000056E-2</v>
      </c>
      <c r="O155" s="18" t="s">
        <v>41</v>
      </c>
    </row>
    <row r="156" spans="1:15" hidden="1" x14ac:dyDescent="0.25">
      <c r="A156" s="13">
        <v>313751</v>
      </c>
      <c r="B156" s="14" t="s">
        <v>202</v>
      </c>
      <c r="C156" s="15" t="s">
        <v>57</v>
      </c>
      <c r="D156" s="16">
        <v>112791.5</v>
      </c>
      <c r="E156" s="17">
        <v>0.78224000000000005</v>
      </c>
      <c r="F156" s="17">
        <v>5.867E-2</v>
      </c>
      <c r="G156" s="17">
        <v>0.82926</v>
      </c>
      <c r="H156" s="17">
        <v>-5.1499999999999879E-3</v>
      </c>
      <c r="I156" s="17">
        <v>0.61019000000000001</v>
      </c>
      <c r="J156" s="17">
        <v>1.0200000000000209E-3</v>
      </c>
      <c r="K156" s="17">
        <v>0.64693000000000001</v>
      </c>
      <c r="L156" s="17">
        <v>-3.6540000000000017E-2</v>
      </c>
      <c r="M156" s="17">
        <v>0.99558000000000002</v>
      </c>
      <c r="N156" s="17">
        <v>0.33921000000000001</v>
      </c>
      <c r="O156" s="18" t="s">
        <v>41</v>
      </c>
    </row>
    <row r="157" spans="1:15" hidden="1" x14ac:dyDescent="0.25">
      <c r="A157" s="13">
        <v>313807</v>
      </c>
      <c r="B157" s="14" t="s">
        <v>203</v>
      </c>
      <c r="C157" s="15" t="s">
        <v>57</v>
      </c>
      <c r="D157" s="16">
        <v>2934.5</v>
      </c>
      <c r="E157" s="17">
        <v>0.86126999999999998</v>
      </c>
      <c r="F157" s="17">
        <v>5.8810000000000029E-2</v>
      </c>
      <c r="G157" s="17">
        <v>0.82352999999999998</v>
      </c>
      <c r="H157" s="17">
        <v>0.12353000000000003</v>
      </c>
      <c r="I157" s="17">
        <v>0.69428999999999996</v>
      </c>
      <c r="J157" s="17">
        <v>1.2440000000000007E-2</v>
      </c>
      <c r="K157" s="17">
        <v>0.97746</v>
      </c>
      <c r="L157" s="17">
        <v>1.8020000000000036E-2</v>
      </c>
      <c r="M157" s="17">
        <v>0.98753999999999997</v>
      </c>
      <c r="N157" s="17">
        <v>1.6510000000000025E-2</v>
      </c>
      <c r="O157" s="18" t="s">
        <v>41</v>
      </c>
    </row>
    <row r="158" spans="1:15" hidden="1" x14ac:dyDescent="0.25">
      <c r="A158" s="13">
        <v>313891</v>
      </c>
      <c r="B158" s="14" t="s">
        <v>204</v>
      </c>
      <c r="C158" s="15" t="s">
        <v>57</v>
      </c>
      <c r="D158" s="16">
        <v>5071.4166666666697</v>
      </c>
      <c r="E158" s="17">
        <v>0.73438000000000003</v>
      </c>
      <c r="F158" s="17">
        <v>-4.2099999999999915E-2</v>
      </c>
      <c r="G158" s="17">
        <v>0.46965000000000001</v>
      </c>
      <c r="H158" s="17">
        <v>-0.19750000000000001</v>
      </c>
      <c r="I158" s="17">
        <v>0.87512000000000001</v>
      </c>
      <c r="J158" s="17">
        <v>2.7769999999999961E-2</v>
      </c>
      <c r="K158" s="17">
        <v>0.99921000000000004</v>
      </c>
      <c r="L158" s="17">
        <v>6.2150000000000039E-2</v>
      </c>
      <c r="M158" s="17">
        <v>0.85826999999999998</v>
      </c>
      <c r="N158" s="17">
        <v>9.4559999999999977E-2</v>
      </c>
      <c r="O158" s="18" t="s">
        <v>41</v>
      </c>
    </row>
    <row r="159" spans="1:15" hidden="1" x14ac:dyDescent="0.25">
      <c r="A159" s="13">
        <v>313904</v>
      </c>
      <c r="B159" s="14" t="s">
        <v>205</v>
      </c>
      <c r="C159" s="15" t="s">
        <v>46</v>
      </c>
      <c r="D159" s="16">
        <v>7763.9166666666697</v>
      </c>
      <c r="E159" s="17">
        <v>0.74353999999999998</v>
      </c>
      <c r="F159" s="17">
        <v>-3.5420000000000007E-2</v>
      </c>
      <c r="G159" s="17">
        <v>0.85960999999999999</v>
      </c>
      <c r="H159" s="17">
        <v>-8.001999999999998E-2</v>
      </c>
      <c r="I159" s="17">
        <v>0.65929000000000004</v>
      </c>
      <c r="J159" s="17">
        <v>5.270000000000008E-2</v>
      </c>
      <c r="K159" s="17">
        <v>0.75234999999999996</v>
      </c>
      <c r="L159" s="17">
        <v>-7.1699999999999986E-2</v>
      </c>
      <c r="M159" s="17">
        <v>0.58682999999999996</v>
      </c>
      <c r="N159" s="17">
        <v>1.9199999999999218E-3</v>
      </c>
      <c r="O159" s="18" t="s">
        <v>41</v>
      </c>
    </row>
    <row r="160" spans="1:15" hidden="1" x14ac:dyDescent="0.25">
      <c r="A160" s="13">
        <v>313955</v>
      </c>
      <c r="B160" s="14" t="s">
        <v>206</v>
      </c>
      <c r="C160" s="15" t="s">
        <v>40</v>
      </c>
      <c r="D160" s="16">
        <v>2830</v>
      </c>
      <c r="E160" s="17">
        <v>0.87936999999999999</v>
      </c>
      <c r="F160" s="17">
        <v>1.313999999999993E-2</v>
      </c>
      <c r="G160" s="17">
        <v>0.96794999999999998</v>
      </c>
      <c r="H160" s="17">
        <v>-6.3900000000000068E-3</v>
      </c>
      <c r="I160" s="17">
        <v>0.86265999999999998</v>
      </c>
      <c r="J160" s="17">
        <v>2.0710000000000006E-2</v>
      </c>
      <c r="K160" s="17">
        <v>0.76361999999999997</v>
      </c>
      <c r="L160" s="17">
        <v>0.19489000000000001</v>
      </c>
      <c r="M160" s="17">
        <v>0.83465999999999996</v>
      </c>
      <c r="N160" s="17">
        <v>-0.13711000000000007</v>
      </c>
      <c r="O160" s="18" t="s">
        <v>41</v>
      </c>
    </row>
    <row r="161" spans="1:15" hidden="1" x14ac:dyDescent="0.25">
      <c r="A161" s="13">
        <v>313971</v>
      </c>
      <c r="B161" s="14" t="s">
        <v>207</v>
      </c>
      <c r="C161" s="15" t="s">
        <v>40</v>
      </c>
      <c r="D161" s="16">
        <v>5966.1666666666697</v>
      </c>
      <c r="E161" s="17">
        <v>0.61894000000000005</v>
      </c>
      <c r="F161" s="17">
        <v>0.21891000000000005</v>
      </c>
      <c r="G161" s="17">
        <v>0.80932000000000004</v>
      </c>
      <c r="H161" s="17">
        <v>0.14883000000000002</v>
      </c>
      <c r="I161" s="17">
        <v>0.55447999999999997</v>
      </c>
      <c r="J161" s="17">
        <v>0.18684999999999996</v>
      </c>
      <c r="K161" s="17">
        <v>0.1784</v>
      </c>
      <c r="L161" s="17">
        <v>-0.13314999999999999</v>
      </c>
      <c r="M161" s="17">
        <v>0.74317</v>
      </c>
      <c r="N161" s="17">
        <v>0.74317</v>
      </c>
      <c r="O161" s="18" t="s">
        <v>59</v>
      </c>
    </row>
    <row r="162" spans="1:15" hidden="1" x14ac:dyDescent="0.25">
      <c r="A162" s="13">
        <v>314099</v>
      </c>
      <c r="B162" s="14" t="s">
        <v>208</v>
      </c>
      <c r="C162" s="15" t="s">
        <v>40</v>
      </c>
      <c r="D162" s="16">
        <v>25188.666666666701</v>
      </c>
      <c r="E162" s="17">
        <v>0.78554000000000002</v>
      </c>
      <c r="F162" s="17">
        <v>5.9450000000000003E-2</v>
      </c>
      <c r="G162" s="17">
        <v>0.83955000000000002</v>
      </c>
      <c r="H162" s="17">
        <v>0.11699000000000004</v>
      </c>
      <c r="I162" s="17">
        <v>0.84502999999999995</v>
      </c>
      <c r="J162" s="17">
        <v>5.0749999999999962E-2</v>
      </c>
      <c r="K162" s="17">
        <v>0.85687999999999998</v>
      </c>
      <c r="L162" s="17">
        <v>5.0000000000000044E-3</v>
      </c>
      <c r="M162" s="17">
        <v>0.54671000000000003</v>
      </c>
      <c r="N162" s="17">
        <v>7.5600000000000112E-3</v>
      </c>
      <c r="O162" s="18" t="s">
        <v>41</v>
      </c>
    </row>
    <row r="163" spans="1:15" hidden="1" x14ac:dyDescent="0.25">
      <c r="A163" s="13">
        <v>314102</v>
      </c>
      <c r="B163" s="14" t="s">
        <v>209</v>
      </c>
      <c r="C163" s="15" t="s">
        <v>40</v>
      </c>
      <c r="D163" s="16">
        <v>8994.4166666666697</v>
      </c>
      <c r="E163" s="17">
        <v>0.42077999999999999</v>
      </c>
      <c r="F163" s="17">
        <v>-5.2820000000000034E-2</v>
      </c>
      <c r="G163" s="17">
        <v>0.34287000000000001</v>
      </c>
      <c r="H163" s="17">
        <v>-2.9179999999999984E-2</v>
      </c>
      <c r="I163" s="17">
        <v>0.46050999999999997</v>
      </c>
      <c r="J163" s="17">
        <v>-1.1709999999999998E-2</v>
      </c>
      <c r="K163" s="17">
        <v>6.3700000000000007E-2</v>
      </c>
      <c r="L163" s="17">
        <v>-9.1749999999999998E-2</v>
      </c>
      <c r="M163" s="17">
        <v>0.89395000000000002</v>
      </c>
      <c r="N163" s="17">
        <v>-0.10229999999999995</v>
      </c>
      <c r="O163" s="18" t="s">
        <v>41</v>
      </c>
    </row>
    <row r="164" spans="1:15" hidden="1" x14ac:dyDescent="0.25">
      <c r="A164" s="13">
        <v>314170</v>
      </c>
      <c r="B164" s="14" t="s">
        <v>210</v>
      </c>
      <c r="C164" s="15" t="s">
        <v>46</v>
      </c>
      <c r="D164" s="16">
        <v>11023.5</v>
      </c>
      <c r="E164" s="17">
        <v>0.60004000000000002</v>
      </c>
      <c r="F164" s="17">
        <v>-0.10977000000000003</v>
      </c>
      <c r="G164" s="17">
        <v>0.46350999999999998</v>
      </c>
      <c r="H164" s="17">
        <v>-2.4260000000000004E-2</v>
      </c>
      <c r="I164" s="17">
        <v>0.91556999999999999</v>
      </c>
      <c r="J164" s="17">
        <v>1.151000000000002E-2</v>
      </c>
      <c r="K164" s="17">
        <v>0.90888999999999998</v>
      </c>
      <c r="L164" s="17">
        <v>-6.1760000000000037E-2</v>
      </c>
      <c r="M164" s="17">
        <v>0.24870999999999999</v>
      </c>
      <c r="N164" s="17">
        <v>-0.45008999999999999</v>
      </c>
      <c r="O164" s="18" t="s">
        <v>41</v>
      </c>
    </row>
    <row r="165" spans="1:15" hidden="1" x14ac:dyDescent="0.25">
      <c r="A165" s="13">
        <v>314218</v>
      </c>
      <c r="B165" s="14" t="s">
        <v>211</v>
      </c>
      <c r="C165" s="15" t="s">
        <v>46</v>
      </c>
      <c r="D165" s="16">
        <v>89185.583333333299</v>
      </c>
      <c r="E165" s="17">
        <v>0.62799000000000005</v>
      </c>
      <c r="F165" s="17">
        <v>4.2450000000000099E-2</v>
      </c>
      <c r="G165" s="17">
        <v>0.77436000000000005</v>
      </c>
      <c r="H165" s="17">
        <v>0.12197000000000002</v>
      </c>
      <c r="I165" s="17">
        <v>0.76834000000000002</v>
      </c>
      <c r="J165" s="17">
        <v>2.7190000000000047E-2</v>
      </c>
      <c r="K165" s="17">
        <v>0.60894000000000004</v>
      </c>
      <c r="L165" s="17">
        <v>-2.242999999999995E-2</v>
      </c>
      <c r="M165" s="17">
        <v>0.21396999999999999</v>
      </c>
      <c r="N165" s="17">
        <v>-3.6449999999999982E-2</v>
      </c>
      <c r="O165" s="18" t="s">
        <v>41</v>
      </c>
    </row>
    <row r="166" spans="1:15" hidden="1" x14ac:dyDescent="0.25">
      <c r="A166" s="13">
        <v>314242</v>
      </c>
      <c r="B166" s="14" t="s">
        <v>212</v>
      </c>
      <c r="C166" s="15" t="s">
        <v>40</v>
      </c>
      <c r="D166" s="16">
        <v>8176.9166666666697</v>
      </c>
      <c r="E166" s="17">
        <v>0.75968999999999998</v>
      </c>
      <c r="F166" s="17">
        <v>-4.5619999999999994E-2</v>
      </c>
      <c r="G166" s="17">
        <v>0.94423000000000001</v>
      </c>
      <c r="H166" s="17">
        <v>6.1980000000000035E-2</v>
      </c>
      <c r="I166" s="17">
        <v>0.83240000000000003</v>
      </c>
      <c r="J166" s="17">
        <v>3.8360000000000061E-2</v>
      </c>
      <c r="K166" s="17">
        <v>0.37483</v>
      </c>
      <c r="L166" s="17">
        <v>-0.41779999999999995</v>
      </c>
      <c r="M166" s="17">
        <v>0.70276000000000005</v>
      </c>
      <c r="N166" s="17">
        <v>2.7390000000000025E-2</v>
      </c>
      <c r="O166" s="18" t="s">
        <v>41</v>
      </c>
    </row>
    <row r="167" spans="1:15" hidden="1" x14ac:dyDescent="0.25">
      <c r="A167" s="13">
        <v>314251</v>
      </c>
      <c r="B167" s="14" t="s">
        <v>213</v>
      </c>
      <c r="C167" s="15" t="s">
        <v>46</v>
      </c>
      <c r="D167" s="16">
        <v>7815.4166666666697</v>
      </c>
      <c r="E167" s="17">
        <v>0.52254999999999996</v>
      </c>
      <c r="F167" s="17">
        <v>-8.4800000000000431E-3</v>
      </c>
      <c r="G167" s="17">
        <v>0.58989999999999998</v>
      </c>
      <c r="H167" s="17">
        <v>0.10630000000000001</v>
      </c>
      <c r="I167" s="17">
        <v>0.73748999999999998</v>
      </c>
      <c r="J167" s="17">
        <v>3.5540000000000016E-2</v>
      </c>
      <c r="K167" s="17">
        <v>1.5509999999999999E-2</v>
      </c>
      <c r="L167" s="17">
        <v>-7.733000000000001E-2</v>
      </c>
      <c r="M167" s="17">
        <v>0.67993999999999999</v>
      </c>
      <c r="N167" s="17">
        <v>-0.21320000000000006</v>
      </c>
      <c r="O167" s="18" t="s">
        <v>41</v>
      </c>
    </row>
    <row r="168" spans="1:15" hidden="1" x14ac:dyDescent="0.25">
      <c r="A168" s="13">
        <v>314315</v>
      </c>
      <c r="B168" s="14" t="s">
        <v>214</v>
      </c>
      <c r="C168" s="15" t="s">
        <v>57</v>
      </c>
      <c r="D168" s="16">
        <v>32536</v>
      </c>
      <c r="E168" s="17">
        <v>0.84136999999999995</v>
      </c>
      <c r="F168" s="17">
        <v>9.3589999999999951E-2</v>
      </c>
      <c r="G168" s="17">
        <v>0.79803000000000002</v>
      </c>
      <c r="H168" s="17">
        <v>-1.8789999999999973E-2</v>
      </c>
      <c r="I168" s="17">
        <v>0.74604999999999999</v>
      </c>
      <c r="J168" s="17">
        <v>8.714999999999995E-2</v>
      </c>
      <c r="K168" s="17">
        <v>0.94342999999999999</v>
      </c>
      <c r="L168" s="17">
        <v>9.6239999999999992E-2</v>
      </c>
      <c r="M168" s="17">
        <v>0.92129000000000005</v>
      </c>
      <c r="N168" s="17">
        <v>0.32213000000000003</v>
      </c>
      <c r="O168" s="18" t="s">
        <v>41</v>
      </c>
    </row>
    <row r="169" spans="1:15" hidden="1" x14ac:dyDescent="0.25">
      <c r="A169" s="13">
        <v>314366</v>
      </c>
      <c r="B169" s="14" t="s">
        <v>215</v>
      </c>
      <c r="C169" s="15" t="s">
        <v>57</v>
      </c>
      <c r="D169" s="16">
        <v>12825.333333333299</v>
      </c>
      <c r="E169" s="17">
        <v>0.84660999999999997</v>
      </c>
      <c r="F169" s="17">
        <v>1.6909999999999981E-2</v>
      </c>
      <c r="G169" s="17">
        <v>0.94926999999999995</v>
      </c>
      <c r="H169" s="17">
        <v>-2.6060000000000083E-2</v>
      </c>
      <c r="I169" s="17">
        <v>0.83506000000000002</v>
      </c>
      <c r="J169" s="17">
        <v>8.8899999999999979E-2</v>
      </c>
      <c r="K169" s="17">
        <v>0.61004000000000003</v>
      </c>
      <c r="L169" s="17">
        <v>3.347E-2</v>
      </c>
      <c r="M169" s="17">
        <v>0.88941999999999999</v>
      </c>
      <c r="N169" s="17">
        <v>1.4319999999999999E-2</v>
      </c>
      <c r="O169" s="18" t="s">
        <v>41</v>
      </c>
    </row>
    <row r="170" spans="1:15" hidden="1" x14ac:dyDescent="0.25">
      <c r="A170" s="13">
        <v>314587</v>
      </c>
      <c r="B170" s="14" t="s">
        <v>216</v>
      </c>
      <c r="C170" s="15" t="s">
        <v>40</v>
      </c>
      <c r="D170" s="16">
        <v>7760.5833333333303</v>
      </c>
      <c r="E170" s="17">
        <v>0.88731000000000004</v>
      </c>
      <c r="F170" s="17">
        <v>3.7000000000009248E-4</v>
      </c>
      <c r="G170" s="17">
        <v>0.85816000000000003</v>
      </c>
      <c r="H170" s="17">
        <v>-2.0899999999999919E-2</v>
      </c>
      <c r="I170" s="17">
        <v>0.90388000000000002</v>
      </c>
      <c r="J170" s="17">
        <v>1.5500000000000069E-2</v>
      </c>
      <c r="K170" s="17">
        <v>0.95118999999999998</v>
      </c>
      <c r="L170" s="17">
        <v>-6.5300000000000358E-3</v>
      </c>
      <c r="M170" s="17">
        <v>0.86516000000000004</v>
      </c>
      <c r="N170" s="17">
        <v>3.4689999999999999E-2</v>
      </c>
      <c r="O170" s="18" t="s">
        <v>41</v>
      </c>
    </row>
    <row r="171" spans="1:15" hidden="1" x14ac:dyDescent="0.25">
      <c r="A171" s="13">
        <v>314609</v>
      </c>
      <c r="B171" s="14" t="s">
        <v>217</v>
      </c>
      <c r="C171" s="15" t="s">
        <v>40</v>
      </c>
      <c r="D171" s="16">
        <v>39151</v>
      </c>
      <c r="E171" s="17">
        <v>0.63627999999999996</v>
      </c>
      <c r="F171" s="17">
        <v>3.4719999999999973E-2</v>
      </c>
      <c r="G171" s="17">
        <v>0.69942000000000004</v>
      </c>
      <c r="H171" s="17">
        <v>0.15285000000000004</v>
      </c>
      <c r="I171" s="17">
        <v>0.60080999999999996</v>
      </c>
      <c r="J171" s="17">
        <v>1.6050000000000009E-2</v>
      </c>
      <c r="K171" s="17">
        <v>0.35550999999999999</v>
      </c>
      <c r="L171" s="17">
        <v>-0.44864000000000004</v>
      </c>
      <c r="M171" s="17">
        <v>0.82623999999999997</v>
      </c>
      <c r="N171" s="17">
        <v>0.30049999999999999</v>
      </c>
      <c r="O171" s="18" t="s">
        <v>41</v>
      </c>
    </row>
    <row r="172" spans="1:15" hidden="1" x14ac:dyDescent="0.25">
      <c r="A172" s="13">
        <v>314668</v>
      </c>
      <c r="B172" s="14" t="s">
        <v>218</v>
      </c>
      <c r="C172" s="15" t="s">
        <v>46</v>
      </c>
      <c r="D172" s="16">
        <v>18907.083333333299</v>
      </c>
      <c r="E172" s="17">
        <v>0.87590000000000001</v>
      </c>
      <c r="F172" s="17">
        <v>-5.5399999999999894E-3</v>
      </c>
      <c r="G172" s="17">
        <v>0.82796000000000003</v>
      </c>
      <c r="H172" s="17">
        <v>-3.9080000000000004E-2</v>
      </c>
      <c r="I172" s="17">
        <v>0.82713999999999999</v>
      </c>
      <c r="J172" s="17">
        <v>4.6960000000000002E-2</v>
      </c>
      <c r="K172" s="17">
        <v>0.94728000000000001</v>
      </c>
      <c r="L172" s="17">
        <v>-2.2760000000000002E-2</v>
      </c>
      <c r="M172" s="17">
        <v>0.94915000000000005</v>
      </c>
      <c r="N172" s="17">
        <v>2.6270000000000016E-2</v>
      </c>
      <c r="O172" s="18" t="s">
        <v>41</v>
      </c>
    </row>
    <row r="173" spans="1:15" hidden="1" x14ac:dyDescent="0.25">
      <c r="A173" s="13">
        <v>314706</v>
      </c>
      <c r="B173" s="14" t="s">
        <v>219</v>
      </c>
      <c r="C173" s="15" t="s">
        <v>40</v>
      </c>
      <c r="D173" s="16">
        <v>6491.3333333333303</v>
      </c>
      <c r="E173" s="17">
        <v>0.50868000000000002</v>
      </c>
      <c r="F173" s="17">
        <v>-6.6039999999999988E-2</v>
      </c>
      <c r="G173" s="17">
        <v>0.11765</v>
      </c>
      <c r="H173" s="17">
        <v>5.0950000000000009E-2</v>
      </c>
      <c r="I173" s="17">
        <v>0.71364000000000005</v>
      </c>
      <c r="J173" s="17">
        <v>-9.5079999999999942E-2</v>
      </c>
      <c r="K173" s="17">
        <v>0.61424000000000001</v>
      </c>
      <c r="L173" s="17">
        <v>-0.34948000000000001</v>
      </c>
      <c r="M173" s="17">
        <v>0.98021999999999998</v>
      </c>
      <c r="N173" s="17">
        <v>1.2449999999999961E-2</v>
      </c>
      <c r="O173" s="18" t="s">
        <v>41</v>
      </c>
    </row>
    <row r="174" spans="1:15" hidden="1" x14ac:dyDescent="0.25">
      <c r="A174" s="13">
        <v>314757</v>
      </c>
      <c r="B174" s="14" t="s">
        <v>220</v>
      </c>
      <c r="C174" s="15" t="s">
        <v>57</v>
      </c>
      <c r="D174" s="16">
        <v>3029</v>
      </c>
      <c r="E174" s="17">
        <v>0.51837999999999995</v>
      </c>
      <c r="F174" s="17">
        <v>1.5629999999999922E-2</v>
      </c>
      <c r="G174" s="17">
        <v>0.54096</v>
      </c>
      <c r="H174" s="17">
        <v>2.9630000000000045E-2</v>
      </c>
      <c r="I174" s="17">
        <v>0.51839000000000002</v>
      </c>
      <c r="J174" s="17">
        <v>2.5199999999999667E-3</v>
      </c>
      <c r="K174" s="17">
        <v>0</v>
      </c>
      <c r="L174" s="17">
        <v>0</v>
      </c>
      <c r="M174" s="17">
        <v>0.99160000000000004</v>
      </c>
      <c r="N174" s="17">
        <v>1.6369999999999996E-2</v>
      </c>
      <c r="O174" s="18" t="s">
        <v>59</v>
      </c>
    </row>
    <row r="175" spans="1:15" hidden="1" x14ac:dyDescent="0.25">
      <c r="A175" s="13">
        <v>314781</v>
      </c>
      <c r="B175" s="14" t="s">
        <v>221</v>
      </c>
      <c r="C175" s="15" t="s">
        <v>40</v>
      </c>
      <c r="D175" s="16">
        <v>10986.083333333299</v>
      </c>
      <c r="E175" s="17">
        <v>0.79088999999999998</v>
      </c>
      <c r="F175" s="17">
        <v>5.4690000000000016E-2</v>
      </c>
      <c r="G175" s="17">
        <v>0.67749999999999999</v>
      </c>
      <c r="H175" s="17">
        <v>4.410000000000025E-3</v>
      </c>
      <c r="I175" s="17">
        <v>0.81406999999999996</v>
      </c>
      <c r="J175" s="17">
        <v>6.1029999999999918E-2</v>
      </c>
      <c r="K175" s="17">
        <v>0.92198999999999998</v>
      </c>
      <c r="L175" s="17">
        <v>0.14712000000000003</v>
      </c>
      <c r="M175" s="17">
        <v>0.86338999999999999</v>
      </c>
      <c r="N175" s="17">
        <v>5.6479999999999975E-2</v>
      </c>
      <c r="O175" s="18" t="s">
        <v>41</v>
      </c>
    </row>
    <row r="176" spans="1:15" hidden="1" x14ac:dyDescent="0.25">
      <c r="A176" s="13">
        <v>314871</v>
      </c>
      <c r="B176" s="14" t="s">
        <v>222</v>
      </c>
      <c r="C176" s="15" t="s">
        <v>57</v>
      </c>
      <c r="D176" s="16">
        <v>3008.75</v>
      </c>
      <c r="E176" s="17">
        <v>0.64432999999999996</v>
      </c>
      <c r="F176" s="17">
        <v>-0.17632000000000003</v>
      </c>
      <c r="G176" s="17">
        <v>0.42382999999999998</v>
      </c>
      <c r="H176" s="17">
        <v>-0.28198000000000006</v>
      </c>
      <c r="I176" s="17">
        <v>0.68054000000000003</v>
      </c>
      <c r="J176" s="17">
        <v>-0.16222999999999999</v>
      </c>
      <c r="K176" s="17">
        <v>0.92556000000000005</v>
      </c>
      <c r="L176" s="17">
        <v>2.088000000000001E-2</v>
      </c>
      <c r="M176" s="17">
        <v>0.76787000000000005</v>
      </c>
      <c r="N176" s="17">
        <v>-0.1762999999999999</v>
      </c>
      <c r="O176" s="18" t="s">
        <v>41</v>
      </c>
    </row>
    <row r="177" spans="1:15" hidden="1" x14ac:dyDescent="0.25">
      <c r="A177" s="13">
        <v>315044</v>
      </c>
      <c r="B177" s="14" t="s">
        <v>223</v>
      </c>
      <c r="C177" s="15" t="s">
        <v>46</v>
      </c>
      <c r="D177" s="16">
        <v>22073.333333333299</v>
      </c>
      <c r="E177" s="17">
        <v>0.84294000000000002</v>
      </c>
      <c r="F177" s="17">
        <v>0.11080000000000001</v>
      </c>
      <c r="G177" s="17">
        <v>0.77561000000000002</v>
      </c>
      <c r="H177" s="17">
        <v>1.9909999999999983E-2</v>
      </c>
      <c r="I177" s="17">
        <v>0.88180000000000003</v>
      </c>
      <c r="J177" s="17">
        <v>0.30068000000000006</v>
      </c>
      <c r="K177" s="17">
        <v>0.90903999999999996</v>
      </c>
      <c r="L177" s="17">
        <v>0.24353999999999998</v>
      </c>
      <c r="M177" s="17">
        <v>0.87265000000000004</v>
      </c>
      <c r="N177" s="17">
        <v>-3.0019999999999936E-2</v>
      </c>
      <c r="O177" s="18" t="s">
        <v>41</v>
      </c>
    </row>
    <row r="178" spans="1:15" hidden="1" x14ac:dyDescent="0.25">
      <c r="A178" s="13">
        <v>315265</v>
      </c>
      <c r="B178" s="14" t="s">
        <v>224</v>
      </c>
      <c r="C178" s="15" t="s">
        <v>40</v>
      </c>
      <c r="D178" s="16">
        <v>21491.75</v>
      </c>
      <c r="E178" s="17">
        <v>0.65791999999999995</v>
      </c>
      <c r="F178" s="17">
        <v>-7.8700000000000103E-2</v>
      </c>
      <c r="G178" s="17">
        <v>0.71533999999999998</v>
      </c>
      <c r="H178" s="17">
        <v>9.7679999999999989E-2</v>
      </c>
      <c r="I178" s="17">
        <v>0.86170999999999998</v>
      </c>
      <c r="J178" s="17">
        <v>2.9059999999999975E-2</v>
      </c>
      <c r="K178" s="17">
        <v>0.36123</v>
      </c>
      <c r="L178" s="17">
        <v>-0.44421000000000005</v>
      </c>
      <c r="M178" s="17">
        <v>0.63597000000000004</v>
      </c>
      <c r="N178" s="17">
        <v>-0.17374000000000001</v>
      </c>
      <c r="O178" s="18" t="s">
        <v>41</v>
      </c>
    </row>
    <row r="179" spans="1:15" hidden="1" x14ac:dyDescent="0.25">
      <c r="A179" s="13">
        <v>315478</v>
      </c>
      <c r="B179" s="14" t="s">
        <v>225</v>
      </c>
      <c r="C179" s="15" t="s">
        <v>46</v>
      </c>
      <c r="D179" s="16">
        <v>83028.583333333299</v>
      </c>
      <c r="E179" s="17">
        <v>0.69272</v>
      </c>
      <c r="F179" s="17">
        <v>-3.8959999999999995E-2</v>
      </c>
      <c r="G179" s="17">
        <v>0.63924000000000003</v>
      </c>
      <c r="H179" s="17">
        <v>-3.8279999999999981E-2</v>
      </c>
      <c r="I179" s="17">
        <v>0.67888000000000004</v>
      </c>
      <c r="J179" s="17">
        <v>1.6200000000000658E-3</v>
      </c>
      <c r="K179" s="17">
        <v>0.87927999999999995</v>
      </c>
      <c r="L179" s="17">
        <v>6.6899999999999737E-3</v>
      </c>
      <c r="M179" s="17">
        <v>0.62697000000000003</v>
      </c>
      <c r="N179" s="17">
        <v>-0.12656000000000001</v>
      </c>
      <c r="O179" s="18" t="s">
        <v>41</v>
      </c>
    </row>
    <row r="180" spans="1:15" hidden="1" x14ac:dyDescent="0.25">
      <c r="A180" s="13">
        <v>315494</v>
      </c>
      <c r="B180" s="14" t="s">
        <v>226</v>
      </c>
      <c r="C180" s="15" t="s">
        <v>40</v>
      </c>
      <c r="D180" s="16">
        <v>7584.25</v>
      </c>
      <c r="E180" s="17">
        <v>0.80791999999999997</v>
      </c>
      <c r="F180" s="17">
        <v>-1.8800000000000039E-2</v>
      </c>
      <c r="G180" s="17">
        <v>0.70559000000000005</v>
      </c>
      <c r="H180" s="17">
        <v>-0.10434999999999994</v>
      </c>
      <c r="I180" s="17">
        <v>0.79373000000000005</v>
      </c>
      <c r="J180" s="17">
        <v>-6.4769999999999994E-2</v>
      </c>
      <c r="K180" s="17">
        <v>0.90815000000000001</v>
      </c>
      <c r="L180" s="17">
        <v>5.7150000000000034E-2</v>
      </c>
      <c r="M180" s="17">
        <v>0.92654999999999998</v>
      </c>
      <c r="N180" s="17">
        <v>0.12231000000000003</v>
      </c>
      <c r="O180" s="18" t="s">
        <v>41</v>
      </c>
    </row>
    <row r="181" spans="1:15" hidden="1" x14ac:dyDescent="0.25">
      <c r="A181" s="13">
        <v>315567</v>
      </c>
      <c r="B181" s="14" t="s">
        <v>227</v>
      </c>
      <c r="C181" s="15" t="s">
        <v>40</v>
      </c>
      <c r="D181" s="16">
        <v>14538.916666666701</v>
      </c>
      <c r="E181" s="17">
        <v>0.83743999999999996</v>
      </c>
      <c r="F181" s="17">
        <v>1.6139999999999932E-2</v>
      </c>
      <c r="G181" s="17">
        <v>0.77312000000000003</v>
      </c>
      <c r="H181" s="17">
        <v>-0.12883</v>
      </c>
      <c r="I181" s="17">
        <v>0.82494000000000001</v>
      </c>
      <c r="J181" s="17">
        <v>6.5910000000000024E-2</v>
      </c>
      <c r="K181" s="17">
        <v>0.92135999999999996</v>
      </c>
      <c r="L181" s="17">
        <v>0.30087999999999993</v>
      </c>
      <c r="M181" s="17">
        <v>0.89466999999999997</v>
      </c>
      <c r="N181" s="17">
        <v>-2.8430000000000066E-2</v>
      </c>
      <c r="O181" s="18" t="s">
        <v>41</v>
      </c>
    </row>
    <row r="182" spans="1:15" hidden="1" x14ac:dyDescent="0.25">
      <c r="A182" s="13">
        <v>315583</v>
      </c>
      <c r="B182" s="14" t="s">
        <v>228</v>
      </c>
      <c r="C182" s="15" t="s">
        <v>40</v>
      </c>
      <c r="D182" s="16">
        <v>6258.8333333333303</v>
      </c>
      <c r="E182" s="17">
        <v>0.57733000000000001</v>
      </c>
      <c r="F182" s="17">
        <v>-0.17288000000000003</v>
      </c>
      <c r="G182" s="17">
        <v>0.82826999999999995</v>
      </c>
      <c r="H182" s="17">
        <v>-4.166000000000003E-2</v>
      </c>
      <c r="I182" s="17">
        <v>0.72450999999999999</v>
      </c>
      <c r="J182" s="17">
        <v>5.0229999999999997E-2</v>
      </c>
      <c r="K182" s="17">
        <v>0.22489999999999999</v>
      </c>
      <c r="L182" s="17">
        <v>-0.30066000000000004</v>
      </c>
      <c r="M182" s="17">
        <v>0.28069</v>
      </c>
      <c r="N182" s="17">
        <v>-0.53066000000000002</v>
      </c>
      <c r="O182" s="18" t="s">
        <v>41</v>
      </c>
    </row>
    <row r="183" spans="1:15" hidden="1" x14ac:dyDescent="0.25">
      <c r="A183" s="13">
        <v>315630</v>
      </c>
      <c r="B183" s="14" t="s">
        <v>229</v>
      </c>
      <c r="C183" s="15" t="s">
        <v>46</v>
      </c>
      <c r="D183" s="16">
        <v>8451.1666666666697</v>
      </c>
      <c r="E183" s="17">
        <v>0.61812999999999996</v>
      </c>
      <c r="F183" s="17">
        <v>3.1819999999999959E-2</v>
      </c>
      <c r="G183" s="17">
        <v>0.55915999999999999</v>
      </c>
      <c r="H183" s="17">
        <v>-1.9930000000000003E-2</v>
      </c>
      <c r="I183" s="17">
        <v>0.80986999999999998</v>
      </c>
      <c r="J183" s="17">
        <v>1.7000000000000015E-2</v>
      </c>
      <c r="K183" s="17">
        <v>0.96209</v>
      </c>
      <c r="L183" s="17">
        <v>0.24478999999999995</v>
      </c>
      <c r="M183" s="17">
        <v>0.20039000000000001</v>
      </c>
      <c r="N183" s="17">
        <v>-6.2819999999999987E-2</v>
      </c>
      <c r="O183" s="18" t="s">
        <v>26</v>
      </c>
    </row>
    <row r="184" spans="1:15" hidden="1" x14ac:dyDescent="0.25">
      <c r="A184" s="13">
        <v>315648</v>
      </c>
      <c r="B184" s="14" t="s">
        <v>230</v>
      </c>
      <c r="C184" s="15" t="s">
        <v>40</v>
      </c>
      <c r="D184" s="16">
        <v>11922.083333333299</v>
      </c>
      <c r="E184" s="17">
        <v>0.76149</v>
      </c>
      <c r="F184" s="17">
        <v>-1.9120000000000026E-2</v>
      </c>
      <c r="G184" s="17">
        <v>0.78813999999999995</v>
      </c>
      <c r="H184" s="17">
        <v>-2.2600000000000064E-2</v>
      </c>
      <c r="I184" s="17">
        <v>0.61921999999999999</v>
      </c>
      <c r="J184" s="17">
        <v>5.8980000000000032E-2</v>
      </c>
      <c r="K184" s="17">
        <v>0.70038</v>
      </c>
      <c r="L184" s="17">
        <v>-8.3409999999999984E-2</v>
      </c>
      <c r="M184" s="17">
        <v>0.91156000000000004</v>
      </c>
      <c r="N184" s="17">
        <v>-2.5980000000000003E-2</v>
      </c>
      <c r="O184" s="18" t="s">
        <v>41</v>
      </c>
    </row>
    <row r="185" spans="1:15" hidden="1" x14ac:dyDescent="0.25">
      <c r="A185" s="13">
        <v>315681</v>
      </c>
      <c r="B185" s="14" t="s">
        <v>231</v>
      </c>
      <c r="C185" s="15" t="s">
        <v>40</v>
      </c>
      <c r="D185" s="16">
        <v>2248.25</v>
      </c>
      <c r="E185" s="17">
        <v>0.58455000000000001</v>
      </c>
      <c r="F185" s="17">
        <v>0.34960000000000002</v>
      </c>
      <c r="G185" s="17">
        <v>0.72031000000000001</v>
      </c>
      <c r="H185" s="17">
        <v>0.72031000000000001</v>
      </c>
      <c r="I185" s="17">
        <v>0.48282000000000003</v>
      </c>
      <c r="J185" s="17">
        <v>2.142000000000005E-2</v>
      </c>
      <c r="K185" s="17">
        <v>0</v>
      </c>
      <c r="L185" s="17">
        <v>0</v>
      </c>
      <c r="M185" s="17">
        <v>0.99929999999999997</v>
      </c>
      <c r="N185" s="17">
        <v>0.28596999999999995</v>
      </c>
      <c r="O185" s="18" t="s">
        <v>59</v>
      </c>
    </row>
    <row r="186" spans="1:15" hidden="1" x14ac:dyDescent="0.25">
      <c r="A186" s="13">
        <v>315729</v>
      </c>
      <c r="B186" s="14" t="s">
        <v>232</v>
      </c>
      <c r="C186" s="15" t="s">
        <v>40</v>
      </c>
      <c r="D186" s="16">
        <v>116342</v>
      </c>
      <c r="E186" s="17">
        <v>0.71913000000000005</v>
      </c>
      <c r="F186" s="17">
        <v>0.10920000000000007</v>
      </c>
      <c r="G186" s="17">
        <v>0.62521000000000004</v>
      </c>
      <c r="H186" s="17">
        <v>5.4400000000000004E-3</v>
      </c>
      <c r="I186" s="17">
        <v>0.79829000000000006</v>
      </c>
      <c r="J186" s="17">
        <v>9.5410000000000106E-2</v>
      </c>
      <c r="K186" s="17">
        <v>0.73406000000000005</v>
      </c>
      <c r="L186" s="17">
        <v>0.18701000000000001</v>
      </c>
      <c r="M186" s="17">
        <v>0.81286000000000003</v>
      </c>
      <c r="N186" s="17">
        <v>0.25267000000000006</v>
      </c>
      <c r="O186" s="18" t="s">
        <v>41</v>
      </c>
    </row>
    <row r="187" spans="1:15" hidden="1" x14ac:dyDescent="0.25">
      <c r="A187" s="13">
        <v>315770</v>
      </c>
      <c r="B187" s="14" t="s">
        <v>233</v>
      </c>
      <c r="C187" s="15" t="s">
        <v>46</v>
      </c>
      <c r="D187" s="16">
        <v>5349.25</v>
      </c>
      <c r="E187" s="17">
        <v>0.47525000000000001</v>
      </c>
      <c r="F187" s="17">
        <v>-4.259999999999986E-3</v>
      </c>
      <c r="G187" s="17">
        <v>0</v>
      </c>
      <c r="H187" s="17">
        <v>0</v>
      </c>
      <c r="I187" s="17">
        <v>0.49308999999999997</v>
      </c>
      <c r="J187" s="17">
        <v>-2.521000000000001E-2</v>
      </c>
      <c r="K187" s="17">
        <v>0.88317999999999997</v>
      </c>
      <c r="L187" s="17">
        <v>-1.1950000000000016E-2</v>
      </c>
      <c r="M187" s="17">
        <v>1</v>
      </c>
      <c r="N187" s="17">
        <v>1.5880000000000005E-2</v>
      </c>
      <c r="O187" s="18" t="s">
        <v>54</v>
      </c>
    </row>
    <row r="188" spans="1:15" hidden="1" x14ac:dyDescent="0.25">
      <c r="A188" s="13">
        <v>315796</v>
      </c>
      <c r="B188" s="14" t="s">
        <v>234</v>
      </c>
      <c r="C188" s="15" t="s">
        <v>40</v>
      </c>
      <c r="D188" s="16">
        <v>93735.166666666701</v>
      </c>
      <c r="E188" s="17">
        <v>0.70382999999999996</v>
      </c>
      <c r="F188" s="17">
        <v>4.7269999999999923E-2</v>
      </c>
      <c r="G188" s="17">
        <v>0.72601000000000004</v>
      </c>
      <c r="H188" s="17">
        <v>5.1889999999999992E-2</v>
      </c>
      <c r="I188" s="17">
        <v>0.89744999999999997</v>
      </c>
      <c r="J188" s="17">
        <v>3.8519999999999999E-2</v>
      </c>
      <c r="K188" s="17">
        <v>0.27274999999999999</v>
      </c>
      <c r="L188" s="17">
        <v>-0.17521000000000003</v>
      </c>
      <c r="M188" s="17">
        <v>0.89690999999999999</v>
      </c>
      <c r="N188" s="17">
        <v>0.26924999999999999</v>
      </c>
      <c r="O188" s="18" t="s">
        <v>41</v>
      </c>
    </row>
    <row r="189" spans="1:15" hidden="1" x14ac:dyDescent="0.25">
      <c r="A189" s="13">
        <v>315818</v>
      </c>
      <c r="B189" s="14" t="s">
        <v>235</v>
      </c>
      <c r="C189" s="15" t="s">
        <v>57</v>
      </c>
      <c r="D189" s="16">
        <v>8298.8333333333303</v>
      </c>
      <c r="E189" s="17">
        <v>0.79476999999999998</v>
      </c>
      <c r="F189" s="17">
        <v>-7.1500000000000008E-2</v>
      </c>
      <c r="G189" s="17">
        <v>0.65749999999999997</v>
      </c>
      <c r="H189" s="17">
        <v>-0.20940999999999999</v>
      </c>
      <c r="I189" s="17">
        <v>0.81442000000000003</v>
      </c>
      <c r="J189" s="17">
        <v>3.7770000000000081E-2</v>
      </c>
      <c r="K189" s="17">
        <v>0.88992000000000004</v>
      </c>
      <c r="L189" s="17">
        <v>1.2810000000000099E-2</v>
      </c>
      <c r="M189" s="17">
        <v>0.95450000000000002</v>
      </c>
      <c r="N189" s="17">
        <v>1.0720000000000063E-2</v>
      </c>
      <c r="O189" s="18" t="s">
        <v>41</v>
      </c>
    </row>
    <row r="190" spans="1:15" hidden="1" x14ac:dyDescent="0.25">
      <c r="A190" s="13">
        <v>316148</v>
      </c>
      <c r="B190" s="14" t="s">
        <v>236</v>
      </c>
      <c r="C190" s="15" t="s">
        <v>40</v>
      </c>
      <c r="D190" s="16">
        <v>38136</v>
      </c>
      <c r="E190" s="17">
        <v>0.78251000000000004</v>
      </c>
      <c r="F190" s="17">
        <v>3.015000000000001E-2</v>
      </c>
      <c r="G190" s="17">
        <v>0.71750000000000003</v>
      </c>
      <c r="H190" s="17">
        <v>2.8140000000000054E-2</v>
      </c>
      <c r="I190" s="17">
        <v>0.84762000000000004</v>
      </c>
      <c r="J190" s="17">
        <v>1.4900000000000024E-2</v>
      </c>
      <c r="K190" s="17">
        <v>0.95933000000000002</v>
      </c>
      <c r="L190" s="17">
        <v>2.6399999999999757E-3</v>
      </c>
      <c r="M190" s="17">
        <v>0.67061000000000004</v>
      </c>
      <c r="N190" s="17">
        <v>7.6930000000000054E-2</v>
      </c>
      <c r="O190" s="18" t="s">
        <v>41</v>
      </c>
    </row>
    <row r="191" spans="1:15" hidden="1" x14ac:dyDescent="0.25">
      <c r="A191" s="13">
        <v>316172</v>
      </c>
      <c r="B191" s="14" t="s">
        <v>237</v>
      </c>
      <c r="C191" s="15" t="s">
        <v>40</v>
      </c>
      <c r="D191" s="16">
        <v>1983.3333333333301</v>
      </c>
      <c r="E191" s="17">
        <v>0.85197999999999996</v>
      </c>
      <c r="F191" s="17">
        <v>0.11496999999999991</v>
      </c>
      <c r="G191" s="17">
        <v>0.84360000000000002</v>
      </c>
      <c r="H191" s="17">
        <v>0.10452000000000006</v>
      </c>
      <c r="I191" s="17">
        <v>0.61577999999999999</v>
      </c>
      <c r="J191" s="17">
        <v>0.16788999999999998</v>
      </c>
      <c r="K191" s="17">
        <v>0.98656999999999995</v>
      </c>
      <c r="L191" s="17">
        <v>2.4559999999999915E-2</v>
      </c>
      <c r="M191" s="17">
        <v>0.97036</v>
      </c>
      <c r="N191" s="17">
        <v>0.17339000000000004</v>
      </c>
      <c r="O191" s="18" t="s">
        <v>41</v>
      </c>
    </row>
    <row r="192" spans="1:15" hidden="1" x14ac:dyDescent="0.25">
      <c r="A192" s="13">
        <v>316458</v>
      </c>
      <c r="B192" s="14" t="s">
        <v>238</v>
      </c>
      <c r="C192" s="15" t="s">
        <v>40</v>
      </c>
      <c r="D192" s="16">
        <v>2996</v>
      </c>
      <c r="E192" s="17">
        <v>0.75300999999999996</v>
      </c>
      <c r="F192" s="17">
        <v>5.0699999999999079E-3</v>
      </c>
      <c r="G192" s="17">
        <v>0.74475999999999998</v>
      </c>
      <c r="H192" s="17">
        <v>-1.9839999999999969E-2</v>
      </c>
      <c r="I192" s="17">
        <v>0.79457</v>
      </c>
      <c r="J192" s="17">
        <v>0.21816999999999998</v>
      </c>
      <c r="K192" s="17">
        <v>1</v>
      </c>
      <c r="L192" s="17">
        <v>0.25714000000000004</v>
      </c>
      <c r="M192" s="17">
        <v>0.48098000000000002</v>
      </c>
      <c r="N192" s="17">
        <v>-0.41023999999999999</v>
      </c>
      <c r="O192" s="18" t="s">
        <v>41</v>
      </c>
    </row>
    <row r="193" spans="1:15" hidden="1" x14ac:dyDescent="0.25">
      <c r="A193" s="13">
        <v>316491</v>
      </c>
      <c r="B193" s="14" t="s">
        <v>239</v>
      </c>
      <c r="C193" s="15" t="s">
        <v>46</v>
      </c>
      <c r="D193" s="16">
        <v>117743</v>
      </c>
      <c r="E193" s="17">
        <v>0.59489999999999998</v>
      </c>
      <c r="F193" s="17">
        <v>6.1960000000000015E-2</v>
      </c>
      <c r="G193" s="17">
        <v>0.57030999999999998</v>
      </c>
      <c r="H193" s="17">
        <v>4.9609999999999932E-2</v>
      </c>
      <c r="I193" s="17">
        <v>0.90693999999999997</v>
      </c>
      <c r="J193" s="17">
        <v>0.15389999999999993</v>
      </c>
      <c r="K193" s="17">
        <v>0.30863000000000002</v>
      </c>
      <c r="L193" s="17">
        <v>-7.5999999999999956E-3</v>
      </c>
      <c r="M193" s="17">
        <v>0.61831000000000003</v>
      </c>
      <c r="N193" s="17">
        <v>6.4300000000000024E-2</v>
      </c>
      <c r="O193" s="18" t="s">
        <v>24</v>
      </c>
    </row>
    <row r="194" spans="1:15" hidden="1" x14ac:dyDescent="0.25">
      <c r="A194" s="13">
        <v>316695</v>
      </c>
      <c r="B194" s="14" t="s">
        <v>240</v>
      </c>
      <c r="C194" s="15" t="s">
        <v>57</v>
      </c>
      <c r="D194" s="16">
        <v>3622.75</v>
      </c>
      <c r="E194" s="17">
        <v>0.67720999999999998</v>
      </c>
      <c r="F194" s="17">
        <v>-0.15978000000000003</v>
      </c>
      <c r="G194" s="17">
        <v>0.76929000000000003</v>
      </c>
      <c r="H194" s="17">
        <v>-8.109999999999995E-2</v>
      </c>
      <c r="I194" s="17">
        <v>0.67628999999999995</v>
      </c>
      <c r="J194" s="17">
        <v>-2.1360000000000046E-2</v>
      </c>
      <c r="K194" s="17">
        <v>0.25191000000000002</v>
      </c>
      <c r="L194" s="17">
        <v>-0.60677000000000003</v>
      </c>
      <c r="M194" s="17">
        <v>0.91925999999999997</v>
      </c>
      <c r="N194" s="17">
        <v>-8.560000000000012E-3</v>
      </c>
      <c r="O194" s="18" t="s">
        <v>41</v>
      </c>
    </row>
    <row r="195" spans="1:15" hidden="1" x14ac:dyDescent="0.25">
      <c r="A195" s="13">
        <v>316741</v>
      </c>
      <c r="B195" s="14" t="s">
        <v>241</v>
      </c>
      <c r="C195" s="15" t="s">
        <v>40</v>
      </c>
      <c r="D195" s="16">
        <v>8.3333333333333301E-2</v>
      </c>
      <c r="E195" s="17">
        <v>0.49079</v>
      </c>
      <c r="F195" s="17" t="s">
        <v>76</v>
      </c>
      <c r="G195" s="17">
        <v>0</v>
      </c>
      <c r="H195" s="17" t="s">
        <v>76</v>
      </c>
      <c r="I195" s="17">
        <v>0.86111000000000004</v>
      </c>
      <c r="J195" s="17" t="s">
        <v>76</v>
      </c>
      <c r="K195" s="17">
        <v>0.59286000000000005</v>
      </c>
      <c r="L195" s="17" t="s">
        <v>76</v>
      </c>
      <c r="M195" s="17">
        <v>1</v>
      </c>
      <c r="N195" s="17" t="s">
        <v>76</v>
      </c>
      <c r="O195" s="18" t="s">
        <v>54</v>
      </c>
    </row>
    <row r="196" spans="1:15" hidden="1" x14ac:dyDescent="0.25">
      <c r="A196" s="13">
        <v>316849</v>
      </c>
      <c r="B196" s="14" t="s">
        <v>242</v>
      </c>
      <c r="C196" s="15" t="s">
        <v>46</v>
      </c>
      <c r="D196" s="16">
        <v>2958</v>
      </c>
      <c r="E196" s="17">
        <v>0.54490000000000005</v>
      </c>
      <c r="F196" s="17">
        <v>-6.8699999999999983E-2</v>
      </c>
      <c r="G196" s="17">
        <v>0.67623999999999995</v>
      </c>
      <c r="H196" s="17">
        <v>-3.2550000000000079E-2</v>
      </c>
      <c r="I196" s="17">
        <v>0.36110999999999999</v>
      </c>
      <c r="J196" s="17">
        <v>-0.13889000000000001</v>
      </c>
      <c r="K196" s="17">
        <v>0.43883</v>
      </c>
      <c r="L196" s="17">
        <v>7.0999999999998842E-4</v>
      </c>
      <c r="M196" s="17">
        <v>0.57210000000000005</v>
      </c>
      <c r="N196" s="17">
        <v>-0.14019999999999999</v>
      </c>
      <c r="O196" s="18" t="s">
        <v>41</v>
      </c>
    </row>
    <row r="197" spans="1:15" hidden="1" x14ac:dyDescent="0.25">
      <c r="A197" s="13">
        <v>316873</v>
      </c>
      <c r="B197" s="14" t="s">
        <v>243</v>
      </c>
      <c r="C197" s="15" t="s">
        <v>40</v>
      </c>
      <c r="D197" s="16">
        <v>27383.25</v>
      </c>
      <c r="E197" s="17">
        <v>0.78793999999999997</v>
      </c>
      <c r="F197" s="17">
        <v>-7.1599999999999997E-2</v>
      </c>
      <c r="G197" s="17">
        <v>1</v>
      </c>
      <c r="H197" s="17">
        <v>3.5739999999999994E-2</v>
      </c>
      <c r="I197" s="17">
        <v>0.90583999999999998</v>
      </c>
      <c r="J197" s="17">
        <v>2.2969999999999935E-2</v>
      </c>
      <c r="K197" s="17">
        <v>0.23668</v>
      </c>
      <c r="L197" s="17">
        <v>-0.44748999999999994</v>
      </c>
      <c r="M197" s="17">
        <v>0.79718999999999995</v>
      </c>
      <c r="N197" s="17">
        <v>-4.9400000000000555E-3</v>
      </c>
      <c r="O197" s="18" t="s">
        <v>41</v>
      </c>
    </row>
    <row r="198" spans="1:15" hidden="1" x14ac:dyDescent="0.25">
      <c r="A198" s="13">
        <v>316881</v>
      </c>
      <c r="B198" s="14" t="s">
        <v>244</v>
      </c>
      <c r="C198" s="15" t="s">
        <v>46</v>
      </c>
      <c r="D198" s="16">
        <v>26541</v>
      </c>
      <c r="E198" s="17">
        <v>0.78208999999999995</v>
      </c>
      <c r="F198" s="17">
        <v>4.1080000000000005E-2</v>
      </c>
      <c r="G198" s="17">
        <v>0.74026000000000003</v>
      </c>
      <c r="H198" s="17">
        <v>0.10894999999999999</v>
      </c>
      <c r="I198" s="17">
        <v>0.70435999999999999</v>
      </c>
      <c r="J198" s="17">
        <v>-1.3210000000000055E-2</v>
      </c>
      <c r="K198" s="17">
        <v>0.92901999999999996</v>
      </c>
      <c r="L198" s="17">
        <v>-1.7720000000000069E-2</v>
      </c>
      <c r="M198" s="17">
        <v>0.79656000000000005</v>
      </c>
      <c r="N198" s="17">
        <v>1.8460000000000032E-2</v>
      </c>
      <c r="O198" s="18" t="s">
        <v>41</v>
      </c>
    </row>
    <row r="199" spans="1:15" hidden="1" x14ac:dyDescent="0.25">
      <c r="A199" s="13">
        <v>316903</v>
      </c>
      <c r="B199" s="14" t="s">
        <v>245</v>
      </c>
      <c r="C199" s="15" t="s">
        <v>101</v>
      </c>
      <c r="D199" s="16">
        <v>211.583333333333</v>
      </c>
      <c r="E199" s="17">
        <v>0.62534999999999996</v>
      </c>
      <c r="F199" s="17">
        <v>-5.8010000000000006E-2</v>
      </c>
      <c r="G199" s="17">
        <v>0.58228999999999997</v>
      </c>
      <c r="H199" s="17">
        <v>2.4519999999999986E-2</v>
      </c>
      <c r="I199" s="17">
        <v>0.84587000000000001</v>
      </c>
      <c r="J199" s="17">
        <v>0.49320000000000003</v>
      </c>
      <c r="K199" s="17">
        <v>0.997</v>
      </c>
      <c r="L199" s="17">
        <v>8.0700000000000216E-3</v>
      </c>
      <c r="M199" s="17">
        <v>0.1193</v>
      </c>
      <c r="N199" s="17">
        <v>-0.84035000000000004</v>
      </c>
      <c r="O199" s="18" t="s">
        <v>41</v>
      </c>
    </row>
    <row r="200" spans="1:15" hidden="1" x14ac:dyDescent="0.25">
      <c r="A200" s="13">
        <v>316997</v>
      </c>
      <c r="B200" s="14" t="s">
        <v>246</v>
      </c>
      <c r="C200" s="15" t="s">
        <v>57</v>
      </c>
      <c r="D200" s="16">
        <v>20975.583333333299</v>
      </c>
      <c r="E200" s="17">
        <v>0.65542999999999996</v>
      </c>
      <c r="F200" s="17">
        <v>6.7999999999999172E-3</v>
      </c>
      <c r="G200" s="17">
        <v>0.85665999999999998</v>
      </c>
      <c r="H200" s="17">
        <v>-2.6290000000000036E-2</v>
      </c>
      <c r="I200" s="17">
        <v>0.57569999999999999</v>
      </c>
      <c r="J200" s="17">
        <v>8.8700000000000445E-3</v>
      </c>
      <c r="K200" s="17">
        <v>0</v>
      </c>
      <c r="L200" s="17">
        <v>0</v>
      </c>
      <c r="M200" s="17">
        <v>0.98814000000000002</v>
      </c>
      <c r="N200" s="17">
        <v>7.7720000000000011E-2</v>
      </c>
      <c r="O200" s="18" t="s">
        <v>59</v>
      </c>
    </row>
    <row r="201" spans="1:15" hidden="1" x14ac:dyDescent="0.25">
      <c r="A201" s="13">
        <v>317012</v>
      </c>
      <c r="B201" s="14" t="s">
        <v>247</v>
      </c>
      <c r="C201" s="15" t="s">
        <v>40</v>
      </c>
      <c r="D201" s="16">
        <v>18307.833333333299</v>
      </c>
      <c r="E201" s="17">
        <v>0.77227000000000001</v>
      </c>
      <c r="F201" s="17">
        <v>6.6969999999999974E-2</v>
      </c>
      <c r="G201" s="17">
        <v>0.75641999999999998</v>
      </c>
      <c r="H201" s="17">
        <v>0.13383999999999996</v>
      </c>
      <c r="I201" s="17">
        <v>0.59562999999999999</v>
      </c>
      <c r="J201" s="17">
        <v>3.5460000000000047E-2</v>
      </c>
      <c r="K201" s="17">
        <v>0.82369000000000003</v>
      </c>
      <c r="L201" s="17">
        <v>4.6600000000000086E-2</v>
      </c>
      <c r="M201" s="17">
        <v>0.92920999999999998</v>
      </c>
      <c r="N201" s="17">
        <v>-1.4859999999999984E-2</v>
      </c>
      <c r="O201" s="18" t="s">
        <v>41</v>
      </c>
    </row>
    <row r="202" spans="1:15" hidden="1" x14ac:dyDescent="0.25">
      <c r="A202" s="13">
        <v>317144</v>
      </c>
      <c r="B202" s="14" t="s">
        <v>248</v>
      </c>
      <c r="C202" s="15" t="s">
        <v>40</v>
      </c>
      <c r="D202" s="16">
        <v>356201.66666666698</v>
      </c>
      <c r="E202" s="17">
        <v>0.62175000000000002</v>
      </c>
      <c r="F202" s="17">
        <v>-2.2129999999999983E-2</v>
      </c>
      <c r="G202" s="17">
        <v>0.76648000000000005</v>
      </c>
      <c r="H202" s="17">
        <v>1.4180000000000081E-2</v>
      </c>
      <c r="I202" s="17">
        <v>0.83025000000000004</v>
      </c>
      <c r="J202" s="17">
        <v>4.1780000000000039E-2</v>
      </c>
      <c r="K202" s="17">
        <v>0.30485000000000001</v>
      </c>
      <c r="L202" s="17">
        <v>-0.27231999999999995</v>
      </c>
      <c r="M202" s="17">
        <v>0.44068000000000002</v>
      </c>
      <c r="N202" s="17">
        <v>9.153E-2</v>
      </c>
      <c r="O202" s="18" t="s">
        <v>41</v>
      </c>
    </row>
    <row r="203" spans="1:15" hidden="1" x14ac:dyDescent="0.25">
      <c r="A203" s="13">
        <v>317233</v>
      </c>
      <c r="B203" s="14" t="s">
        <v>249</v>
      </c>
      <c r="C203" s="15" t="s">
        <v>46</v>
      </c>
      <c r="D203" s="16">
        <v>33489.583333333299</v>
      </c>
      <c r="E203" s="17">
        <v>0.70520000000000005</v>
      </c>
      <c r="F203" s="17">
        <v>9.99000000000001E-2</v>
      </c>
      <c r="G203" s="17">
        <v>0.58250000000000002</v>
      </c>
      <c r="H203" s="17">
        <v>0.10811999999999999</v>
      </c>
      <c r="I203" s="17">
        <v>0.64702999999999999</v>
      </c>
      <c r="J203" s="17">
        <v>6.198999999999999E-2</v>
      </c>
      <c r="K203" s="17">
        <v>0.81440999999999997</v>
      </c>
      <c r="L203" s="17">
        <v>-7.4290000000000078E-2</v>
      </c>
      <c r="M203" s="17">
        <v>0.89956000000000003</v>
      </c>
      <c r="N203" s="17">
        <v>0.29554999999999998</v>
      </c>
      <c r="O203" s="18" t="s">
        <v>41</v>
      </c>
    </row>
    <row r="204" spans="1:15" hidden="1" x14ac:dyDescent="0.25">
      <c r="A204" s="13">
        <v>317501</v>
      </c>
      <c r="B204" s="14" t="s">
        <v>250</v>
      </c>
      <c r="C204" s="15" t="s">
        <v>57</v>
      </c>
      <c r="D204" s="16">
        <v>907879.33333333302</v>
      </c>
      <c r="E204" s="17">
        <v>0.79632999999999998</v>
      </c>
      <c r="F204" s="17">
        <v>2.7540000000000009E-2</v>
      </c>
      <c r="G204" s="17">
        <v>0.72270000000000001</v>
      </c>
      <c r="H204" s="17">
        <v>-4.4100000000000028E-2</v>
      </c>
      <c r="I204" s="17">
        <v>0.76971999999999996</v>
      </c>
      <c r="J204" s="17">
        <v>1.3449999999999962E-2</v>
      </c>
      <c r="K204" s="17">
        <v>0.79737000000000002</v>
      </c>
      <c r="L204" s="17">
        <v>9.5189999999999997E-2</v>
      </c>
      <c r="M204" s="17">
        <v>0.96918000000000004</v>
      </c>
      <c r="N204" s="17">
        <v>0.11728000000000005</v>
      </c>
      <c r="O204" s="18" t="s">
        <v>41</v>
      </c>
    </row>
    <row r="205" spans="1:15" hidden="1" x14ac:dyDescent="0.25">
      <c r="A205" s="13">
        <v>317632</v>
      </c>
      <c r="B205" s="14" t="s">
        <v>251</v>
      </c>
      <c r="C205" s="15" t="s">
        <v>40</v>
      </c>
      <c r="D205" s="16">
        <v>17986.583333333299</v>
      </c>
      <c r="E205" s="17">
        <v>0.74109999999999998</v>
      </c>
      <c r="F205" s="17">
        <v>6.0520000000000018E-2</v>
      </c>
      <c r="G205" s="17">
        <v>0.81896000000000002</v>
      </c>
      <c r="H205" s="17">
        <v>0.11350000000000005</v>
      </c>
      <c r="I205" s="17">
        <v>0.62536000000000003</v>
      </c>
      <c r="J205" s="17">
        <v>-3.4420000000000006E-2</v>
      </c>
      <c r="K205" s="17">
        <v>0.44686999999999999</v>
      </c>
      <c r="L205" s="17">
        <v>-1.7720000000000014E-2</v>
      </c>
      <c r="M205" s="17">
        <v>0.99534</v>
      </c>
      <c r="N205" s="17">
        <v>0.12770999999999999</v>
      </c>
      <c r="O205" s="18" t="s">
        <v>41</v>
      </c>
    </row>
    <row r="206" spans="1:15" hidden="1" x14ac:dyDescent="0.25">
      <c r="A206" s="13">
        <v>317772</v>
      </c>
      <c r="B206" s="14" t="s">
        <v>252</v>
      </c>
      <c r="C206" s="15" t="s">
        <v>57</v>
      </c>
      <c r="D206" s="16">
        <v>2047.1666666666699</v>
      </c>
      <c r="E206" s="17">
        <v>0.66654999999999998</v>
      </c>
      <c r="F206" s="17">
        <v>-5.0300000000000011E-2</v>
      </c>
      <c r="G206" s="17">
        <v>0.53075000000000006</v>
      </c>
      <c r="H206" s="17">
        <v>5.7840000000000058E-2</v>
      </c>
      <c r="I206" s="17">
        <v>0.88883000000000001</v>
      </c>
      <c r="J206" s="17">
        <v>1.0020000000000029E-2</v>
      </c>
      <c r="K206" s="17">
        <v>0.41739999999999999</v>
      </c>
      <c r="L206" s="17">
        <v>-0.44323000000000001</v>
      </c>
      <c r="M206" s="17">
        <v>0.96504000000000001</v>
      </c>
      <c r="N206" s="17">
        <v>6.6060000000000008E-2</v>
      </c>
      <c r="O206" s="18" t="s">
        <v>41</v>
      </c>
    </row>
    <row r="207" spans="1:15" hidden="1" x14ac:dyDescent="0.25">
      <c r="A207" s="13">
        <v>317896</v>
      </c>
      <c r="B207" s="14" t="s">
        <v>253</v>
      </c>
      <c r="C207" s="15" t="s">
        <v>40</v>
      </c>
      <c r="D207" s="16">
        <v>10714.5</v>
      </c>
      <c r="E207" s="17">
        <v>0.80252000000000001</v>
      </c>
      <c r="F207" s="17">
        <v>4.5789999999999997E-2</v>
      </c>
      <c r="G207" s="17">
        <v>0.73858000000000001</v>
      </c>
      <c r="H207" s="17">
        <v>0.12190000000000001</v>
      </c>
      <c r="I207" s="17">
        <v>0.82443</v>
      </c>
      <c r="J207" s="17">
        <v>0.11365999999999998</v>
      </c>
      <c r="K207" s="17">
        <v>0.91437000000000002</v>
      </c>
      <c r="L207" s="17">
        <v>6.9599999999999662E-3</v>
      </c>
      <c r="M207" s="17">
        <v>0.79664000000000001</v>
      </c>
      <c r="N207" s="17">
        <v>-0.13546999999999998</v>
      </c>
      <c r="O207" s="18" t="s">
        <v>41</v>
      </c>
    </row>
    <row r="208" spans="1:15" hidden="1" x14ac:dyDescent="0.25">
      <c r="A208" s="13">
        <v>318035</v>
      </c>
      <c r="B208" s="14" t="s">
        <v>254</v>
      </c>
      <c r="C208" s="15" t="s">
        <v>40</v>
      </c>
      <c r="D208" s="16">
        <v>14891</v>
      </c>
      <c r="E208" s="17">
        <v>0.83819999999999995</v>
      </c>
      <c r="F208" s="17">
        <v>3.122999999999998E-2</v>
      </c>
      <c r="G208" s="17">
        <v>0.76993999999999996</v>
      </c>
      <c r="H208" s="17">
        <v>5.1559999999999939E-2</v>
      </c>
      <c r="I208" s="17">
        <v>0.81735999999999998</v>
      </c>
      <c r="J208" s="17">
        <v>1.149E-2</v>
      </c>
      <c r="K208" s="17">
        <v>0.88048000000000004</v>
      </c>
      <c r="L208" s="17">
        <v>2.255000000000007E-2</v>
      </c>
      <c r="M208" s="17">
        <v>0.95326</v>
      </c>
      <c r="N208" s="17">
        <v>1.8959999999999977E-2</v>
      </c>
      <c r="O208" s="18" t="s">
        <v>41</v>
      </c>
    </row>
    <row r="209" spans="1:15" hidden="1" x14ac:dyDescent="0.25">
      <c r="A209" s="13">
        <v>318213</v>
      </c>
      <c r="B209" s="14" t="s">
        <v>255</v>
      </c>
      <c r="C209" s="15" t="s">
        <v>40</v>
      </c>
      <c r="D209" s="16">
        <v>22325.416666666701</v>
      </c>
      <c r="E209" s="17">
        <v>0.80698999999999999</v>
      </c>
      <c r="F209" s="17">
        <v>0.14212000000000002</v>
      </c>
      <c r="G209" s="17">
        <v>0.82694999999999996</v>
      </c>
      <c r="H209" s="17">
        <v>0.14759</v>
      </c>
      <c r="I209" s="17">
        <v>0.59585999999999995</v>
      </c>
      <c r="J209" s="17">
        <v>0.10503999999999997</v>
      </c>
      <c r="K209" s="17">
        <v>0.84828000000000003</v>
      </c>
      <c r="L209" s="17">
        <v>1.0660000000000003E-2</v>
      </c>
      <c r="M209" s="17">
        <v>0.93691000000000002</v>
      </c>
      <c r="N209" s="17">
        <v>0.29971000000000003</v>
      </c>
      <c r="O209" s="18" t="s">
        <v>41</v>
      </c>
    </row>
    <row r="210" spans="1:15" hidden="1" x14ac:dyDescent="0.25">
      <c r="A210" s="13">
        <v>318230</v>
      </c>
      <c r="B210" s="14" t="s">
        <v>256</v>
      </c>
      <c r="C210" s="15" t="s">
        <v>57</v>
      </c>
      <c r="D210" s="16">
        <v>19738.416666666701</v>
      </c>
      <c r="E210" s="17">
        <v>0.82106999999999997</v>
      </c>
      <c r="F210" s="17">
        <v>0.12664999999999993</v>
      </c>
      <c r="G210" s="17">
        <v>0.89466000000000001</v>
      </c>
      <c r="H210" s="17">
        <v>-2.2089999999999943E-2</v>
      </c>
      <c r="I210" s="17">
        <v>0.72177999999999998</v>
      </c>
      <c r="J210" s="17">
        <v>2.5629999999999931E-2</v>
      </c>
      <c r="K210" s="17">
        <v>0.88717999999999997</v>
      </c>
      <c r="L210" s="17">
        <v>0.52024000000000004</v>
      </c>
      <c r="M210" s="17">
        <v>0.70706999999999998</v>
      </c>
      <c r="N210" s="17">
        <v>0.13158000000000003</v>
      </c>
      <c r="O210" s="18" t="s">
        <v>41</v>
      </c>
    </row>
    <row r="211" spans="1:15" hidden="1" x14ac:dyDescent="0.25">
      <c r="A211" s="13">
        <v>318299</v>
      </c>
      <c r="B211" s="14" t="s">
        <v>257</v>
      </c>
      <c r="C211" s="15" t="s">
        <v>40</v>
      </c>
      <c r="D211" s="16">
        <v>55594.583333333299</v>
      </c>
      <c r="E211" s="17">
        <v>0.73172000000000004</v>
      </c>
      <c r="F211" s="17">
        <v>-3.772999999999993E-2</v>
      </c>
      <c r="G211" s="17">
        <v>0.72431000000000001</v>
      </c>
      <c r="H211" s="17">
        <v>-5.7579999999999965E-2</v>
      </c>
      <c r="I211" s="17">
        <v>0.60131000000000001</v>
      </c>
      <c r="J211" s="17">
        <v>2.7769999999999961E-2</v>
      </c>
      <c r="K211" s="17">
        <v>0.88183</v>
      </c>
      <c r="L211" s="17">
        <v>-6.8099999999999827E-3</v>
      </c>
      <c r="M211" s="17">
        <v>0.72682000000000002</v>
      </c>
      <c r="N211" s="17">
        <v>-9.4480000000000008E-2</v>
      </c>
      <c r="O211" s="18" t="s">
        <v>41</v>
      </c>
    </row>
    <row r="212" spans="1:15" hidden="1" x14ac:dyDescent="0.25">
      <c r="A212" s="13">
        <v>318388</v>
      </c>
      <c r="B212" s="14" t="s">
        <v>258</v>
      </c>
      <c r="C212" s="15" t="s">
        <v>46</v>
      </c>
      <c r="D212" s="16">
        <v>36977.333333333299</v>
      </c>
      <c r="E212" s="17">
        <v>0.71977000000000002</v>
      </c>
      <c r="F212" s="17">
        <v>7.7320000000000055E-2</v>
      </c>
      <c r="G212" s="17">
        <v>0.80711999999999995</v>
      </c>
      <c r="H212" s="17">
        <v>0.20544999999999991</v>
      </c>
      <c r="I212" s="17">
        <v>0.79413</v>
      </c>
      <c r="J212" s="17">
        <v>-1.0179999999999967E-2</v>
      </c>
      <c r="K212" s="17">
        <v>0.56849000000000005</v>
      </c>
      <c r="L212" s="17">
        <v>-5.0869999999999971E-2</v>
      </c>
      <c r="M212" s="17">
        <v>0.622</v>
      </c>
      <c r="N212" s="17">
        <v>3.6780000000000035E-2</v>
      </c>
      <c r="O212" s="18" t="s">
        <v>41</v>
      </c>
    </row>
    <row r="213" spans="1:15" hidden="1" x14ac:dyDescent="0.25">
      <c r="A213" s="13">
        <v>318477</v>
      </c>
      <c r="B213" s="14" t="s">
        <v>259</v>
      </c>
      <c r="C213" s="15" t="s">
        <v>40</v>
      </c>
      <c r="D213" s="16">
        <v>7064.0833333333303</v>
      </c>
      <c r="E213" s="17">
        <v>0.55115999999999998</v>
      </c>
      <c r="F213" s="17">
        <v>-5.4930000000000034E-2</v>
      </c>
      <c r="G213" s="17">
        <v>0.76266</v>
      </c>
      <c r="H213" s="17">
        <v>-2.2769999999999957E-2</v>
      </c>
      <c r="I213" s="17">
        <v>0.70167000000000002</v>
      </c>
      <c r="J213" s="17">
        <v>8.7940000000000018E-2</v>
      </c>
      <c r="K213" s="17">
        <v>0.11166</v>
      </c>
      <c r="L213" s="17">
        <v>0.11166</v>
      </c>
      <c r="M213" s="17">
        <v>0.41713</v>
      </c>
      <c r="N213" s="17">
        <v>-0.42871000000000004</v>
      </c>
      <c r="O213" s="18" t="s">
        <v>41</v>
      </c>
    </row>
    <row r="214" spans="1:15" hidden="1" x14ac:dyDescent="0.25">
      <c r="A214" s="13">
        <v>318566</v>
      </c>
      <c r="B214" s="14" t="s">
        <v>260</v>
      </c>
      <c r="C214" s="15" t="s">
        <v>40</v>
      </c>
      <c r="D214" s="16">
        <v>14607.833333333299</v>
      </c>
      <c r="E214" s="17">
        <v>0.94337000000000004</v>
      </c>
      <c r="F214" s="17">
        <v>0.13680000000000003</v>
      </c>
      <c r="G214" s="17">
        <v>0.97548000000000001</v>
      </c>
      <c r="H214" s="17">
        <v>0.31839000000000006</v>
      </c>
      <c r="I214" s="17">
        <v>0.85245000000000004</v>
      </c>
      <c r="J214" s="17">
        <v>8.2100000000000506E-3</v>
      </c>
      <c r="K214" s="17">
        <v>0.95047000000000004</v>
      </c>
      <c r="L214" s="17">
        <v>-2.6459999999999928E-2</v>
      </c>
      <c r="M214" s="17">
        <v>0.96296000000000004</v>
      </c>
      <c r="N214" s="17">
        <v>6.5450000000000008E-2</v>
      </c>
      <c r="O214" s="18" t="s">
        <v>41</v>
      </c>
    </row>
    <row r="215" spans="1:15" hidden="1" x14ac:dyDescent="0.25">
      <c r="A215" s="13">
        <v>319121</v>
      </c>
      <c r="B215" s="14" t="s">
        <v>261</v>
      </c>
      <c r="C215" s="15" t="s">
        <v>40</v>
      </c>
      <c r="D215" s="16">
        <v>117480.16666666701</v>
      </c>
      <c r="E215" s="17">
        <v>0.76865000000000006</v>
      </c>
      <c r="F215" s="17">
        <v>0.12113000000000007</v>
      </c>
      <c r="G215" s="17">
        <v>0.74631000000000003</v>
      </c>
      <c r="H215" s="17">
        <v>0.25001000000000001</v>
      </c>
      <c r="I215" s="17">
        <v>0.85123000000000004</v>
      </c>
      <c r="J215" s="17">
        <v>4.7650000000000081E-2</v>
      </c>
      <c r="K215" s="17">
        <v>0.74797000000000002</v>
      </c>
      <c r="L215" s="17">
        <v>-0.14393999999999996</v>
      </c>
      <c r="M215" s="17">
        <v>0.75144999999999995</v>
      </c>
      <c r="N215" s="17">
        <v>0.2019399999999999</v>
      </c>
      <c r="O215" s="18" t="s">
        <v>41</v>
      </c>
    </row>
    <row r="216" spans="1:15" hidden="1" x14ac:dyDescent="0.25">
      <c r="A216" s="13">
        <v>319147</v>
      </c>
      <c r="B216" s="14" t="s">
        <v>262</v>
      </c>
      <c r="C216" s="15" t="s">
        <v>46</v>
      </c>
      <c r="D216" s="16">
        <v>99823.166666666701</v>
      </c>
      <c r="E216" s="17">
        <v>0.77353000000000005</v>
      </c>
      <c r="F216" s="17">
        <v>-5.0599999999999534E-3</v>
      </c>
      <c r="G216" s="17">
        <v>0.87939000000000001</v>
      </c>
      <c r="H216" s="17">
        <v>8.9049999999999963E-2</v>
      </c>
      <c r="I216" s="17">
        <v>0.84833000000000003</v>
      </c>
      <c r="J216" s="17">
        <v>4.544999999999999E-2</v>
      </c>
      <c r="K216" s="17">
        <v>0.86702999999999997</v>
      </c>
      <c r="L216" s="17">
        <v>-3.5600000000000076E-3</v>
      </c>
      <c r="M216" s="17">
        <v>0.39351999999999998</v>
      </c>
      <c r="N216" s="17">
        <v>-0.24526999999999999</v>
      </c>
      <c r="O216" s="18" t="s">
        <v>41</v>
      </c>
    </row>
    <row r="217" spans="1:15" hidden="1" x14ac:dyDescent="0.25">
      <c r="A217" s="13">
        <v>319180</v>
      </c>
      <c r="B217" s="14" t="s">
        <v>263</v>
      </c>
      <c r="C217" s="15" t="s">
        <v>40</v>
      </c>
      <c r="D217" s="16">
        <v>12139.833333333299</v>
      </c>
      <c r="E217" s="17">
        <v>0.73351999999999995</v>
      </c>
      <c r="F217" s="17">
        <v>-1.1290000000000022E-2</v>
      </c>
      <c r="G217" s="17">
        <v>0.59672000000000003</v>
      </c>
      <c r="H217" s="17">
        <v>-2.0499999999999963E-2</v>
      </c>
      <c r="I217" s="17">
        <v>0.75124000000000002</v>
      </c>
      <c r="J217" s="17">
        <v>2.909000000000006E-2</v>
      </c>
      <c r="K217" s="17">
        <v>0.88007000000000002</v>
      </c>
      <c r="L217" s="17">
        <v>-5.7919999999999972E-2</v>
      </c>
      <c r="M217" s="17">
        <v>0.84287000000000001</v>
      </c>
      <c r="N217" s="17">
        <v>1.3410000000000033E-2</v>
      </c>
      <c r="O217" s="18" t="s">
        <v>41</v>
      </c>
    </row>
    <row r="218" spans="1:15" hidden="1" x14ac:dyDescent="0.25">
      <c r="A218" s="13">
        <v>319236</v>
      </c>
      <c r="B218" s="14" t="s">
        <v>264</v>
      </c>
      <c r="C218" s="15" t="s">
        <v>57</v>
      </c>
      <c r="D218" s="16">
        <v>1296.75</v>
      </c>
      <c r="E218" s="17">
        <v>0</v>
      </c>
      <c r="F218" s="17">
        <v>-0.55198000000000003</v>
      </c>
      <c r="G218" s="17">
        <v>0.38961000000000001</v>
      </c>
      <c r="H218" s="17">
        <v>-9.0760000000000007E-2</v>
      </c>
      <c r="I218" s="17">
        <v>0.58492</v>
      </c>
      <c r="J218" s="17">
        <v>-4.4869999999999965E-2</v>
      </c>
      <c r="K218" s="17">
        <v>0</v>
      </c>
      <c r="L218" s="17">
        <v>-0.30159999999999998</v>
      </c>
      <c r="M218" s="17">
        <v>0.95994000000000002</v>
      </c>
      <c r="N218" s="17">
        <v>9.216000000000002E-2</v>
      </c>
      <c r="O218" s="18" t="s">
        <v>24</v>
      </c>
    </row>
    <row r="219" spans="1:15" hidden="1" x14ac:dyDescent="0.25">
      <c r="A219" s="13">
        <v>319350</v>
      </c>
      <c r="B219" s="14" t="s">
        <v>265</v>
      </c>
      <c r="C219" s="15" t="s">
        <v>57</v>
      </c>
      <c r="D219" s="16">
        <v>12035.916666666701</v>
      </c>
      <c r="E219" s="17">
        <v>0.85868</v>
      </c>
      <c r="F219" s="17">
        <v>1.9240000000000035E-2</v>
      </c>
      <c r="G219" s="17">
        <v>0.76815999999999995</v>
      </c>
      <c r="H219" s="17">
        <v>3.4409999999999941E-2</v>
      </c>
      <c r="I219" s="17">
        <v>0.87289000000000005</v>
      </c>
      <c r="J219" s="17">
        <v>1.648000000000005E-2</v>
      </c>
      <c r="K219" s="17">
        <v>0.95779000000000003</v>
      </c>
      <c r="L219" s="17">
        <v>1.0050000000000003E-2</v>
      </c>
      <c r="M219" s="17">
        <v>0.92642000000000002</v>
      </c>
      <c r="N219" s="17">
        <v>8.7000000000003741E-4</v>
      </c>
      <c r="O219" s="18" t="s">
        <v>41</v>
      </c>
    </row>
    <row r="220" spans="1:15" hidden="1" x14ac:dyDescent="0.25">
      <c r="A220" s="13">
        <v>319368</v>
      </c>
      <c r="B220" s="14" t="s">
        <v>266</v>
      </c>
      <c r="C220" s="15" t="s">
        <v>40</v>
      </c>
      <c r="D220" s="16">
        <v>1482</v>
      </c>
      <c r="E220" s="17">
        <v>0.42773</v>
      </c>
      <c r="F220" s="17">
        <v>-0.10700000000000004</v>
      </c>
      <c r="G220" s="17">
        <v>0.49652000000000002</v>
      </c>
      <c r="H220" s="17">
        <v>-2.5309999999999999E-2</v>
      </c>
      <c r="I220" s="17">
        <v>0.41959000000000002</v>
      </c>
      <c r="J220" s="17">
        <v>-8.3689999999999931E-2</v>
      </c>
      <c r="K220" s="17">
        <v>0.13117000000000001</v>
      </c>
      <c r="L220" s="17">
        <v>4.3600000000000028E-3</v>
      </c>
      <c r="M220" s="17">
        <v>0.59487000000000001</v>
      </c>
      <c r="N220" s="17">
        <v>-0.40500999999999998</v>
      </c>
      <c r="O220" s="18" t="s">
        <v>24</v>
      </c>
    </row>
    <row r="221" spans="1:15" hidden="1" x14ac:dyDescent="0.25">
      <c r="A221" s="13">
        <v>319384</v>
      </c>
      <c r="B221" s="14" t="s">
        <v>267</v>
      </c>
      <c r="C221" s="15" t="s">
        <v>40</v>
      </c>
      <c r="D221" s="16">
        <v>21455.5</v>
      </c>
      <c r="E221" s="17">
        <v>0.90008999999999995</v>
      </c>
      <c r="F221" s="17">
        <v>4.9919999999999964E-2</v>
      </c>
      <c r="G221" s="17">
        <v>0.93830000000000002</v>
      </c>
      <c r="H221" s="17">
        <v>2.4190000000000045E-2</v>
      </c>
      <c r="I221" s="17">
        <v>0.82221</v>
      </c>
      <c r="J221" s="17">
        <v>2.7959999999999985E-2</v>
      </c>
      <c r="K221" s="17">
        <v>0.96643000000000001</v>
      </c>
      <c r="L221" s="17">
        <v>-1.0999999999999899E-3</v>
      </c>
      <c r="M221" s="17">
        <v>0.83520000000000005</v>
      </c>
      <c r="N221" s="17">
        <v>0.17436000000000007</v>
      </c>
      <c r="O221" s="18" t="s">
        <v>41</v>
      </c>
    </row>
    <row r="222" spans="1:15" hidden="1" x14ac:dyDescent="0.25">
      <c r="A222" s="13">
        <v>319422</v>
      </c>
      <c r="B222" s="14" t="s">
        <v>268</v>
      </c>
      <c r="C222" s="15" t="s">
        <v>46</v>
      </c>
      <c r="D222" s="16">
        <v>16600.833333333299</v>
      </c>
      <c r="E222" s="17">
        <v>0.68713000000000002</v>
      </c>
      <c r="F222" s="17">
        <v>-4.489999999999994E-3</v>
      </c>
      <c r="G222" s="17">
        <v>0.58848999999999996</v>
      </c>
      <c r="H222" s="17">
        <v>8.5529999999999995E-2</v>
      </c>
      <c r="I222" s="17">
        <v>0.80600000000000005</v>
      </c>
      <c r="J222" s="17">
        <v>1.9050000000000011E-2</v>
      </c>
      <c r="K222" s="17">
        <v>0.68010000000000004</v>
      </c>
      <c r="L222" s="17">
        <v>-0.12944</v>
      </c>
      <c r="M222" s="17">
        <v>0.77256999999999998</v>
      </c>
      <c r="N222" s="17">
        <v>-8.3119999999999972E-2</v>
      </c>
      <c r="O222" s="18" t="s">
        <v>41</v>
      </c>
    </row>
    <row r="223" spans="1:15" hidden="1" x14ac:dyDescent="0.25">
      <c r="A223" s="13">
        <v>319708</v>
      </c>
      <c r="B223" s="14" t="s">
        <v>269</v>
      </c>
      <c r="C223" s="15" t="s">
        <v>46</v>
      </c>
      <c r="D223" s="16">
        <v>29105.416666666701</v>
      </c>
      <c r="E223" s="17">
        <v>0.74139999999999995</v>
      </c>
      <c r="F223" s="17">
        <v>0.12404999999999999</v>
      </c>
      <c r="G223" s="17">
        <v>0.56323999999999996</v>
      </c>
      <c r="H223" s="17">
        <v>0.14162999999999998</v>
      </c>
      <c r="I223" s="17">
        <v>0.92032000000000003</v>
      </c>
      <c r="J223" s="17">
        <v>6.4460000000000073E-2</v>
      </c>
      <c r="K223" s="17">
        <v>0.85</v>
      </c>
      <c r="L223" s="17">
        <v>-7.3600000000000332E-3</v>
      </c>
      <c r="M223" s="17">
        <v>0.81020000000000003</v>
      </c>
      <c r="N223" s="17">
        <v>0.27988000000000002</v>
      </c>
      <c r="O223" s="18" t="s">
        <v>41</v>
      </c>
    </row>
    <row r="224" spans="1:15" hidden="1" x14ac:dyDescent="0.25">
      <c r="A224" s="13">
        <v>319872</v>
      </c>
      <c r="B224" s="14" t="s">
        <v>270</v>
      </c>
      <c r="C224" s="15" t="s">
        <v>157</v>
      </c>
      <c r="D224" s="16">
        <v>27917.416666666701</v>
      </c>
      <c r="E224" s="17">
        <v>0.65458000000000005</v>
      </c>
      <c r="F224" s="17">
        <v>7.2130000000000027E-2</v>
      </c>
      <c r="G224" s="17">
        <v>0.46694000000000002</v>
      </c>
      <c r="H224" s="17">
        <v>8.3750000000000047E-2</v>
      </c>
      <c r="I224" s="17">
        <v>0.61831000000000003</v>
      </c>
      <c r="J224" s="17">
        <v>3.4640000000000004E-2</v>
      </c>
      <c r="K224" s="17">
        <v>0.88902999999999999</v>
      </c>
      <c r="L224" s="17">
        <v>-6.7100000000000048E-2</v>
      </c>
      <c r="M224" s="17">
        <v>0.83167000000000002</v>
      </c>
      <c r="N224" s="17">
        <v>0.22558</v>
      </c>
      <c r="O224" s="18" t="s">
        <v>41</v>
      </c>
    </row>
    <row r="225" spans="1:15" hidden="1" x14ac:dyDescent="0.25">
      <c r="A225" s="13">
        <v>319996</v>
      </c>
      <c r="B225" s="14" t="s">
        <v>271</v>
      </c>
      <c r="C225" s="15" t="s">
        <v>40</v>
      </c>
      <c r="D225" s="16">
        <v>503108.16666666698</v>
      </c>
      <c r="E225" s="17">
        <v>0.63836999999999999</v>
      </c>
      <c r="F225" s="17">
        <v>1.5399999999999858E-3</v>
      </c>
      <c r="G225" s="17">
        <v>0.76873999999999998</v>
      </c>
      <c r="H225" s="17">
        <v>0.11043000000000003</v>
      </c>
      <c r="I225" s="17">
        <v>0.81418000000000001</v>
      </c>
      <c r="J225" s="17">
        <v>4.4120000000000048E-2</v>
      </c>
      <c r="K225" s="17">
        <v>0.36420000000000002</v>
      </c>
      <c r="L225" s="17">
        <v>-0.40943000000000002</v>
      </c>
      <c r="M225" s="17">
        <v>0.47599000000000002</v>
      </c>
      <c r="N225" s="17">
        <v>0.15214</v>
      </c>
      <c r="O225" s="18" t="s">
        <v>41</v>
      </c>
    </row>
    <row r="226" spans="1:15" hidden="1" x14ac:dyDescent="0.25">
      <c r="A226" s="13">
        <v>320251</v>
      </c>
      <c r="B226" s="14" t="s">
        <v>272</v>
      </c>
      <c r="C226" s="15" t="s">
        <v>46</v>
      </c>
      <c r="D226" s="16">
        <v>44465.916666666701</v>
      </c>
      <c r="E226" s="17">
        <v>0.48509999999999998</v>
      </c>
      <c r="F226" s="17">
        <v>-0.31164999999999998</v>
      </c>
      <c r="G226" s="17">
        <v>0</v>
      </c>
      <c r="H226" s="17">
        <v>-0.86511000000000005</v>
      </c>
      <c r="I226" s="17">
        <v>0.75756000000000001</v>
      </c>
      <c r="J226" s="17">
        <v>-2.9079999999999995E-2</v>
      </c>
      <c r="K226" s="17">
        <v>0.88922000000000001</v>
      </c>
      <c r="L226" s="17">
        <v>3.8470000000000004E-2</v>
      </c>
      <c r="M226" s="17">
        <v>0.77869999999999995</v>
      </c>
      <c r="N226" s="17">
        <v>0.16253999999999991</v>
      </c>
      <c r="O226" s="18" t="s">
        <v>54</v>
      </c>
    </row>
    <row r="227" spans="1:15" hidden="1" x14ac:dyDescent="0.25">
      <c r="A227" s="13">
        <v>320510</v>
      </c>
      <c r="B227" s="14" t="s">
        <v>273</v>
      </c>
      <c r="C227" s="15" t="s">
        <v>40</v>
      </c>
      <c r="D227" s="16">
        <v>31003.833333333299</v>
      </c>
      <c r="E227" s="17">
        <v>0.35254999999999997</v>
      </c>
      <c r="F227" s="17">
        <v>-7.896000000000003E-2</v>
      </c>
      <c r="G227" s="17">
        <v>0.24639</v>
      </c>
      <c r="H227" s="17">
        <v>-7.9880000000000007E-2</v>
      </c>
      <c r="I227" s="17">
        <v>0.83943999999999996</v>
      </c>
      <c r="J227" s="17">
        <v>4.9309999999999965E-2</v>
      </c>
      <c r="K227" s="17">
        <v>0</v>
      </c>
      <c r="L227" s="17">
        <v>-7.0230000000000001E-2</v>
      </c>
      <c r="M227" s="17">
        <v>0.43051</v>
      </c>
      <c r="N227" s="17">
        <v>-0.21413999999999994</v>
      </c>
      <c r="O227" s="18" t="s">
        <v>26</v>
      </c>
    </row>
    <row r="228" spans="1:15" hidden="1" x14ac:dyDescent="0.25">
      <c r="A228" s="13">
        <v>320587</v>
      </c>
      <c r="B228" s="14" t="s">
        <v>274</v>
      </c>
      <c r="C228" s="15" t="s">
        <v>46</v>
      </c>
      <c r="D228" s="16">
        <v>25510.75</v>
      </c>
      <c r="E228" s="17">
        <v>0.76327</v>
      </c>
      <c r="F228" s="17">
        <v>9.375E-2</v>
      </c>
      <c r="G228" s="17">
        <v>0.74417999999999995</v>
      </c>
      <c r="H228" s="17">
        <v>9.5799999999999996E-2</v>
      </c>
      <c r="I228" s="17">
        <v>0.75931000000000004</v>
      </c>
      <c r="J228" s="17">
        <v>3.9900000000000491E-3</v>
      </c>
      <c r="K228" s="17">
        <v>0</v>
      </c>
      <c r="L228" s="17">
        <v>0</v>
      </c>
      <c r="M228" s="17">
        <v>0.80542000000000002</v>
      </c>
      <c r="N228" s="17">
        <v>0.17941000000000007</v>
      </c>
      <c r="O228" s="18" t="s">
        <v>41</v>
      </c>
    </row>
    <row r="229" spans="1:15" hidden="1" x14ac:dyDescent="0.25">
      <c r="A229" s="13">
        <v>320633</v>
      </c>
      <c r="B229" s="14" t="s">
        <v>275</v>
      </c>
      <c r="C229" s="15" t="s">
        <v>40</v>
      </c>
      <c r="D229" s="16">
        <v>93.3333333333333</v>
      </c>
      <c r="E229" s="17">
        <v>0.73989000000000005</v>
      </c>
      <c r="F229" s="17">
        <v>-4.6429999999999971E-2</v>
      </c>
      <c r="G229" s="17">
        <v>0.62273000000000001</v>
      </c>
      <c r="H229" s="17">
        <v>-0.10601000000000005</v>
      </c>
      <c r="I229" s="17">
        <v>0.71875</v>
      </c>
      <c r="J229" s="17">
        <v>2.1630000000000038E-2</v>
      </c>
      <c r="K229" s="17">
        <v>0</v>
      </c>
      <c r="L229" s="17">
        <v>0</v>
      </c>
      <c r="M229" s="17">
        <v>0.99534</v>
      </c>
      <c r="N229" s="17">
        <v>4.669999999999952E-3</v>
      </c>
      <c r="O229" s="18" t="s">
        <v>41</v>
      </c>
    </row>
    <row r="230" spans="1:15" hidden="1" x14ac:dyDescent="0.25">
      <c r="A230" s="13">
        <v>320706</v>
      </c>
      <c r="B230" s="14" t="s">
        <v>276</v>
      </c>
      <c r="C230" s="15" t="s">
        <v>40</v>
      </c>
      <c r="D230" s="16">
        <v>83230.333333333299</v>
      </c>
      <c r="E230" s="17">
        <v>0.88766999999999996</v>
      </c>
      <c r="F230" s="17">
        <v>7.9720000000000013E-2</v>
      </c>
      <c r="G230" s="17">
        <v>0.9698</v>
      </c>
      <c r="H230" s="17">
        <v>5.6939999999999991E-2</v>
      </c>
      <c r="I230" s="17">
        <v>0.85680999999999996</v>
      </c>
      <c r="J230" s="17">
        <v>2.8200000000000003E-2</v>
      </c>
      <c r="K230" s="17">
        <v>0.82238999999999995</v>
      </c>
      <c r="L230" s="17">
        <v>0.29606999999999994</v>
      </c>
      <c r="M230" s="17">
        <v>0.81955999999999996</v>
      </c>
      <c r="N230" s="17">
        <v>-3.954000000000002E-2</v>
      </c>
      <c r="O230" s="18" t="s">
        <v>41</v>
      </c>
    </row>
    <row r="231" spans="1:15" hidden="1" x14ac:dyDescent="0.25">
      <c r="A231" s="13">
        <v>320790</v>
      </c>
      <c r="B231" s="14" t="s">
        <v>277</v>
      </c>
      <c r="C231" s="15" t="s">
        <v>46</v>
      </c>
      <c r="D231" s="16">
        <v>815</v>
      </c>
      <c r="E231" s="17">
        <v>5.5199999999999997E-3</v>
      </c>
      <c r="F231" s="17">
        <v>5.5199999999999997E-3</v>
      </c>
      <c r="G231" s="17">
        <v>0</v>
      </c>
      <c r="H231" s="17">
        <v>0</v>
      </c>
      <c r="I231" s="17">
        <v>2.7609999999999999E-2</v>
      </c>
      <c r="J231" s="17">
        <v>2.7609999999999999E-2</v>
      </c>
      <c r="K231" s="17">
        <v>0</v>
      </c>
      <c r="L231" s="17">
        <v>0</v>
      </c>
      <c r="M231" s="17">
        <v>0</v>
      </c>
      <c r="N231" s="17">
        <v>0</v>
      </c>
      <c r="O231" s="18" t="s">
        <v>24</v>
      </c>
    </row>
    <row r="232" spans="1:15" hidden="1" x14ac:dyDescent="0.25">
      <c r="A232" s="13">
        <v>320820</v>
      </c>
      <c r="B232" s="14" t="s">
        <v>278</v>
      </c>
      <c r="C232" s="15" t="s">
        <v>40</v>
      </c>
      <c r="D232" s="16">
        <v>22898.333333333299</v>
      </c>
      <c r="E232" s="17">
        <v>0.78944999999999999</v>
      </c>
      <c r="F232" s="17">
        <v>4.6130000000000004E-2</v>
      </c>
      <c r="G232" s="17">
        <v>0.73599000000000003</v>
      </c>
      <c r="H232" s="17">
        <v>-8.3299999999999486E-3</v>
      </c>
      <c r="I232" s="17">
        <v>0.76334000000000002</v>
      </c>
      <c r="J232" s="17">
        <v>1.1600000000000055E-2</v>
      </c>
      <c r="K232" s="17">
        <v>0.86433000000000004</v>
      </c>
      <c r="L232" s="17">
        <v>-2.130999999999994E-2</v>
      </c>
      <c r="M232" s="17">
        <v>0.84758</v>
      </c>
      <c r="N232" s="17">
        <v>0.25702000000000003</v>
      </c>
      <c r="O232" s="18" t="s">
        <v>41</v>
      </c>
    </row>
    <row r="233" spans="1:15" hidden="1" x14ac:dyDescent="0.25">
      <c r="A233" s="13">
        <v>320838</v>
      </c>
      <c r="B233" s="14" t="s">
        <v>279</v>
      </c>
      <c r="C233" s="15" t="s">
        <v>40</v>
      </c>
      <c r="D233" s="16">
        <v>596.66666666666697</v>
      </c>
      <c r="E233" s="17">
        <v>0.88444999999999996</v>
      </c>
      <c r="F233" s="17">
        <v>8.6759999999999948E-2</v>
      </c>
      <c r="G233" s="17">
        <v>0.79171000000000002</v>
      </c>
      <c r="H233" s="17">
        <v>2.5859999999999994E-2</v>
      </c>
      <c r="I233" s="17">
        <v>0.84721999999999997</v>
      </c>
      <c r="J233" s="17">
        <v>0.32869999999999999</v>
      </c>
      <c r="K233" s="17">
        <v>1</v>
      </c>
      <c r="L233" s="17">
        <v>0</v>
      </c>
      <c r="M233" s="17">
        <v>0.99161999999999995</v>
      </c>
      <c r="N233" s="17">
        <v>5.3369999999999918E-2</v>
      </c>
      <c r="O233" s="18" t="s">
        <v>41</v>
      </c>
    </row>
    <row r="234" spans="1:15" hidden="1" x14ac:dyDescent="0.25">
      <c r="A234" s="13">
        <v>320862</v>
      </c>
      <c r="B234" s="14" t="s">
        <v>280</v>
      </c>
      <c r="C234" s="15" t="s">
        <v>40</v>
      </c>
      <c r="D234" s="16">
        <v>19944.583333333299</v>
      </c>
      <c r="E234" s="17">
        <v>0.74975999999999998</v>
      </c>
      <c r="F234" s="17">
        <v>-5.9840000000000004E-2</v>
      </c>
      <c r="G234" s="17">
        <v>0.83313999999999999</v>
      </c>
      <c r="H234" s="17">
        <v>9.020000000000028E-3</v>
      </c>
      <c r="I234" s="17">
        <v>0.85013000000000005</v>
      </c>
      <c r="J234" s="17">
        <v>2.2199999999999998E-2</v>
      </c>
      <c r="K234" s="17">
        <v>0.72170000000000001</v>
      </c>
      <c r="L234" s="17">
        <v>-8.445999999999998E-2</v>
      </c>
      <c r="M234" s="17">
        <v>0.51071</v>
      </c>
      <c r="N234" s="17">
        <v>-0.25494000000000006</v>
      </c>
      <c r="O234" s="18" t="s">
        <v>41</v>
      </c>
    </row>
    <row r="235" spans="1:15" hidden="1" x14ac:dyDescent="0.25">
      <c r="A235" s="13">
        <v>320897</v>
      </c>
      <c r="B235" s="14" t="s">
        <v>281</v>
      </c>
      <c r="C235" s="15" t="s">
        <v>40</v>
      </c>
      <c r="D235" s="16">
        <v>14571.833333333299</v>
      </c>
      <c r="E235" s="17">
        <v>0.74946999999999997</v>
      </c>
      <c r="F235" s="17">
        <v>-2.3249999999999993E-2</v>
      </c>
      <c r="G235" s="17">
        <v>0.74500999999999995</v>
      </c>
      <c r="H235" s="17">
        <v>6.6139999999999977E-2</v>
      </c>
      <c r="I235" s="17">
        <v>0.87531000000000003</v>
      </c>
      <c r="J235" s="17">
        <v>5.5950000000000055E-2</v>
      </c>
      <c r="K235" s="17">
        <v>0.81810000000000005</v>
      </c>
      <c r="L235" s="17">
        <v>-5.4319999999999924E-2</v>
      </c>
      <c r="M235" s="17">
        <v>0.56394</v>
      </c>
      <c r="N235" s="17">
        <v>-0.25014999999999998</v>
      </c>
      <c r="O235" s="18" t="s">
        <v>41</v>
      </c>
    </row>
    <row r="236" spans="1:15" hidden="1" x14ac:dyDescent="0.25">
      <c r="A236" s="13">
        <v>320960</v>
      </c>
      <c r="B236" s="14" t="s">
        <v>282</v>
      </c>
      <c r="C236" s="15" t="s">
        <v>57</v>
      </c>
      <c r="D236" s="16">
        <v>15833</v>
      </c>
      <c r="E236" s="17">
        <v>0</v>
      </c>
      <c r="F236" s="17">
        <v>-7.7289999999999998E-2</v>
      </c>
      <c r="G236" s="17">
        <v>0.76471</v>
      </c>
      <c r="H236" s="17">
        <v>0.76471</v>
      </c>
      <c r="I236" s="17">
        <v>0.43275000000000002</v>
      </c>
      <c r="J236" s="17">
        <v>0.21297000000000002</v>
      </c>
      <c r="K236" s="17">
        <v>0</v>
      </c>
      <c r="L236" s="17">
        <v>0</v>
      </c>
      <c r="M236" s="17">
        <v>0</v>
      </c>
      <c r="N236" s="17">
        <v>-0.16667000000000001</v>
      </c>
      <c r="O236" s="18" t="s">
        <v>24</v>
      </c>
    </row>
    <row r="237" spans="1:15" hidden="1" x14ac:dyDescent="0.25">
      <c r="A237" s="13">
        <v>321036</v>
      </c>
      <c r="B237" s="14" t="s">
        <v>283</v>
      </c>
      <c r="C237" s="15" t="s">
        <v>40</v>
      </c>
      <c r="D237" s="16">
        <v>7405.4166666666697</v>
      </c>
      <c r="E237" s="17">
        <v>0.61343999999999999</v>
      </c>
      <c r="F237" s="17">
        <v>-3.5009999999999986E-2</v>
      </c>
      <c r="G237" s="17">
        <v>0.85280999999999996</v>
      </c>
      <c r="H237" s="17">
        <v>5.0409999999999955E-2</v>
      </c>
      <c r="I237" s="17">
        <v>0.81847000000000003</v>
      </c>
      <c r="J237" s="17">
        <v>4.1000000000000036E-2</v>
      </c>
      <c r="K237" s="17">
        <v>0</v>
      </c>
      <c r="L237" s="17">
        <v>-6.6030000000000005E-2</v>
      </c>
      <c r="M237" s="17">
        <v>0.54308999999999996</v>
      </c>
      <c r="N237" s="17">
        <v>-0.25084000000000006</v>
      </c>
      <c r="O237" s="18" t="s">
        <v>26</v>
      </c>
    </row>
    <row r="238" spans="1:15" hidden="1" x14ac:dyDescent="0.25">
      <c r="A238" s="13">
        <v>321044</v>
      </c>
      <c r="B238" s="14" t="s">
        <v>284</v>
      </c>
      <c r="C238" s="15" t="s">
        <v>40</v>
      </c>
      <c r="D238" s="16">
        <v>114299.5</v>
      </c>
      <c r="E238" s="17">
        <v>0.75831000000000004</v>
      </c>
      <c r="F238" s="17">
        <v>5.4499999999999993E-2</v>
      </c>
      <c r="G238" s="17">
        <v>0.79427999999999999</v>
      </c>
      <c r="H238" s="17">
        <v>2.7599999999999958E-2</v>
      </c>
      <c r="I238" s="17">
        <v>0.80225999999999997</v>
      </c>
      <c r="J238" s="17">
        <v>6.3029999999999919E-2</v>
      </c>
      <c r="K238" s="17">
        <v>0.70645000000000002</v>
      </c>
      <c r="L238" s="17">
        <v>1.4680000000000026E-2</v>
      </c>
      <c r="M238" s="17">
        <v>0.69428999999999996</v>
      </c>
      <c r="N238" s="17">
        <v>0.13957999999999993</v>
      </c>
      <c r="O238" s="18" t="s">
        <v>41</v>
      </c>
    </row>
    <row r="239" spans="1:15" hidden="1" x14ac:dyDescent="0.25">
      <c r="A239" s="13">
        <v>321087</v>
      </c>
      <c r="B239" s="14" t="s">
        <v>285</v>
      </c>
      <c r="C239" s="15" t="s">
        <v>40</v>
      </c>
      <c r="D239" s="16">
        <v>9639.4166666666697</v>
      </c>
      <c r="E239" s="17">
        <v>0.80754999999999999</v>
      </c>
      <c r="F239" s="17">
        <v>0.17637000000000003</v>
      </c>
      <c r="G239" s="17">
        <v>0.73519000000000001</v>
      </c>
      <c r="H239" s="17">
        <v>0.49665999999999999</v>
      </c>
      <c r="I239" s="17">
        <v>0.86816000000000004</v>
      </c>
      <c r="J239" s="17">
        <v>2.0830000000000015E-2</v>
      </c>
      <c r="K239" s="17">
        <v>0.97841</v>
      </c>
      <c r="L239" s="17">
        <v>2.3379999999999956E-2</v>
      </c>
      <c r="M239" s="17">
        <v>0.72077999999999998</v>
      </c>
      <c r="N239" s="17">
        <v>-0.15571000000000002</v>
      </c>
      <c r="O239" s="18" t="s">
        <v>41</v>
      </c>
    </row>
    <row r="240" spans="1:15" hidden="1" x14ac:dyDescent="0.25">
      <c r="A240" s="13">
        <v>321095</v>
      </c>
      <c r="B240" s="14" t="s">
        <v>286</v>
      </c>
      <c r="C240" s="15" t="s">
        <v>46</v>
      </c>
      <c r="D240" s="16">
        <v>8014.5</v>
      </c>
      <c r="E240" s="17">
        <v>0.36083999999999999</v>
      </c>
      <c r="F240" s="17">
        <v>-0.32890999999999998</v>
      </c>
      <c r="G240" s="17">
        <v>0</v>
      </c>
      <c r="H240" s="17">
        <v>-0.76695000000000002</v>
      </c>
      <c r="I240" s="17">
        <v>0.61714999999999998</v>
      </c>
      <c r="J240" s="17">
        <v>0.20047999999999999</v>
      </c>
      <c r="K240" s="17">
        <v>0.23663999999999999</v>
      </c>
      <c r="L240" s="17">
        <v>-0.28178000000000003</v>
      </c>
      <c r="M240" s="17">
        <v>0.95042000000000004</v>
      </c>
      <c r="N240" s="17">
        <v>-2.9359999999999942E-2</v>
      </c>
      <c r="O240" s="18" t="s">
        <v>54</v>
      </c>
    </row>
    <row r="241" spans="1:15" hidden="1" x14ac:dyDescent="0.25">
      <c r="A241" s="13">
        <v>321125</v>
      </c>
      <c r="B241" s="14" t="s">
        <v>287</v>
      </c>
      <c r="C241" s="15" t="s">
        <v>57</v>
      </c>
      <c r="D241" s="16">
        <v>59506.5</v>
      </c>
      <c r="E241" s="17">
        <v>0.74012</v>
      </c>
      <c r="F241" s="17">
        <v>5.3440000000000043E-2</v>
      </c>
      <c r="G241" s="17">
        <v>0.60892999999999997</v>
      </c>
      <c r="H241" s="17">
        <v>-6.6060000000000008E-2</v>
      </c>
      <c r="I241" s="17">
        <v>0.68428</v>
      </c>
      <c r="J241" s="17">
        <v>1.2480000000000047E-2</v>
      </c>
      <c r="K241" s="17">
        <v>0.83406000000000002</v>
      </c>
      <c r="L241" s="17">
        <v>3.5870000000000068E-2</v>
      </c>
      <c r="M241" s="17">
        <v>0.96438000000000001</v>
      </c>
      <c r="N241" s="17">
        <v>0.35094999999999998</v>
      </c>
      <c r="O241" s="18" t="s">
        <v>41</v>
      </c>
    </row>
    <row r="242" spans="1:15" hidden="1" x14ac:dyDescent="0.25">
      <c r="A242" s="13">
        <v>321273</v>
      </c>
      <c r="B242" s="14" t="s">
        <v>288</v>
      </c>
      <c r="C242" s="15" t="s">
        <v>40</v>
      </c>
      <c r="D242" s="16">
        <v>89105.083333333299</v>
      </c>
      <c r="E242" s="17">
        <v>0.81827000000000005</v>
      </c>
      <c r="F242" s="17">
        <v>-2.8549999999999964E-2</v>
      </c>
      <c r="G242" s="17">
        <v>0.92401</v>
      </c>
      <c r="H242" s="17">
        <v>3.071999999999997E-2</v>
      </c>
      <c r="I242" s="17">
        <v>0.65583999999999998</v>
      </c>
      <c r="J242" s="17">
        <v>1.0099999999999998E-2</v>
      </c>
      <c r="K242" s="17">
        <v>1</v>
      </c>
      <c r="L242" s="17">
        <v>0</v>
      </c>
      <c r="M242" s="17">
        <v>0.58748</v>
      </c>
      <c r="N242" s="17">
        <v>-0.21431</v>
      </c>
      <c r="O242" s="18" t="s">
        <v>41</v>
      </c>
    </row>
    <row r="243" spans="1:15" hidden="1" x14ac:dyDescent="0.25">
      <c r="A243" s="13">
        <v>321320</v>
      </c>
      <c r="B243" s="14" t="s">
        <v>289</v>
      </c>
      <c r="C243" s="15" t="s">
        <v>40</v>
      </c>
      <c r="D243" s="16">
        <v>6927.75</v>
      </c>
      <c r="E243" s="17">
        <v>0.82928000000000002</v>
      </c>
      <c r="F243" s="17">
        <v>-3.1320000000000014E-2</v>
      </c>
      <c r="G243" s="17">
        <v>0.72838000000000003</v>
      </c>
      <c r="H243" s="17">
        <v>-4.8579999999999957E-2</v>
      </c>
      <c r="I243" s="17">
        <v>0.93876000000000004</v>
      </c>
      <c r="J243" s="17">
        <v>1.5350000000000086E-2</v>
      </c>
      <c r="K243" s="17">
        <v>0.88849999999999996</v>
      </c>
      <c r="L243" s="17">
        <v>-1.6430000000000056E-2</v>
      </c>
      <c r="M243" s="17">
        <v>0.86236999999999997</v>
      </c>
      <c r="N243" s="17">
        <v>-5.8390000000000053E-2</v>
      </c>
      <c r="O243" s="18" t="s">
        <v>41</v>
      </c>
    </row>
    <row r="244" spans="1:15" hidden="1" x14ac:dyDescent="0.25">
      <c r="A244" s="13">
        <v>321338</v>
      </c>
      <c r="B244" s="14" t="s">
        <v>290</v>
      </c>
      <c r="C244" s="15" t="s">
        <v>46</v>
      </c>
      <c r="D244" s="16">
        <v>29122.75</v>
      </c>
      <c r="E244" s="17">
        <v>0.47036</v>
      </c>
      <c r="F244" s="17">
        <v>7.5000000000000067E-3</v>
      </c>
      <c r="G244" s="17">
        <v>0.47344999999999998</v>
      </c>
      <c r="H244" s="17">
        <v>2.0789999999999975E-2</v>
      </c>
      <c r="I244" s="17">
        <v>0.59099999999999997</v>
      </c>
      <c r="J244" s="17">
        <v>1.1689999999999978E-2</v>
      </c>
      <c r="K244" s="17">
        <v>0.39217000000000002</v>
      </c>
      <c r="L244" s="17">
        <v>7.1500000000000452E-3</v>
      </c>
      <c r="M244" s="17">
        <v>0.42174</v>
      </c>
      <c r="N244" s="17">
        <v>-2.2890000000000021E-2</v>
      </c>
      <c r="O244" s="18" t="s">
        <v>41</v>
      </c>
    </row>
    <row r="245" spans="1:15" hidden="1" x14ac:dyDescent="0.25">
      <c r="A245" s="13">
        <v>321869</v>
      </c>
      <c r="B245" s="14" t="s">
        <v>291</v>
      </c>
      <c r="C245" s="15" t="s">
        <v>40</v>
      </c>
      <c r="D245" s="16">
        <v>31706.083333333299</v>
      </c>
      <c r="E245" s="17">
        <v>0.77473999999999998</v>
      </c>
      <c r="F245" s="17">
        <v>4.0490000000000026E-2</v>
      </c>
      <c r="G245" s="17">
        <v>0.89893999999999996</v>
      </c>
      <c r="H245" s="17">
        <v>-1.7400000000000082E-2</v>
      </c>
      <c r="I245" s="17">
        <v>0.88421000000000005</v>
      </c>
      <c r="J245" s="17">
        <v>6.0310000000000086E-2</v>
      </c>
      <c r="K245" s="17">
        <v>0.57060999999999995</v>
      </c>
      <c r="L245" s="17">
        <v>-7.4060000000000015E-2</v>
      </c>
      <c r="M245" s="17">
        <v>0.62099000000000004</v>
      </c>
      <c r="N245" s="17">
        <v>0.25098000000000004</v>
      </c>
      <c r="O245" s="18" t="s">
        <v>41</v>
      </c>
    </row>
    <row r="246" spans="1:15" hidden="1" x14ac:dyDescent="0.25">
      <c r="A246" s="13">
        <v>321931</v>
      </c>
      <c r="B246" s="14" t="s">
        <v>292</v>
      </c>
      <c r="C246" s="15" t="s">
        <v>40</v>
      </c>
      <c r="D246" s="16">
        <v>2101.4166666666702</v>
      </c>
      <c r="E246" s="17">
        <v>0.93701999999999996</v>
      </c>
      <c r="F246" s="17">
        <v>6.021999999999994E-2</v>
      </c>
      <c r="G246" s="17">
        <v>0.89578999999999998</v>
      </c>
      <c r="H246" s="17">
        <v>0.12512999999999996</v>
      </c>
      <c r="I246" s="17">
        <v>0.92425999999999997</v>
      </c>
      <c r="J246" s="17">
        <v>2.5390000000000024E-2</v>
      </c>
      <c r="K246" s="17">
        <v>1</v>
      </c>
      <c r="L246" s="17">
        <v>0</v>
      </c>
      <c r="M246" s="17">
        <v>0.96928000000000003</v>
      </c>
      <c r="N246" s="17">
        <v>2.5480000000000058E-2</v>
      </c>
      <c r="O246" s="18" t="s">
        <v>41</v>
      </c>
    </row>
    <row r="247" spans="1:15" hidden="1" x14ac:dyDescent="0.25">
      <c r="A247" s="13">
        <v>321958</v>
      </c>
      <c r="B247" s="14" t="s">
        <v>293</v>
      </c>
      <c r="C247" s="15" t="s">
        <v>46</v>
      </c>
      <c r="D247" s="16">
        <v>49459.833333333299</v>
      </c>
      <c r="E247" s="17">
        <v>0.63678000000000001</v>
      </c>
      <c r="F247" s="17">
        <v>-2.8299999999999992E-3</v>
      </c>
      <c r="G247" s="17">
        <v>0.52503</v>
      </c>
      <c r="H247" s="17">
        <v>6.5100000000000158E-3</v>
      </c>
      <c r="I247" s="17">
        <v>0.79540999999999995</v>
      </c>
      <c r="J247" s="17">
        <v>9.4079999999999941E-2</v>
      </c>
      <c r="K247" s="17">
        <v>0.67528999999999995</v>
      </c>
      <c r="L247" s="17">
        <v>-9.9340000000000095E-2</v>
      </c>
      <c r="M247" s="17">
        <v>0.66312000000000004</v>
      </c>
      <c r="N247" s="17">
        <v>-2.1949999999999914E-2</v>
      </c>
      <c r="O247" s="18" t="s">
        <v>41</v>
      </c>
    </row>
    <row r="248" spans="1:15" hidden="1" x14ac:dyDescent="0.25">
      <c r="A248" s="13">
        <v>322261</v>
      </c>
      <c r="B248" s="14" t="s">
        <v>294</v>
      </c>
      <c r="C248" s="15" t="s">
        <v>40</v>
      </c>
      <c r="D248" s="16">
        <v>32722.25</v>
      </c>
      <c r="E248" s="17">
        <v>0.59328999999999998</v>
      </c>
      <c r="F248" s="17">
        <v>1.5490000000000004E-2</v>
      </c>
      <c r="G248" s="17">
        <v>0.75</v>
      </c>
      <c r="H248" s="17">
        <v>8.2799999999999541E-3</v>
      </c>
      <c r="I248" s="17">
        <v>0.75324999999999998</v>
      </c>
      <c r="J248" s="17">
        <v>4.2259999999999964E-2</v>
      </c>
      <c r="K248" s="17">
        <v>8.5650000000000004E-2</v>
      </c>
      <c r="L248" s="17">
        <v>-0.13516</v>
      </c>
      <c r="M248" s="17">
        <v>0.62753999999999999</v>
      </c>
      <c r="N248" s="17">
        <v>0.15376000000000001</v>
      </c>
      <c r="O248" s="18" t="s">
        <v>41</v>
      </c>
    </row>
    <row r="249" spans="1:15" hidden="1" x14ac:dyDescent="0.25">
      <c r="A249" s="13">
        <v>322326</v>
      </c>
      <c r="B249" s="14" t="s">
        <v>295</v>
      </c>
      <c r="C249" s="15" t="s">
        <v>40</v>
      </c>
      <c r="D249" s="16">
        <v>42681.083333333299</v>
      </c>
      <c r="E249" s="17">
        <v>0.67052</v>
      </c>
      <c r="F249" s="17">
        <v>0.10238000000000003</v>
      </c>
      <c r="G249" s="17">
        <v>0.40711999999999998</v>
      </c>
      <c r="H249" s="17">
        <v>4.8070000000000002E-2</v>
      </c>
      <c r="I249" s="17">
        <v>0.75310999999999995</v>
      </c>
      <c r="J249" s="17">
        <v>2.356999999999998E-2</v>
      </c>
      <c r="K249" s="17">
        <v>0.80335999999999996</v>
      </c>
      <c r="L249" s="17">
        <v>6.9110000000000005E-2</v>
      </c>
      <c r="M249" s="17">
        <v>0.98190999999999995</v>
      </c>
      <c r="N249" s="17">
        <v>0.32309999999999994</v>
      </c>
      <c r="O249" s="18" t="s">
        <v>41</v>
      </c>
    </row>
    <row r="250" spans="1:15" hidden="1" x14ac:dyDescent="0.25">
      <c r="A250" s="13">
        <v>322393</v>
      </c>
      <c r="B250" s="14" t="s">
        <v>296</v>
      </c>
      <c r="C250" s="15" t="s">
        <v>46</v>
      </c>
      <c r="D250" s="16">
        <v>2492</v>
      </c>
      <c r="E250" s="17">
        <v>2.911E-2</v>
      </c>
      <c r="F250" s="17">
        <v>2.8310000000000002E-2</v>
      </c>
      <c r="G250" s="17">
        <v>0</v>
      </c>
      <c r="H250" s="17">
        <v>0</v>
      </c>
      <c r="I250" s="17">
        <v>0.14554</v>
      </c>
      <c r="J250" s="17">
        <v>0.14152000000000001</v>
      </c>
      <c r="K250" s="17">
        <v>0</v>
      </c>
      <c r="L250" s="17">
        <v>0</v>
      </c>
      <c r="M250" s="17">
        <v>0</v>
      </c>
      <c r="N250" s="17">
        <v>0</v>
      </c>
      <c r="O250" s="18" t="s">
        <v>24</v>
      </c>
    </row>
    <row r="251" spans="1:15" hidden="1" x14ac:dyDescent="0.25">
      <c r="A251" s="13">
        <v>322547</v>
      </c>
      <c r="B251" s="14" t="s">
        <v>297</v>
      </c>
      <c r="C251" s="15" t="s">
        <v>46</v>
      </c>
      <c r="D251" s="16">
        <v>14299.333333333299</v>
      </c>
      <c r="E251" s="17">
        <v>0.43520999999999999</v>
      </c>
      <c r="F251" s="17">
        <v>-0.24050000000000005</v>
      </c>
      <c r="G251" s="17">
        <v>0</v>
      </c>
      <c r="H251" s="17">
        <v>-0.89234999999999998</v>
      </c>
      <c r="I251" s="17">
        <v>0.80071999999999999</v>
      </c>
      <c r="J251" s="17">
        <v>0.12187999999999999</v>
      </c>
      <c r="K251" s="17">
        <v>0.80839000000000005</v>
      </c>
      <c r="L251" s="17">
        <v>0.43900000000000006</v>
      </c>
      <c r="M251" s="17">
        <v>0.56696000000000002</v>
      </c>
      <c r="N251" s="17">
        <v>2.1340000000000026E-2</v>
      </c>
      <c r="O251" s="18" t="s">
        <v>54</v>
      </c>
    </row>
    <row r="252" spans="1:15" hidden="1" x14ac:dyDescent="0.25">
      <c r="A252" s="13">
        <v>322571</v>
      </c>
      <c r="B252" s="14" t="s">
        <v>298</v>
      </c>
      <c r="C252" s="15" t="s">
        <v>40</v>
      </c>
      <c r="D252" s="16">
        <v>23888.666666666701</v>
      </c>
      <c r="E252" s="17">
        <v>0.8337</v>
      </c>
      <c r="F252" s="17">
        <v>4.5619999999999994E-2</v>
      </c>
      <c r="G252" s="17">
        <v>0.70123000000000002</v>
      </c>
      <c r="H252" s="17">
        <v>-4.9899999999999389E-3</v>
      </c>
      <c r="I252" s="17">
        <v>0.89126000000000005</v>
      </c>
      <c r="J252" s="17">
        <v>4.6720000000000095E-2</v>
      </c>
      <c r="K252" s="17">
        <v>0.92435</v>
      </c>
      <c r="L252" s="17">
        <v>5.1600000000000534E-3</v>
      </c>
      <c r="M252" s="17">
        <v>0.95045000000000002</v>
      </c>
      <c r="N252" s="17">
        <v>0.18620999999999999</v>
      </c>
      <c r="O252" s="18" t="s">
        <v>41</v>
      </c>
    </row>
    <row r="253" spans="1:15" hidden="1" x14ac:dyDescent="0.25">
      <c r="A253" s="13">
        <v>322831</v>
      </c>
      <c r="B253" s="14" t="s">
        <v>299</v>
      </c>
      <c r="C253" s="15" t="s">
        <v>40</v>
      </c>
      <c r="D253" s="16">
        <v>37553.666666666701</v>
      </c>
      <c r="E253" s="17">
        <v>0.76424000000000003</v>
      </c>
      <c r="F253" s="17">
        <v>0.10935000000000006</v>
      </c>
      <c r="G253" s="17">
        <v>0.61258999999999997</v>
      </c>
      <c r="H253" s="17">
        <v>-5.5250000000000021E-2</v>
      </c>
      <c r="I253" s="17">
        <v>0.83072999999999997</v>
      </c>
      <c r="J253" s="17">
        <v>3.3069999999999933E-2</v>
      </c>
      <c r="K253" s="17">
        <v>0.85328999999999999</v>
      </c>
      <c r="L253" s="17">
        <v>0.35798000000000002</v>
      </c>
      <c r="M253" s="17">
        <v>0.91200999999999999</v>
      </c>
      <c r="N253" s="17">
        <v>0.26619999999999999</v>
      </c>
      <c r="O253" s="18" t="s">
        <v>41</v>
      </c>
    </row>
    <row r="254" spans="1:15" hidden="1" x14ac:dyDescent="0.25">
      <c r="A254" s="13">
        <v>322890</v>
      </c>
      <c r="B254" s="14" t="s">
        <v>300</v>
      </c>
      <c r="C254" s="15" t="s">
        <v>57</v>
      </c>
      <c r="D254" s="16">
        <v>22277.5</v>
      </c>
      <c r="E254" s="17">
        <v>0.75817999999999997</v>
      </c>
      <c r="F254" s="17">
        <v>0.28868999999999995</v>
      </c>
      <c r="G254" s="17">
        <v>0.71050000000000002</v>
      </c>
      <c r="H254" s="17">
        <v>0.4083</v>
      </c>
      <c r="I254" s="17">
        <v>0.69721999999999995</v>
      </c>
      <c r="J254" s="17">
        <v>0.19562999999999997</v>
      </c>
      <c r="K254" s="17">
        <v>0.75607000000000002</v>
      </c>
      <c r="L254" s="17">
        <v>0.47035000000000005</v>
      </c>
      <c r="M254" s="17">
        <v>0.91662999999999994</v>
      </c>
      <c r="N254" s="17">
        <v>-3.9100000000000024E-2</v>
      </c>
      <c r="O254" s="18" t="s">
        <v>41</v>
      </c>
    </row>
    <row r="255" spans="1:15" hidden="1" x14ac:dyDescent="0.25">
      <c r="A255" s="13">
        <v>322920</v>
      </c>
      <c r="B255" s="14" t="s">
        <v>301</v>
      </c>
      <c r="C255" s="15" t="s">
        <v>40</v>
      </c>
      <c r="D255" s="16">
        <v>18757.25</v>
      </c>
      <c r="E255" s="17">
        <v>0.64178000000000002</v>
      </c>
      <c r="F255" s="17">
        <v>2.5229999999999975E-2</v>
      </c>
      <c r="G255" s="17">
        <v>0.70874999999999999</v>
      </c>
      <c r="H255" s="17">
        <v>8.4570000000000034E-2</v>
      </c>
      <c r="I255" s="17">
        <v>0.72213000000000005</v>
      </c>
      <c r="J255" s="17">
        <v>-4.2249999999999899E-2</v>
      </c>
      <c r="K255" s="17">
        <v>0.16819000000000001</v>
      </c>
      <c r="L255" s="17">
        <v>-2.6840000000000003E-2</v>
      </c>
      <c r="M255" s="17">
        <v>0.90105999999999997</v>
      </c>
      <c r="N255" s="17">
        <v>2.6069999999999927E-2</v>
      </c>
      <c r="O255" s="18" t="s">
        <v>41</v>
      </c>
    </row>
    <row r="256" spans="1:15" hidden="1" x14ac:dyDescent="0.25">
      <c r="A256" s="13">
        <v>323004</v>
      </c>
      <c r="B256" s="14" t="s">
        <v>302</v>
      </c>
      <c r="C256" s="15" t="s">
        <v>40</v>
      </c>
      <c r="D256" s="16">
        <v>4796.5</v>
      </c>
      <c r="E256" s="17">
        <v>0.70279999999999998</v>
      </c>
      <c r="F256" s="17">
        <v>-0.10511000000000004</v>
      </c>
      <c r="G256" s="17">
        <v>0.73972000000000004</v>
      </c>
      <c r="H256" s="17">
        <v>-0.14110999999999996</v>
      </c>
      <c r="I256" s="17">
        <v>0.94218999999999997</v>
      </c>
      <c r="J256" s="17">
        <v>1.7359999999999931E-2</v>
      </c>
      <c r="K256" s="17">
        <v>0.41443999999999998</v>
      </c>
      <c r="L256" s="17">
        <v>-0.17969000000000007</v>
      </c>
      <c r="M256" s="17">
        <v>0.67793999999999999</v>
      </c>
      <c r="N256" s="17">
        <v>-8.0990000000000006E-2</v>
      </c>
      <c r="O256" s="18" t="s">
        <v>41</v>
      </c>
    </row>
    <row r="257" spans="1:15" hidden="1" x14ac:dyDescent="0.25">
      <c r="A257" s="13">
        <v>323055</v>
      </c>
      <c r="B257" s="14" t="s">
        <v>303</v>
      </c>
      <c r="C257" s="15" t="s">
        <v>40</v>
      </c>
      <c r="D257" s="16">
        <v>15970.916666666701</v>
      </c>
      <c r="E257" s="17">
        <v>0.78608</v>
      </c>
      <c r="F257" s="17">
        <v>4.4789999999999996E-2</v>
      </c>
      <c r="G257" s="17">
        <v>0.67703000000000002</v>
      </c>
      <c r="H257" s="17">
        <v>8.0910000000000037E-2</v>
      </c>
      <c r="I257" s="17">
        <v>0.83072999999999997</v>
      </c>
      <c r="J257" s="17">
        <v>1.5199999999999991E-2</v>
      </c>
      <c r="K257" s="17">
        <v>0.78800999999999999</v>
      </c>
      <c r="L257" s="17">
        <v>-5.1600000000000534E-3</v>
      </c>
      <c r="M257" s="17">
        <v>0.95762000000000003</v>
      </c>
      <c r="N257" s="17">
        <v>5.213000000000001E-2</v>
      </c>
      <c r="O257" s="18" t="s">
        <v>41</v>
      </c>
    </row>
    <row r="258" spans="1:15" hidden="1" x14ac:dyDescent="0.25">
      <c r="A258" s="13">
        <v>323080</v>
      </c>
      <c r="B258" s="14" t="s">
        <v>304</v>
      </c>
      <c r="C258" s="15" t="s">
        <v>46</v>
      </c>
      <c r="D258" s="16">
        <v>593159.75</v>
      </c>
      <c r="E258" s="17">
        <v>0.51393999999999995</v>
      </c>
      <c r="F258" s="17">
        <v>6.8719999999999948E-2</v>
      </c>
      <c r="G258" s="17">
        <v>0.71172000000000002</v>
      </c>
      <c r="H258" s="17">
        <v>8.0579999999999985E-2</v>
      </c>
      <c r="I258" s="17">
        <v>0.66603000000000001</v>
      </c>
      <c r="J258" s="17">
        <v>-1.8900000000000028E-2</v>
      </c>
      <c r="K258" s="17">
        <v>0.22214</v>
      </c>
      <c r="L258" s="17">
        <v>0.16497000000000001</v>
      </c>
      <c r="M258" s="17">
        <v>0.25807000000000002</v>
      </c>
      <c r="N258" s="17">
        <v>3.6330000000000029E-2</v>
      </c>
      <c r="O258" s="18" t="s">
        <v>41</v>
      </c>
    </row>
    <row r="259" spans="1:15" hidden="1" x14ac:dyDescent="0.25">
      <c r="A259" s="13">
        <v>323268</v>
      </c>
      <c r="B259" s="14" t="s">
        <v>305</v>
      </c>
      <c r="C259" s="15" t="s">
        <v>40</v>
      </c>
      <c r="D259" s="16">
        <v>47746.583333333299</v>
      </c>
      <c r="E259" s="17">
        <v>0.77010000000000001</v>
      </c>
      <c r="F259" s="17">
        <v>8.1960000000000033E-2</v>
      </c>
      <c r="G259" s="17">
        <v>0.71094000000000002</v>
      </c>
      <c r="H259" s="17">
        <v>2.5349999999999984E-2</v>
      </c>
      <c r="I259" s="17">
        <v>0.86265000000000003</v>
      </c>
      <c r="J259" s="17">
        <v>2.2410000000000041E-2</v>
      </c>
      <c r="K259" s="17">
        <v>0.71304999999999996</v>
      </c>
      <c r="L259" s="17">
        <v>0.26019999999999999</v>
      </c>
      <c r="M259" s="17">
        <v>0.85292999999999997</v>
      </c>
      <c r="N259" s="17">
        <v>7.6519999999999921E-2</v>
      </c>
      <c r="O259" s="18" t="s">
        <v>41</v>
      </c>
    </row>
    <row r="260" spans="1:15" hidden="1" x14ac:dyDescent="0.25">
      <c r="A260" s="13">
        <v>323349</v>
      </c>
      <c r="B260" s="14" t="s">
        <v>306</v>
      </c>
      <c r="C260" s="15" t="s">
        <v>40</v>
      </c>
      <c r="D260" s="16">
        <v>10334.916666666701</v>
      </c>
      <c r="E260" s="17">
        <v>0.56830999999999998</v>
      </c>
      <c r="F260" s="17">
        <v>8.8219999999999965E-2</v>
      </c>
      <c r="G260" s="17">
        <v>0.74551999999999996</v>
      </c>
      <c r="H260" s="17">
        <v>3.8250000000000006E-2</v>
      </c>
      <c r="I260" s="17">
        <v>0.76161999999999996</v>
      </c>
      <c r="J260" s="17">
        <v>0.42642999999999998</v>
      </c>
      <c r="K260" s="17">
        <v>5.8819999999999997E-2</v>
      </c>
      <c r="L260" s="17">
        <v>-7.009E-2</v>
      </c>
      <c r="M260" s="17">
        <v>0.53008999999999995</v>
      </c>
      <c r="N260" s="17">
        <v>8.2999999999999741E-3</v>
      </c>
      <c r="O260" s="18" t="s">
        <v>26</v>
      </c>
    </row>
    <row r="261" spans="1:15" hidden="1" x14ac:dyDescent="0.25">
      <c r="A261" s="13">
        <v>323357</v>
      </c>
      <c r="B261" s="14" t="s">
        <v>307</v>
      </c>
      <c r="C261" s="15" t="s">
        <v>40</v>
      </c>
      <c r="D261" s="16">
        <v>8294.75</v>
      </c>
      <c r="E261" s="17">
        <v>0.63400000000000001</v>
      </c>
      <c r="F261" s="17">
        <v>-0.10751999999999995</v>
      </c>
      <c r="G261" s="17">
        <v>0.69830999999999999</v>
      </c>
      <c r="H261" s="17">
        <v>-1.0160000000000058E-2</v>
      </c>
      <c r="I261" s="17">
        <v>0.79339999999999999</v>
      </c>
      <c r="J261" s="17">
        <v>-1.8499999999999961E-2</v>
      </c>
      <c r="K261" s="17">
        <v>0.74416000000000004</v>
      </c>
      <c r="L261" s="17">
        <v>-2.9469999999999996E-2</v>
      </c>
      <c r="M261" s="17">
        <v>0.23580999999999999</v>
      </c>
      <c r="N261" s="17">
        <v>-0.46930000000000005</v>
      </c>
      <c r="O261" s="18" t="s">
        <v>41</v>
      </c>
    </row>
    <row r="262" spans="1:15" hidden="1" x14ac:dyDescent="0.25">
      <c r="A262" s="13">
        <v>323632</v>
      </c>
      <c r="B262" s="14" t="s">
        <v>308</v>
      </c>
      <c r="C262" s="15" t="s">
        <v>57</v>
      </c>
      <c r="D262" s="16">
        <v>1582.75</v>
      </c>
      <c r="E262" s="17">
        <v>0.67779</v>
      </c>
      <c r="F262" s="17">
        <v>2.4000000000000021E-2</v>
      </c>
      <c r="G262" s="17">
        <v>0.36569000000000002</v>
      </c>
      <c r="H262" s="17">
        <v>4.335E-2</v>
      </c>
      <c r="I262" s="17">
        <v>0.81921999999999995</v>
      </c>
      <c r="J262" s="17">
        <v>1.8199999999999328E-3</v>
      </c>
      <c r="K262" s="17">
        <v>0.87897999999999998</v>
      </c>
      <c r="L262" s="17">
        <v>1.0429999999999939E-2</v>
      </c>
      <c r="M262" s="17">
        <v>0.95938000000000001</v>
      </c>
      <c r="N262" s="17">
        <v>2.1079999999999988E-2</v>
      </c>
      <c r="O262" s="18" t="s">
        <v>41</v>
      </c>
    </row>
    <row r="263" spans="1:15" hidden="1" x14ac:dyDescent="0.25">
      <c r="A263" s="13">
        <v>323811</v>
      </c>
      <c r="B263" s="14" t="s">
        <v>309</v>
      </c>
      <c r="C263" s="15" t="s">
        <v>46</v>
      </c>
      <c r="D263" s="16">
        <v>65507.75</v>
      </c>
      <c r="E263" s="17">
        <v>0.25988</v>
      </c>
      <c r="F263" s="17">
        <v>-0.40902000000000005</v>
      </c>
      <c r="G263" s="17">
        <v>0</v>
      </c>
      <c r="H263" s="17">
        <v>-0.74843000000000004</v>
      </c>
      <c r="I263" s="17">
        <v>0.75409000000000004</v>
      </c>
      <c r="J263" s="17">
        <v>-3.5839999999999983E-2</v>
      </c>
      <c r="K263" s="17">
        <v>0.13577</v>
      </c>
      <c r="L263" s="17">
        <v>-0.18536000000000002</v>
      </c>
      <c r="M263" s="17">
        <v>0.40955999999999998</v>
      </c>
      <c r="N263" s="17">
        <v>-0.32702999999999999</v>
      </c>
      <c r="O263" s="18" t="s">
        <v>54</v>
      </c>
    </row>
    <row r="264" spans="1:15" hidden="1" x14ac:dyDescent="0.25">
      <c r="A264" s="13">
        <v>323870</v>
      </c>
      <c r="B264" s="14" t="s">
        <v>310</v>
      </c>
      <c r="C264" s="15" t="s">
        <v>46</v>
      </c>
      <c r="D264" s="16">
        <v>192</v>
      </c>
      <c r="E264" s="17">
        <v>0</v>
      </c>
      <c r="F264" s="17">
        <v>-1.0000000000000001E-5</v>
      </c>
      <c r="G264" s="17">
        <v>0</v>
      </c>
      <c r="H264" s="17">
        <v>0</v>
      </c>
      <c r="I264" s="17">
        <v>0.10943</v>
      </c>
      <c r="J264" s="17">
        <v>0.10936999999999999</v>
      </c>
      <c r="K264" s="17">
        <v>0</v>
      </c>
      <c r="L264" s="17">
        <v>0</v>
      </c>
      <c r="M264" s="17">
        <v>0</v>
      </c>
      <c r="N264" s="17">
        <v>0</v>
      </c>
      <c r="O264" s="18" t="s">
        <v>24</v>
      </c>
    </row>
    <row r="265" spans="1:15" hidden="1" x14ac:dyDescent="0.25">
      <c r="A265" s="13">
        <v>323926</v>
      </c>
      <c r="B265" s="14" t="s">
        <v>311</v>
      </c>
      <c r="C265" s="15" t="s">
        <v>40</v>
      </c>
      <c r="D265" s="16">
        <v>20082.166666666701</v>
      </c>
      <c r="E265" s="17">
        <v>0.83909999999999996</v>
      </c>
      <c r="F265" s="17">
        <v>-1.2580000000000036E-2</v>
      </c>
      <c r="G265" s="17">
        <v>0.76060000000000005</v>
      </c>
      <c r="H265" s="17">
        <v>-1.9799999999999929E-2</v>
      </c>
      <c r="I265" s="17">
        <v>0.88951000000000002</v>
      </c>
      <c r="J265" s="17">
        <v>1.104000000000005E-2</v>
      </c>
      <c r="K265" s="17">
        <v>0.92137000000000002</v>
      </c>
      <c r="L265" s="17">
        <v>9.9799999999999889E-3</v>
      </c>
      <c r="M265" s="17">
        <v>0.86343000000000003</v>
      </c>
      <c r="N265" s="17">
        <v>-4.4309999999999961E-2</v>
      </c>
      <c r="O265" s="18" t="s">
        <v>41</v>
      </c>
    </row>
    <row r="266" spans="1:15" hidden="1" x14ac:dyDescent="0.25">
      <c r="A266" s="13">
        <v>323942</v>
      </c>
      <c r="B266" s="14" t="s">
        <v>312</v>
      </c>
      <c r="C266" s="15" t="s">
        <v>40</v>
      </c>
      <c r="D266" s="16">
        <v>9982.6666666666697</v>
      </c>
      <c r="E266" s="17">
        <v>0.70955999999999997</v>
      </c>
      <c r="F266" s="17">
        <v>-0.16147</v>
      </c>
      <c r="G266" s="17">
        <v>0.68257000000000001</v>
      </c>
      <c r="H266" s="17">
        <v>-0.25190999999999997</v>
      </c>
      <c r="I266" s="17">
        <v>0.92093000000000003</v>
      </c>
      <c r="J266" s="17">
        <v>5.983000000000005E-2</v>
      </c>
      <c r="K266" s="17">
        <v>0.3286</v>
      </c>
      <c r="L266" s="17">
        <v>-0.32921</v>
      </c>
      <c r="M266" s="17">
        <v>0.93310999999999999</v>
      </c>
      <c r="N266" s="17">
        <v>-3.4190000000000054E-2</v>
      </c>
      <c r="O266" s="18" t="s">
        <v>41</v>
      </c>
    </row>
    <row r="267" spans="1:15" hidden="1" x14ac:dyDescent="0.25">
      <c r="A267" s="13">
        <v>323977</v>
      </c>
      <c r="B267" s="14" t="s">
        <v>313</v>
      </c>
      <c r="C267" s="15" t="s">
        <v>40</v>
      </c>
      <c r="D267" s="16">
        <v>23667.833333333299</v>
      </c>
      <c r="E267" s="17">
        <v>0.66246000000000005</v>
      </c>
      <c r="F267" s="17">
        <v>0.15499000000000007</v>
      </c>
      <c r="G267" s="17">
        <v>0.79074</v>
      </c>
      <c r="H267" s="17">
        <v>0.26825999999999994</v>
      </c>
      <c r="I267" s="17">
        <v>0.83713000000000004</v>
      </c>
      <c r="J267" s="17">
        <v>2.7890000000000081E-2</v>
      </c>
      <c r="K267" s="17">
        <v>0.10178</v>
      </c>
      <c r="L267" s="17">
        <v>-4.1079999999999992E-2</v>
      </c>
      <c r="M267" s="17">
        <v>0.79188999999999998</v>
      </c>
      <c r="N267" s="17">
        <v>0.25158000000000003</v>
      </c>
      <c r="O267" s="18" t="s">
        <v>24</v>
      </c>
    </row>
    <row r="268" spans="1:15" hidden="1" x14ac:dyDescent="0.25">
      <c r="A268" s="13">
        <v>323993</v>
      </c>
      <c r="B268" s="14" t="s">
        <v>314</v>
      </c>
      <c r="C268" s="15" t="s">
        <v>40</v>
      </c>
      <c r="D268" s="16">
        <v>44340.916666666701</v>
      </c>
      <c r="E268" s="17">
        <v>0.60357000000000005</v>
      </c>
      <c r="F268" s="17">
        <v>3.8810000000000011E-2</v>
      </c>
      <c r="G268" s="17">
        <v>0.69743999999999995</v>
      </c>
      <c r="H268" s="17">
        <v>3.2199999999999895E-2</v>
      </c>
      <c r="I268" s="17">
        <v>0.81047999999999998</v>
      </c>
      <c r="J268" s="17">
        <v>-5.7819999999999983E-2</v>
      </c>
      <c r="K268" s="17">
        <v>2.3439999999999999E-2</v>
      </c>
      <c r="L268" s="17">
        <v>-8.3199999999999975E-3</v>
      </c>
      <c r="M268" s="17">
        <v>0.78903999999999996</v>
      </c>
      <c r="N268" s="17">
        <v>0.19579999999999997</v>
      </c>
      <c r="O268" s="18" t="s">
        <v>26</v>
      </c>
    </row>
    <row r="269" spans="1:15" hidden="1" x14ac:dyDescent="0.25">
      <c r="A269" s="13">
        <v>324159</v>
      </c>
      <c r="B269" s="14" t="s">
        <v>315</v>
      </c>
      <c r="C269" s="15" t="s">
        <v>40</v>
      </c>
      <c r="D269" s="16">
        <v>20273.25</v>
      </c>
      <c r="E269" s="17">
        <v>0.75119000000000002</v>
      </c>
      <c r="F269" s="17">
        <v>-2.5249999999999995E-2</v>
      </c>
      <c r="G269" s="17">
        <v>0.67773000000000005</v>
      </c>
      <c r="H269" s="17">
        <v>-8.4759999999999946E-2</v>
      </c>
      <c r="I269" s="17">
        <v>0.78330999999999995</v>
      </c>
      <c r="J269" s="17">
        <v>4.8339999999999939E-2</v>
      </c>
      <c r="K269" s="17">
        <v>0.75822999999999996</v>
      </c>
      <c r="L269" s="17">
        <v>-3.2469999999999999E-2</v>
      </c>
      <c r="M269" s="17">
        <v>0.85894000000000004</v>
      </c>
      <c r="N269" s="17">
        <v>2.7400000000000091E-2</v>
      </c>
      <c r="O269" s="18" t="s">
        <v>41</v>
      </c>
    </row>
    <row r="270" spans="1:15" hidden="1" x14ac:dyDescent="0.25">
      <c r="A270" s="13">
        <v>324175</v>
      </c>
      <c r="B270" s="14" t="s">
        <v>316</v>
      </c>
      <c r="C270" s="15" t="s">
        <v>40</v>
      </c>
      <c r="D270" s="16">
        <v>4434.75</v>
      </c>
      <c r="E270" s="17">
        <v>0.79612000000000005</v>
      </c>
      <c r="F270" s="17">
        <v>-3.0259999999999954E-2</v>
      </c>
      <c r="G270" s="17">
        <v>0.69772999999999996</v>
      </c>
      <c r="H270" s="17">
        <v>-6.7500000000000004E-2</v>
      </c>
      <c r="I270" s="17">
        <v>0.85109000000000001</v>
      </c>
      <c r="J270" s="17">
        <v>-8.0900000000000416E-3</v>
      </c>
      <c r="K270" s="17">
        <v>0.96899000000000002</v>
      </c>
      <c r="L270" s="17">
        <v>2.0499999999999963E-3</v>
      </c>
      <c r="M270" s="17">
        <v>0.76507999999999998</v>
      </c>
      <c r="N270" s="17">
        <v>-1.0220000000000007E-2</v>
      </c>
      <c r="O270" s="18" t="s">
        <v>41</v>
      </c>
    </row>
    <row r="271" spans="1:15" hidden="1" x14ac:dyDescent="0.25">
      <c r="A271" s="13">
        <v>324213</v>
      </c>
      <c r="B271" s="14" t="s">
        <v>317</v>
      </c>
      <c r="C271" s="15" t="s">
        <v>40</v>
      </c>
      <c r="D271" s="16">
        <v>80166.916666666701</v>
      </c>
      <c r="E271" s="17">
        <v>0.51563000000000003</v>
      </c>
      <c r="F271" s="17">
        <v>0.11311000000000004</v>
      </c>
      <c r="G271" s="17">
        <v>0.39756999999999998</v>
      </c>
      <c r="H271" s="17">
        <v>0.15449999999999997</v>
      </c>
      <c r="I271" s="17">
        <v>0.82267000000000001</v>
      </c>
      <c r="J271" s="17">
        <v>0.11494000000000004</v>
      </c>
      <c r="K271" s="17">
        <v>0.65563000000000005</v>
      </c>
      <c r="L271" s="17">
        <v>0.32792000000000004</v>
      </c>
      <c r="M271" s="17">
        <v>0.30473</v>
      </c>
      <c r="N271" s="17">
        <v>-0.18626999999999999</v>
      </c>
      <c r="O271" s="18" t="s">
        <v>41</v>
      </c>
    </row>
    <row r="272" spans="1:15" hidden="1" x14ac:dyDescent="0.25">
      <c r="A272" s="13">
        <v>324299</v>
      </c>
      <c r="B272" s="14" t="s">
        <v>318</v>
      </c>
      <c r="C272" s="15" t="s">
        <v>40</v>
      </c>
      <c r="D272" s="16">
        <v>14456.083333333299</v>
      </c>
      <c r="E272" s="17">
        <v>0.63368000000000002</v>
      </c>
      <c r="F272" s="17">
        <v>3.8059999999999983E-2</v>
      </c>
      <c r="G272" s="17">
        <v>0.66059000000000001</v>
      </c>
      <c r="H272" s="17">
        <v>0.25875000000000004</v>
      </c>
      <c r="I272" s="17">
        <v>0.72094999999999998</v>
      </c>
      <c r="J272" s="17">
        <v>5.8180000000000009E-2</v>
      </c>
      <c r="K272" s="17">
        <v>0.16567000000000001</v>
      </c>
      <c r="L272" s="17">
        <v>-0.42876999999999998</v>
      </c>
      <c r="M272" s="17">
        <v>0.96060000000000001</v>
      </c>
      <c r="N272" s="17">
        <v>4.341000000000006E-2</v>
      </c>
      <c r="O272" s="18" t="s">
        <v>41</v>
      </c>
    </row>
    <row r="273" spans="1:15" hidden="1" x14ac:dyDescent="0.25">
      <c r="A273" s="13">
        <v>324345</v>
      </c>
      <c r="B273" s="14" t="s">
        <v>319</v>
      </c>
      <c r="C273" s="15" t="s">
        <v>40</v>
      </c>
      <c r="D273" s="16">
        <v>22284</v>
      </c>
      <c r="E273" s="17">
        <v>0.72668999999999995</v>
      </c>
      <c r="F273" s="17">
        <v>2.5199999999999667E-3</v>
      </c>
      <c r="G273" s="17">
        <v>0.74085000000000001</v>
      </c>
      <c r="H273" s="17">
        <v>9.038999999999997E-2</v>
      </c>
      <c r="I273" s="17">
        <v>0.84362999999999999</v>
      </c>
      <c r="J273" s="17">
        <v>2.7089999999999947E-2</v>
      </c>
      <c r="K273" s="17">
        <v>0.91017000000000003</v>
      </c>
      <c r="L273" s="17">
        <v>1.2000000000000899E-3</v>
      </c>
      <c r="M273" s="17">
        <v>0.39793000000000001</v>
      </c>
      <c r="N273" s="17">
        <v>-0.19647999999999999</v>
      </c>
      <c r="O273" s="18" t="s">
        <v>41</v>
      </c>
    </row>
    <row r="274" spans="1:15" hidden="1" x14ac:dyDescent="0.25">
      <c r="A274" s="13">
        <v>324361</v>
      </c>
      <c r="B274" s="14" t="s">
        <v>320</v>
      </c>
      <c r="C274" s="15" t="s">
        <v>40</v>
      </c>
      <c r="D274" s="16">
        <v>27322.25</v>
      </c>
      <c r="E274" s="17">
        <v>0.76695999999999998</v>
      </c>
      <c r="F274" s="17">
        <v>7.9199999999999937E-2</v>
      </c>
      <c r="G274" s="17">
        <v>0.94086999999999998</v>
      </c>
      <c r="H274" s="17">
        <v>0.12988</v>
      </c>
      <c r="I274" s="17">
        <v>0.58960000000000001</v>
      </c>
      <c r="J274" s="17">
        <v>0.20539000000000002</v>
      </c>
      <c r="K274" s="17">
        <v>0.96894000000000002</v>
      </c>
      <c r="L274" s="17">
        <v>-6.1299999999999688E-3</v>
      </c>
      <c r="M274" s="17">
        <v>0.39451999999999998</v>
      </c>
      <c r="N274" s="17">
        <v>-6.3E-2</v>
      </c>
      <c r="O274" s="18" t="s">
        <v>41</v>
      </c>
    </row>
    <row r="275" spans="1:15" hidden="1" x14ac:dyDescent="0.25">
      <c r="A275" s="13">
        <v>324477</v>
      </c>
      <c r="B275" s="14" t="s">
        <v>321</v>
      </c>
      <c r="C275" s="15" t="s">
        <v>46</v>
      </c>
      <c r="D275" s="16">
        <v>141700.75</v>
      </c>
      <c r="E275" s="17">
        <v>0.60758000000000001</v>
      </c>
      <c r="F275" s="17">
        <v>4.1970000000000063E-2</v>
      </c>
      <c r="G275" s="17">
        <v>0.83008000000000004</v>
      </c>
      <c r="H275" s="17">
        <v>-1.4799999999999924E-2</v>
      </c>
      <c r="I275" s="17">
        <v>0.65966000000000002</v>
      </c>
      <c r="J275" s="17">
        <v>3.7900000000000711E-3</v>
      </c>
      <c r="K275" s="17">
        <v>2.0500000000000002E-3</v>
      </c>
      <c r="L275" s="17">
        <v>-1.04E-2</v>
      </c>
      <c r="M275" s="17">
        <v>0.71603000000000006</v>
      </c>
      <c r="N275" s="17">
        <v>0.24608000000000008</v>
      </c>
      <c r="O275" s="18" t="s">
        <v>41</v>
      </c>
    </row>
    <row r="276" spans="1:15" hidden="1" x14ac:dyDescent="0.25">
      <c r="A276" s="13">
        <v>324493</v>
      </c>
      <c r="B276" s="14" t="s">
        <v>322</v>
      </c>
      <c r="C276" s="15" t="s">
        <v>40</v>
      </c>
      <c r="D276" s="16">
        <v>15149.083333333299</v>
      </c>
      <c r="E276" s="17">
        <v>0.73612999999999995</v>
      </c>
      <c r="F276" s="17">
        <v>-3.2570000000000099E-2</v>
      </c>
      <c r="G276" s="17">
        <v>0.65576000000000001</v>
      </c>
      <c r="H276" s="17">
        <v>-8.1570000000000031E-2</v>
      </c>
      <c r="I276" s="17">
        <v>0.55984</v>
      </c>
      <c r="J276" s="17">
        <v>-1.6500000000000403E-3</v>
      </c>
      <c r="K276" s="17">
        <v>0.84138999999999997</v>
      </c>
      <c r="L276" s="17">
        <v>-2.528000000000008E-2</v>
      </c>
      <c r="M276" s="17">
        <v>0.96789000000000003</v>
      </c>
      <c r="N276" s="17">
        <v>2.7220000000000022E-2</v>
      </c>
      <c r="O276" s="18" t="s">
        <v>41</v>
      </c>
    </row>
    <row r="277" spans="1:15" hidden="1" x14ac:dyDescent="0.25">
      <c r="A277" s="13">
        <v>324523</v>
      </c>
      <c r="B277" s="14" t="s">
        <v>323</v>
      </c>
      <c r="C277" s="15" t="s">
        <v>40</v>
      </c>
      <c r="D277" s="16">
        <v>15265</v>
      </c>
      <c r="E277" s="17">
        <v>0.81755</v>
      </c>
      <c r="F277" s="17">
        <v>7.6840000000000019E-2</v>
      </c>
      <c r="G277" s="17">
        <v>0.72382999999999997</v>
      </c>
      <c r="H277" s="17">
        <v>4.9599999999999644E-3</v>
      </c>
      <c r="I277" s="17">
        <v>0.75892999999999999</v>
      </c>
      <c r="J277" s="17">
        <v>7.7599999999999891E-3</v>
      </c>
      <c r="K277" s="17">
        <v>0.97857000000000005</v>
      </c>
      <c r="L277" s="17">
        <v>0.40714000000000006</v>
      </c>
      <c r="M277" s="17">
        <v>0.90259</v>
      </c>
      <c r="N277" s="17">
        <v>-4.0619999999999989E-2</v>
      </c>
      <c r="O277" s="18" t="s">
        <v>41</v>
      </c>
    </row>
    <row r="278" spans="1:15" hidden="1" x14ac:dyDescent="0.25">
      <c r="A278" s="13">
        <v>324566</v>
      </c>
      <c r="B278" s="14" t="s">
        <v>324</v>
      </c>
      <c r="C278" s="15" t="s">
        <v>40</v>
      </c>
      <c r="D278" s="16">
        <v>11926.5</v>
      </c>
      <c r="E278" s="17">
        <v>0.81415999999999999</v>
      </c>
      <c r="F278" s="17">
        <v>0.16979</v>
      </c>
      <c r="G278" s="17">
        <v>0.76146000000000003</v>
      </c>
      <c r="H278" s="17">
        <v>0.13980999999999999</v>
      </c>
      <c r="I278" s="17">
        <v>0.79269999999999996</v>
      </c>
      <c r="J278" s="17">
        <v>4.2799999999999505E-3</v>
      </c>
      <c r="K278" s="17">
        <v>0.7954</v>
      </c>
      <c r="L278" s="17">
        <v>0.48564000000000002</v>
      </c>
      <c r="M278" s="17">
        <v>0.95977999999999997</v>
      </c>
      <c r="N278" s="17">
        <v>7.9430000000000001E-2</v>
      </c>
      <c r="O278" s="18" t="s">
        <v>41</v>
      </c>
    </row>
    <row r="279" spans="1:15" hidden="1" x14ac:dyDescent="0.25">
      <c r="A279" s="13">
        <v>324698</v>
      </c>
      <c r="B279" s="14" t="s">
        <v>325</v>
      </c>
      <c r="C279" s="15" t="s">
        <v>46</v>
      </c>
      <c r="D279" s="16">
        <v>67236.083333333299</v>
      </c>
      <c r="E279" s="17">
        <v>0.54886999999999997</v>
      </c>
      <c r="F279" s="17">
        <v>0.20820999999999995</v>
      </c>
      <c r="G279" s="17">
        <v>0.40756999999999999</v>
      </c>
      <c r="H279" s="17">
        <v>0.40756999999999999</v>
      </c>
      <c r="I279" s="17">
        <v>0.67652999999999996</v>
      </c>
      <c r="J279" s="17">
        <v>0.12391999999999992</v>
      </c>
      <c r="K279" s="17">
        <v>0.81369000000000002</v>
      </c>
      <c r="L279" s="17">
        <v>-1.0510000000000019E-2</v>
      </c>
      <c r="M279" s="17">
        <v>0.43898999999999999</v>
      </c>
      <c r="N279" s="17">
        <v>0.11251</v>
      </c>
      <c r="O279" s="18" t="s">
        <v>41</v>
      </c>
    </row>
    <row r="280" spans="1:15" hidden="1" x14ac:dyDescent="0.25">
      <c r="A280" s="13">
        <v>324710</v>
      </c>
      <c r="B280" s="14" t="s">
        <v>326</v>
      </c>
      <c r="C280" s="15" t="s">
        <v>57</v>
      </c>
      <c r="D280" s="16">
        <v>1895.1666666666699</v>
      </c>
      <c r="E280" s="17">
        <v>0.79276999999999997</v>
      </c>
      <c r="F280" s="17">
        <v>6.3149999999999928E-2</v>
      </c>
      <c r="G280" s="17">
        <v>0.76471</v>
      </c>
      <c r="H280" s="17">
        <v>0.11899999999999999</v>
      </c>
      <c r="I280" s="17">
        <v>0.70118000000000003</v>
      </c>
      <c r="J280" s="17">
        <v>1.3369999999999993E-2</v>
      </c>
      <c r="K280" s="17">
        <v>0.85714000000000001</v>
      </c>
      <c r="L280" s="17">
        <v>0</v>
      </c>
      <c r="M280" s="17">
        <v>0.87612000000000001</v>
      </c>
      <c r="N280" s="17">
        <v>6.4400000000000013E-2</v>
      </c>
      <c r="O280" s="18" t="s">
        <v>41</v>
      </c>
    </row>
    <row r="281" spans="1:15" hidden="1" x14ac:dyDescent="0.25">
      <c r="A281" s="13">
        <v>324809</v>
      </c>
      <c r="B281" s="14" t="s">
        <v>327</v>
      </c>
      <c r="C281" s="15" t="s">
        <v>40</v>
      </c>
      <c r="D281" s="16">
        <v>5824.8333333333303</v>
      </c>
      <c r="E281" s="17">
        <v>0.48460999999999999</v>
      </c>
      <c r="F281" s="17">
        <v>2.7729999999999977E-2</v>
      </c>
      <c r="G281" s="17">
        <v>0.68247999999999998</v>
      </c>
      <c r="H281" s="17">
        <v>1.5999999999993797E-4</v>
      </c>
      <c r="I281" s="17">
        <v>0.70199999999999996</v>
      </c>
      <c r="J281" s="17">
        <v>0.22282999999999997</v>
      </c>
      <c r="K281" s="17">
        <v>0</v>
      </c>
      <c r="L281" s="17">
        <v>0</v>
      </c>
      <c r="M281" s="17">
        <v>0.35608000000000001</v>
      </c>
      <c r="N281" s="17">
        <v>-8.4509999999999974E-2</v>
      </c>
      <c r="O281" s="18" t="s">
        <v>26</v>
      </c>
    </row>
    <row r="282" spans="1:15" hidden="1" x14ac:dyDescent="0.25">
      <c r="A282" s="13">
        <v>324892</v>
      </c>
      <c r="B282" s="14" t="s">
        <v>328</v>
      </c>
      <c r="C282" s="15" t="s">
        <v>40</v>
      </c>
      <c r="D282" s="16">
        <v>5011.8333333333303</v>
      </c>
      <c r="E282" s="17">
        <v>0.76798999999999995</v>
      </c>
      <c r="F282" s="17">
        <v>-2.5210000000000066E-2</v>
      </c>
      <c r="G282" s="17">
        <v>0.62356999999999996</v>
      </c>
      <c r="H282" s="17">
        <v>-2.7090000000000058E-2</v>
      </c>
      <c r="I282" s="17">
        <v>0.82481000000000004</v>
      </c>
      <c r="J282" s="17">
        <v>-4.769000000000001E-2</v>
      </c>
      <c r="K282" s="17">
        <v>0</v>
      </c>
      <c r="L282" s="17">
        <v>0</v>
      </c>
      <c r="M282" s="17">
        <v>1</v>
      </c>
      <c r="N282" s="17">
        <v>1.0200000000000209E-3</v>
      </c>
      <c r="O282" s="18" t="s">
        <v>41</v>
      </c>
    </row>
    <row r="283" spans="1:15" hidden="1" x14ac:dyDescent="0.25">
      <c r="A283" s="13">
        <v>325031</v>
      </c>
      <c r="B283" s="14" t="s">
        <v>329</v>
      </c>
      <c r="C283" s="15" t="s">
        <v>40</v>
      </c>
      <c r="D283" s="16">
        <v>28902.333333333299</v>
      </c>
      <c r="E283" s="17">
        <v>0.81294</v>
      </c>
      <c r="F283" s="17">
        <v>5.1200000000000134E-3</v>
      </c>
      <c r="G283" s="17">
        <v>0.73624000000000001</v>
      </c>
      <c r="H283" s="17">
        <v>1.1360000000000037E-2</v>
      </c>
      <c r="I283" s="17">
        <v>0.84948000000000001</v>
      </c>
      <c r="J283" s="17">
        <v>1.2669999999999959E-2</v>
      </c>
      <c r="K283" s="17">
        <v>0.76420999999999994</v>
      </c>
      <c r="L283" s="17">
        <v>-8.7170000000000081E-2</v>
      </c>
      <c r="M283" s="17">
        <v>0.97855000000000003</v>
      </c>
      <c r="N283" s="17">
        <v>7.7409999999999979E-2</v>
      </c>
      <c r="O283" s="18" t="s">
        <v>41</v>
      </c>
    </row>
    <row r="284" spans="1:15" hidden="1" x14ac:dyDescent="0.25">
      <c r="A284" s="13">
        <v>325074</v>
      </c>
      <c r="B284" s="14" t="s">
        <v>330</v>
      </c>
      <c r="C284" s="15" t="s">
        <v>46</v>
      </c>
      <c r="D284" s="16">
        <v>442453.58333333302</v>
      </c>
      <c r="E284" s="17">
        <v>0.53886000000000001</v>
      </c>
      <c r="F284" s="17">
        <v>2.6839999999999975E-2</v>
      </c>
      <c r="G284" s="17">
        <v>0.77358000000000005</v>
      </c>
      <c r="H284" s="17">
        <v>0.18603000000000003</v>
      </c>
      <c r="I284" s="17">
        <v>0.80023999999999995</v>
      </c>
      <c r="J284" s="17">
        <v>5.1699999999998969E-3</v>
      </c>
      <c r="K284" s="17">
        <v>0.17462</v>
      </c>
      <c r="L284" s="17">
        <v>-0.16465000000000002</v>
      </c>
      <c r="M284" s="17">
        <v>0.17227999999999999</v>
      </c>
      <c r="N284" s="17">
        <v>-7.8380000000000005E-2</v>
      </c>
      <c r="O284" s="18" t="s">
        <v>26</v>
      </c>
    </row>
    <row r="285" spans="1:15" hidden="1" x14ac:dyDescent="0.25">
      <c r="A285" s="13">
        <v>325082</v>
      </c>
      <c r="B285" s="14" t="s">
        <v>331</v>
      </c>
      <c r="C285" s="15" t="s">
        <v>40</v>
      </c>
      <c r="D285" s="16">
        <v>7070.5</v>
      </c>
      <c r="E285" s="17">
        <v>0.69284999999999997</v>
      </c>
      <c r="F285" s="17">
        <v>-7.6070000000000082E-2</v>
      </c>
      <c r="G285" s="17">
        <v>0.63902999999999999</v>
      </c>
      <c r="H285" s="17">
        <v>-7.2780000000000067E-2</v>
      </c>
      <c r="I285" s="17">
        <v>0.76646999999999998</v>
      </c>
      <c r="J285" s="17">
        <v>3.7500000000000311E-3</v>
      </c>
      <c r="K285" s="17">
        <v>0.85714000000000001</v>
      </c>
      <c r="L285" s="17">
        <v>-5.1099999999999479E-3</v>
      </c>
      <c r="M285" s="17">
        <v>0.56255999999999995</v>
      </c>
      <c r="N285" s="17">
        <v>-0.23346</v>
      </c>
      <c r="O285" s="18" t="s">
        <v>41</v>
      </c>
    </row>
    <row r="286" spans="1:15" hidden="1" x14ac:dyDescent="0.25">
      <c r="A286" s="13">
        <v>325236</v>
      </c>
      <c r="B286" s="14" t="s">
        <v>332</v>
      </c>
      <c r="C286" s="15" t="s">
        <v>46</v>
      </c>
      <c r="D286" s="16">
        <v>18867.916666666701</v>
      </c>
      <c r="E286" s="17">
        <v>0.42638999999999999</v>
      </c>
      <c r="F286" s="17">
        <v>-0.10729000000000005</v>
      </c>
      <c r="G286" s="17">
        <v>0.50736999999999999</v>
      </c>
      <c r="H286" s="17">
        <v>3.9569999999999994E-2</v>
      </c>
      <c r="I286" s="17">
        <v>0.77793000000000001</v>
      </c>
      <c r="J286" s="17">
        <v>9.540000000000004E-2</v>
      </c>
      <c r="K286" s="17">
        <v>0.11075</v>
      </c>
      <c r="L286" s="17">
        <v>-0.62046000000000001</v>
      </c>
      <c r="M286" s="17">
        <v>0.22853000000000001</v>
      </c>
      <c r="N286" s="17">
        <v>-9.0540000000000009E-2</v>
      </c>
      <c r="O286" s="18" t="s">
        <v>26</v>
      </c>
    </row>
    <row r="287" spans="1:15" hidden="1" x14ac:dyDescent="0.25">
      <c r="A287" s="13">
        <v>325465</v>
      </c>
      <c r="B287" s="14" t="s">
        <v>333</v>
      </c>
      <c r="C287" s="15" t="s">
        <v>40</v>
      </c>
      <c r="D287" s="16">
        <v>11802.333333333299</v>
      </c>
      <c r="E287" s="17">
        <v>0.69077</v>
      </c>
      <c r="F287" s="17">
        <v>-0.14015999999999995</v>
      </c>
      <c r="G287" s="17">
        <v>0.70582999999999996</v>
      </c>
      <c r="H287" s="17">
        <v>-0.15055000000000007</v>
      </c>
      <c r="I287" s="17">
        <v>0.76412999999999998</v>
      </c>
      <c r="J287" s="17">
        <v>1.0529999999999928E-2</v>
      </c>
      <c r="K287" s="17">
        <v>0.44857999999999998</v>
      </c>
      <c r="L287" s="17">
        <v>-0.40720000000000001</v>
      </c>
      <c r="M287" s="17">
        <v>0.82945999999999998</v>
      </c>
      <c r="N287" s="17">
        <v>-3.0299999999999772E-3</v>
      </c>
      <c r="O287" s="18" t="s">
        <v>41</v>
      </c>
    </row>
    <row r="288" spans="1:15" hidden="1" x14ac:dyDescent="0.25">
      <c r="A288" s="13">
        <v>325571</v>
      </c>
      <c r="B288" s="14" t="s">
        <v>334</v>
      </c>
      <c r="C288" s="15" t="s">
        <v>40</v>
      </c>
      <c r="D288" s="16">
        <v>234589.75</v>
      </c>
      <c r="E288" s="17">
        <v>0.83350000000000002</v>
      </c>
      <c r="F288" s="17">
        <v>0.10385</v>
      </c>
      <c r="G288" s="17">
        <v>0.95265</v>
      </c>
      <c r="H288" s="17">
        <v>0.14878999999999998</v>
      </c>
      <c r="I288" s="17">
        <v>0.86541999999999997</v>
      </c>
      <c r="J288" s="17">
        <v>1.6819999999999946E-2</v>
      </c>
      <c r="K288" s="17">
        <v>0.75936000000000003</v>
      </c>
      <c r="L288" s="17">
        <v>0.10845000000000005</v>
      </c>
      <c r="M288" s="17">
        <v>0.63743000000000005</v>
      </c>
      <c r="N288" s="17">
        <v>9.6420000000000061E-2</v>
      </c>
      <c r="O288" s="18" t="s">
        <v>41</v>
      </c>
    </row>
    <row r="289" spans="1:15" hidden="1" x14ac:dyDescent="0.25">
      <c r="A289" s="13">
        <v>325759</v>
      </c>
      <c r="B289" s="14" t="s">
        <v>335</v>
      </c>
      <c r="C289" s="15" t="s">
        <v>40</v>
      </c>
      <c r="D289" s="16">
        <v>2873.25</v>
      </c>
      <c r="E289" s="17">
        <v>0.85616999999999999</v>
      </c>
      <c r="F289" s="17">
        <v>1.4390000000000014E-2</v>
      </c>
      <c r="G289" s="17">
        <v>0.87460000000000004</v>
      </c>
      <c r="H289" s="17">
        <v>9.1730000000000089E-2</v>
      </c>
      <c r="I289" s="17">
        <v>0.67691000000000001</v>
      </c>
      <c r="J289" s="17">
        <v>2.5349999999999984E-2</v>
      </c>
      <c r="K289" s="17">
        <v>0.85714000000000001</v>
      </c>
      <c r="L289" s="17">
        <v>-0.14285999999999999</v>
      </c>
      <c r="M289" s="17">
        <v>0.99761999999999995</v>
      </c>
      <c r="N289" s="17">
        <v>6.0199999999999143E-3</v>
      </c>
      <c r="O289" s="18" t="s">
        <v>41</v>
      </c>
    </row>
    <row r="290" spans="1:15" hidden="1" x14ac:dyDescent="0.25">
      <c r="A290" s="13">
        <v>326089</v>
      </c>
      <c r="B290" s="14" t="s">
        <v>336</v>
      </c>
      <c r="C290" s="15" t="s">
        <v>40</v>
      </c>
      <c r="D290" s="16">
        <v>12447.166666666701</v>
      </c>
      <c r="E290" s="17">
        <v>0.61845000000000006</v>
      </c>
      <c r="F290" s="17">
        <v>1.9050000000000011E-2</v>
      </c>
      <c r="G290" s="17">
        <v>0.81135999999999997</v>
      </c>
      <c r="H290" s="17">
        <v>-1.7099999999999893E-3</v>
      </c>
      <c r="I290" s="17">
        <v>0.49478</v>
      </c>
      <c r="J290" s="17">
        <v>4.1190000000000004E-2</v>
      </c>
      <c r="K290" s="17">
        <v>8.9289999999999994E-2</v>
      </c>
      <c r="L290" s="17">
        <v>-0.10883</v>
      </c>
      <c r="M290" s="17">
        <v>0.88544999999999996</v>
      </c>
      <c r="N290" s="17">
        <v>0.16627999999999998</v>
      </c>
      <c r="O290" s="18" t="s">
        <v>24</v>
      </c>
    </row>
    <row r="291" spans="1:15" hidden="1" x14ac:dyDescent="0.25">
      <c r="A291" s="13">
        <v>326305</v>
      </c>
      <c r="B291" s="14" t="s">
        <v>337</v>
      </c>
      <c r="C291" s="15" t="s">
        <v>46</v>
      </c>
      <c r="D291" s="16">
        <v>5291475.25</v>
      </c>
      <c r="E291" s="17">
        <v>0.69815000000000005</v>
      </c>
      <c r="F291" s="17">
        <v>-5.8499999999999996E-2</v>
      </c>
      <c r="G291" s="17">
        <v>0.84304000000000001</v>
      </c>
      <c r="H291" s="17">
        <v>-0.15695999999999999</v>
      </c>
      <c r="I291" s="17">
        <v>0.70121</v>
      </c>
      <c r="J291" s="17">
        <v>7.6729999999999965E-2</v>
      </c>
      <c r="K291" s="17">
        <v>0.88299000000000005</v>
      </c>
      <c r="L291" s="17">
        <v>3.2190000000000052E-2</v>
      </c>
      <c r="M291" s="17">
        <v>0.22048000000000001</v>
      </c>
      <c r="N291" s="17">
        <v>-8.7469999999999992E-2</v>
      </c>
      <c r="O291" s="18" t="s">
        <v>41</v>
      </c>
    </row>
    <row r="292" spans="1:15" hidden="1" x14ac:dyDescent="0.25">
      <c r="A292" s="13">
        <v>326356</v>
      </c>
      <c r="B292" s="14" t="s">
        <v>338</v>
      </c>
      <c r="C292" s="15" t="s">
        <v>46</v>
      </c>
      <c r="D292" s="16">
        <v>19550.25</v>
      </c>
      <c r="E292" s="17">
        <v>0.60929999999999995</v>
      </c>
      <c r="F292" s="17">
        <v>0.11275999999999997</v>
      </c>
      <c r="G292" s="17">
        <v>0.60763999999999996</v>
      </c>
      <c r="H292" s="17">
        <v>0.60763999999999996</v>
      </c>
      <c r="I292" s="17">
        <v>0.86917999999999995</v>
      </c>
      <c r="J292" s="17">
        <v>7.7139999999999986E-2</v>
      </c>
      <c r="K292" s="17">
        <v>0.32730999999999999</v>
      </c>
      <c r="L292" s="17">
        <v>-0.47150999999999998</v>
      </c>
      <c r="M292" s="17">
        <v>0.63471</v>
      </c>
      <c r="N292" s="17">
        <v>-0.25710999999999995</v>
      </c>
      <c r="O292" s="18" t="s">
        <v>41</v>
      </c>
    </row>
    <row r="293" spans="1:15" hidden="1" x14ac:dyDescent="0.25">
      <c r="A293" s="13">
        <v>326500</v>
      </c>
      <c r="B293" s="14" t="s">
        <v>339</v>
      </c>
      <c r="C293" s="15" t="s">
        <v>46</v>
      </c>
      <c r="D293" s="16">
        <v>114765.75</v>
      </c>
      <c r="E293" s="17">
        <v>0.75182000000000004</v>
      </c>
      <c r="F293" s="17">
        <v>0.17229000000000005</v>
      </c>
      <c r="G293" s="17">
        <v>0.99619000000000002</v>
      </c>
      <c r="H293" s="17">
        <v>0.22420000000000007</v>
      </c>
      <c r="I293" s="17">
        <v>0.75287000000000004</v>
      </c>
      <c r="J293" s="17">
        <v>3.8360000000000061E-2</v>
      </c>
      <c r="K293" s="17">
        <v>0.26189000000000001</v>
      </c>
      <c r="L293" s="17">
        <v>0.17471000000000003</v>
      </c>
      <c r="M293" s="17">
        <v>0.75197000000000003</v>
      </c>
      <c r="N293" s="17">
        <v>0.19999</v>
      </c>
      <c r="O293" s="18" t="s">
        <v>41</v>
      </c>
    </row>
    <row r="294" spans="1:15" hidden="1" x14ac:dyDescent="0.25">
      <c r="A294" s="13">
        <v>326755</v>
      </c>
      <c r="B294" s="14" t="s">
        <v>340</v>
      </c>
      <c r="C294" s="15" t="s">
        <v>40</v>
      </c>
      <c r="D294" s="16">
        <v>28108.416666666701</v>
      </c>
      <c r="E294" s="17">
        <v>0.43498999999999999</v>
      </c>
      <c r="F294" s="17">
        <v>0.19943999999999998</v>
      </c>
      <c r="G294" s="17">
        <v>0.45999000000000001</v>
      </c>
      <c r="H294" s="17">
        <v>0.45999000000000001</v>
      </c>
      <c r="I294" s="17">
        <v>0.63804000000000005</v>
      </c>
      <c r="J294" s="17">
        <v>8.61900000000001E-2</v>
      </c>
      <c r="K294" s="17">
        <v>8.0829999999999999E-2</v>
      </c>
      <c r="L294" s="17">
        <v>-9.663999999999999E-2</v>
      </c>
      <c r="M294" s="17">
        <v>0.53610000000000002</v>
      </c>
      <c r="N294" s="17">
        <v>8.7680000000000036E-2</v>
      </c>
      <c r="O294" s="18" t="s">
        <v>26</v>
      </c>
    </row>
    <row r="295" spans="1:15" hidden="1" x14ac:dyDescent="0.25">
      <c r="A295" s="13">
        <v>326861</v>
      </c>
      <c r="B295" s="14" t="s">
        <v>341</v>
      </c>
      <c r="C295" s="15" t="s">
        <v>40</v>
      </c>
      <c r="D295" s="16">
        <v>84310.833333333299</v>
      </c>
      <c r="E295" s="17">
        <v>0.69555999999999996</v>
      </c>
      <c r="F295" s="17">
        <v>0.13766</v>
      </c>
      <c r="G295" s="17">
        <v>0.84711999999999998</v>
      </c>
      <c r="H295" s="17">
        <v>4.1390000000000038E-2</v>
      </c>
      <c r="I295" s="17">
        <v>0.74604999999999999</v>
      </c>
      <c r="J295" s="17">
        <v>5.5660000000000043E-2</v>
      </c>
      <c r="K295" s="17">
        <v>0.58621999999999996</v>
      </c>
      <c r="L295" s="17">
        <v>0.50571999999999995</v>
      </c>
      <c r="M295" s="17">
        <v>0.45127</v>
      </c>
      <c r="N295" s="17">
        <v>4.4140000000000013E-2</v>
      </c>
      <c r="O295" s="18" t="s">
        <v>41</v>
      </c>
    </row>
    <row r="296" spans="1:15" hidden="1" x14ac:dyDescent="0.25">
      <c r="A296" s="13">
        <v>327093</v>
      </c>
      <c r="B296" s="14" t="s">
        <v>342</v>
      </c>
      <c r="C296" s="15" t="s">
        <v>57</v>
      </c>
      <c r="D296" s="16">
        <v>11285.166666666701</v>
      </c>
      <c r="E296" s="17">
        <v>0.87782000000000004</v>
      </c>
      <c r="F296" s="17">
        <v>4.3800000000000505E-3</v>
      </c>
      <c r="G296" s="17">
        <v>0.87675000000000003</v>
      </c>
      <c r="H296" s="17">
        <v>-4.269999999999996E-3</v>
      </c>
      <c r="I296" s="17">
        <v>0.76185000000000003</v>
      </c>
      <c r="J296" s="17">
        <v>-2.7099999999999902E-3</v>
      </c>
      <c r="K296" s="17">
        <v>0.90239999999999998</v>
      </c>
      <c r="L296" s="17">
        <v>-8.4800000000000431E-3</v>
      </c>
      <c r="M296" s="17">
        <v>0.97136</v>
      </c>
      <c r="N296" s="17">
        <v>4.166000000000003E-2</v>
      </c>
      <c r="O296" s="18" t="s">
        <v>41</v>
      </c>
    </row>
    <row r="297" spans="1:15" hidden="1" x14ac:dyDescent="0.25">
      <c r="A297" s="13">
        <v>327263</v>
      </c>
      <c r="B297" s="14" t="s">
        <v>343</v>
      </c>
      <c r="C297" s="15" t="s">
        <v>46</v>
      </c>
      <c r="D297" s="16">
        <v>15066.166666666701</v>
      </c>
      <c r="E297" s="17">
        <v>0</v>
      </c>
      <c r="F297" s="17">
        <v>-0.43468000000000001</v>
      </c>
      <c r="G297" s="17">
        <v>0</v>
      </c>
      <c r="H297" s="17">
        <v>-0.61412999999999995</v>
      </c>
      <c r="I297" s="17">
        <v>0.59041999999999994</v>
      </c>
      <c r="J297" s="17">
        <v>-9.876000000000007E-2</v>
      </c>
      <c r="K297" s="17">
        <v>0</v>
      </c>
      <c r="L297" s="17">
        <v>0</v>
      </c>
      <c r="M297" s="17">
        <v>0.12681999999999999</v>
      </c>
      <c r="N297" s="17">
        <v>-0.12916</v>
      </c>
      <c r="O297" s="18" t="s">
        <v>24</v>
      </c>
    </row>
    <row r="298" spans="1:15" hidden="1" x14ac:dyDescent="0.25">
      <c r="A298" s="13">
        <v>327328</v>
      </c>
      <c r="B298" s="14" t="s">
        <v>344</v>
      </c>
      <c r="C298" s="15" t="s">
        <v>40</v>
      </c>
      <c r="D298" s="16">
        <v>152.833333333333</v>
      </c>
      <c r="E298" s="17">
        <v>0.83723000000000003</v>
      </c>
      <c r="F298" s="17">
        <v>6.3850000000000073E-2</v>
      </c>
      <c r="G298" s="17">
        <v>0.88234999999999997</v>
      </c>
      <c r="H298" s="17">
        <v>0.17342999999999997</v>
      </c>
      <c r="I298" s="17">
        <v>0.78918999999999995</v>
      </c>
      <c r="J298" s="17">
        <v>-3.3400000000000096E-3</v>
      </c>
      <c r="K298" s="17">
        <v>0.63224000000000002</v>
      </c>
      <c r="L298" s="17">
        <v>-0.12112999999999996</v>
      </c>
      <c r="M298" s="17">
        <v>1</v>
      </c>
      <c r="N298" s="17">
        <v>9.6840000000000037E-2</v>
      </c>
      <c r="O298" s="18" t="s">
        <v>24</v>
      </c>
    </row>
    <row r="299" spans="1:15" hidden="1" x14ac:dyDescent="0.25">
      <c r="A299" s="13">
        <v>327352</v>
      </c>
      <c r="B299" s="14" t="s">
        <v>345</v>
      </c>
      <c r="C299" s="15" t="s">
        <v>40</v>
      </c>
      <c r="D299" s="16">
        <v>6219.8333333333303</v>
      </c>
      <c r="E299" s="17">
        <v>0.91447000000000001</v>
      </c>
      <c r="F299" s="17">
        <v>-1.4519999999999977E-2</v>
      </c>
      <c r="G299" s="17">
        <v>0.98482999999999998</v>
      </c>
      <c r="H299" s="17">
        <v>3.3499999999999641E-3</v>
      </c>
      <c r="I299" s="17">
        <v>0.81623999999999997</v>
      </c>
      <c r="J299" s="17">
        <v>5.4499999999999549E-3</v>
      </c>
      <c r="K299" s="17">
        <v>1</v>
      </c>
      <c r="L299" s="17">
        <v>0</v>
      </c>
      <c r="M299" s="17">
        <v>0.78644999999999998</v>
      </c>
      <c r="N299" s="17">
        <v>-8.4729999999999972E-2</v>
      </c>
      <c r="O299" s="18" t="s">
        <v>41</v>
      </c>
    </row>
    <row r="300" spans="1:15" hidden="1" x14ac:dyDescent="0.25">
      <c r="A300" s="13">
        <v>327417</v>
      </c>
      <c r="B300" s="14" t="s">
        <v>346</v>
      </c>
      <c r="C300" s="15" t="s">
        <v>46</v>
      </c>
      <c r="D300" s="16">
        <v>55248.75</v>
      </c>
      <c r="E300" s="17">
        <v>0.65005000000000002</v>
      </c>
      <c r="F300" s="17">
        <v>-2.793000000000001E-2</v>
      </c>
      <c r="G300" s="17">
        <v>0.64546000000000003</v>
      </c>
      <c r="H300" s="17">
        <v>-0.17760999999999993</v>
      </c>
      <c r="I300" s="17">
        <v>0.90632999999999997</v>
      </c>
      <c r="J300" s="17">
        <v>1.4009999999999967E-2</v>
      </c>
      <c r="K300" s="17">
        <v>0.34237000000000001</v>
      </c>
      <c r="L300" s="17">
        <v>-1.0139999999999982E-2</v>
      </c>
      <c r="M300" s="17">
        <v>0.71060999999999996</v>
      </c>
      <c r="N300" s="17">
        <v>0.21169999999999994</v>
      </c>
      <c r="O300" s="18" t="s">
        <v>41</v>
      </c>
    </row>
    <row r="301" spans="1:15" hidden="1" x14ac:dyDescent="0.25">
      <c r="A301" s="13">
        <v>327441</v>
      </c>
      <c r="B301" s="14" t="s">
        <v>347</v>
      </c>
      <c r="C301" s="15" t="s">
        <v>57</v>
      </c>
      <c r="D301" s="16">
        <v>4749.5</v>
      </c>
      <c r="E301" s="17">
        <v>0.94164000000000003</v>
      </c>
      <c r="F301" s="17">
        <v>0.15277000000000007</v>
      </c>
      <c r="G301" s="17">
        <v>1</v>
      </c>
      <c r="H301" s="17">
        <v>0.23351</v>
      </c>
      <c r="I301" s="17">
        <v>0.85672000000000004</v>
      </c>
      <c r="J301" s="17">
        <v>0.10011999999999999</v>
      </c>
      <c r="K301" s="17">
        <v>0.88178999999999996</v>
      </c>
      <c r="L301" s="17">
        <v>0.16749999999999998</v>
      </c>
      <c r="M301" s="17">
        <v>0.96967999999999999</v>
      </c>
      <c r="N301" s="17">
        <v>2.9179999999999984E-2</v>
      </c>
      <c r="O301" s="18" t="s">
        <v>41</v>
      </c>
    </row>
    <row r="302" spans="1:15" hidden="1" x14ac:dyDescent="0.25">
      <c r="A302" s="13">
        <v>327468</v>
      </c>
      <c r="B302" s="14" t="s">
        <v>348</v>
      </c>
      <c r="C302" s="15" t="s">
        <v>40</v>
      </c>
      <c r="D302" s="16">
        <v>8032.5833333333303</v>
      </c>
      <c r="E302" s="17">
        <v>0.61431999999999998</v>
      </c>
      <c r="F302" s="17">
        <v>-0.11494000000000004</v>
      </c>
      <c r="G302" s="17">
        <v>0.51441999999999999</v>
      </c>
      <c r="H302" s="17">
        <v>-0.20086999999999999</v>
      </c>
      <c r="I302" s="17">
        <v>0.79620000000000002</v>
      </c>
      <c r="J302" s="17">
        <v>-1.534000000000002E-2</v>
      </c>
      <c r="K302" s="17">
        <v>0.37546000000000002</v>
      </c>
      <c r="L302" s="17">
        <v>-0.25617999999999996</v>
      </c>
      <c r="M302" s="17">
        <v>0.87111000000000005</v>
      </c>
      <c r="N302" s="17">
        <v>9.8580000000000001E-2</v>
      </c>
      <c r="O302" s="18" t="s">
        <v>41</v>
      </c>
    </row>
    <row r="303" spans="1:15" hidden="1" x14ac:dyDescent="0.25">
      <c r="A303" s="13">
        <v>327557</v>
      </c>
      <c r="B303" s="14" t="s">
        <v>349</v>
      </c>
      <c r="C303" s="15" t="s">
        <v>46</v>
      </c>
      <c r="D303" s="16">
        <v>11090.416666666701</v>
      </c>
      <c r="E303" s="17">
        <v>0.88900000000000001</v>
      </c>
      <c r="F303" s="17">
        <v>1.1229999999999962E-2</v>
      </c>
      <c r="G303" s="17">
        <v>0.86722999999999995</v>
      </c>
      <c r="H303" s="17">
        <v>1.2719999999999954E-2</v>
      </c>
      <c r="I303" s="17">
        <v>0.87736999999999998</v>
      </c>
      <c r="J303" s="17">
        <v>1.7619999999999969E-2</v>
      </c>
      <c r="K303" s="17">
        <v>0.92493999999999998</v>
      </c>
      <c r="L303" s="17">
        <v>7.5999999999999401E-3</v>
      </c>
      <c r="M303" s="17">
        <v>0.90822999999999998</v>
      </c>
      <c r="N303" s="17">
        <v>5.4999999999999494E-3</v>
      </c>
      <c r="O303" s="18" t="s">
        <v>41</v>
      </c>
    </row>
    <row r="304" spans="1:15" hidden="1" x14ac:dyDescent="0.25">
      <c r="A304" s="13">
        <v>327638</v>
      </c>
      <c r="B304" s="14" t="s">
        <v>350</v>
      </c>
      <c r="C304" s="15" t="s">
        <v>40</v>
      </c>
      <c r="D304" s="16">
        <v>4892.6666666666697</v>
      </c>
      <c r="E304" s="17">
        <v>0.85904999999999998</v>
      </c>
      <c r="F304" s="17">
        <v>-2.9220000000000024E-2</v>
      </c>
      <c r="G304" s="17">
        <v>0.84813000000000005</v>
      </c>
      <c r="H304" s="17">
        <v>-3.3699999999999952E-2</v>
      </c>
      <c r="I304" s="17">
        <v>0.87592000000000003</v>
      </c>
      <c r="J304" s="17">
        <v>8.4430000000000005E-2</v>
      </c>
      <c r="K304" s="17">
        <v>0.73062000000000005</v>
      </c>
      <c r="L304" s="17">
        <v>-0.17658999999999991</v>
      </c>
      <c r="M304" s="17">
        <v>0.99243999999999999</v>
      </c>
      <c r="N304" s="17">
        <v>1.3469999999999982E-2</v>
      </c>
      <c r="O304" s="18" t="s">
        <v>41</v>
      </c>
    </row>
    <row r="305" spans="1:15" hidden="1" x14ac:dyDescent="0.25">
      <c r="A305" s="13">
        <v>327689</v>
      </c>
      <c r="B305" s="14" t="s">
        <v>351</v>
      </c>
      <c r="C305" s="15" t="s">
        <v>40</v>
      </c>
      <c r="D305" s="16">
        <v>120063.5</v>
      </c>
      <c r="E305" s="17">
        <v>0.53503999999999996</v>
      </c>
      <c r="F305" s="17">
        <v>-0.12539</v>
      </c>
      <c r="G305" s="17">
        <v>0.33565</v>
      </c>
      <c r="H305" s="17">
        <v>-0.41129000000000004</v>
      </c>
      <c r="I305" s="17">
        <v>0.73923000000000005</v>
      </c>
      <c r="J305" s="17">
        <v>1.0250000000000092E-2</v>
      </c>
      <c r="K305" s="17">
        <v>0.76983999999999997</v>
      </c>
      <c r="L305" s="17">
        <v>0.16671999999999998</v>
      </c>
      <c r="M305" s="17">
        <v>0.49484</v>
      </c>
      <c r="N305" s="17">
        <v>1.8689999999999984E-2</v>
      </c>
      <c r="O305" s="18" t="s">
        <v>41</v>
      </c>
    </row>
    <row r="306" spans="1:15" hidden="1" x14ac:dyDescent="0.25">
      <c r="A306" s="13">
        <v>327867</v>
      </c>
      <c r="B306" s="14" t="s">
        <v>352</v>
      </c>
      <c r="C306" s="15" t="s">
        <v>57</v>
      </c>
      <c r="D306" s="16">
        <v>15468.75</v>
      </c>
      <c r="E306" s="17">
        <v>0.62380000000000002</v>
      </c>
      <c r="F306" s="17">
        <v>-0.10724999999999996</v>
      </c>
      <c r="G306" s="17">
        <v>0.51188</v>
      </c>
      <c r="H306" s="17">
        <v>-5.3540000000000032E-2</v>
      </c>
      <c r="I306" s="17">
        <v>0.71877999999999997</v>
      </c>
      <c r="J306" s="17">
        <v>-1.1390000000000011E-2</v>
      </c>
      <c r="K306" s="17">
        <v>0.43284</v>
      </c>
      <c r="L306" s="17">
        <v>-0.41776999999999997</v>
      </c>
      <c r="M306" s="17">
        <v>0.94362000000000001</v>
      </c>
      <c r="N306" s="17">
        <v>-2.9999999999974492E-5</v>
      </c>
      <c r="O306" s="18" t="s">
        <v>41</v>
      </c>
    </row>
    <row r="307" spans="1:15" hidden="1" x14ac:dyDescent="0.25">
      <c r="A307" s="13">
        <v>328073</v>
      </c>
      <c r="B307" s="14" t="s">
        <v>353</v>
      </c>
      <c r="C307" s="15" t="s">
        <v>40</v>
      </c>
      <c r="D307" s="16">
        <v>15751.75</v>
      </c>
      <c r="E307" s="17">
        <v>0.71072999999999997</v>
      </c>
      <c r="F307" s="17">
        <v>3.6370000000000013E-2</v>
      </c>
      <c r="G307" s="17">
        <v>0.60435000000000005</v>
      </c>
      <c r="H307" s="17">
        <v>7.2350000000000025E-2</v>
      </c>
      <c r="I307" s="17">
        <v>0.83047000000000004</v>
      </c>
      <c r="J307" s="17">
        <v>0.13722000000000001</v>
      </c>
      <c r="K307" s="17">
        <v>0.80872999999999995</v>
      </c>
      <c r="L307" s="17">
        <v>4.4979999999999909E-2</v>
      </c>
      <c r="M307" s="17">
        <v>0.70577000000000001</v>
      </c>
      <c r="N307" s="17">
        <v>-0.14505000000000001</v>
      </c>
      <c r="O307" s="18" t="s">
        <v>41</v>
      </c>
    </row>
    <row r="308" spans="1:15" hidden="1" x14ac:dyDescent="0.25">
      <c r="A308" s="13">
        <v>328294</v>
      </c>
      <c r="B308" s="14" t="s">
        <v>354</v>
      </c>
      <c r="C308" s="15" t="s">
        <v>40</v>
      </c>
      <c r="D308" s="16">
        <v>53832.333333333299</v>
      </c>
      <c r="E308" s="17">
        <v>0.77998999999999996</v>
      </c>
      <c r="F308" s="17">
        <v>7.7129999999999921E-2</v>
      </c>
      <c r="G308" s="17">
        <v>0.67813999999999997</v>
      </c>
      <c r="H308" s="17">
        <v>2.0599999999999508E-3</v>
      </c>
      <c r="I308" s="17">
        <v>0.80281999999999998</v>
      </c>
      <c r="J308" s="17">
        <v>4.2050000000000032E-2</v>
      </c>
      <c r="K308" s="17">
        <v>0.88010999999999995</v>
      </c>
      <c r="L308" s="17">
        <v>2.9099999999999904E-2</v>
      </c>
      <c r="M308" s="17">
        <v>0.86073999999999995</v>
      </c>
      <c r="N308" s="17">
        <v>0.3103999999999999</v>
      </c>
      <c r="O308" s="18" t="s">
        <v>41</v>
      </c>
    </row>
    <row r="309" spans="1:15" hidden="1" x14ac:dyDescent="0.25">
      <c r="A309" s="13">
        <v>328308</v>
      </c>
      <c r="B309" s="14" t="s">
        <v>355</v>
      </c>
      <c r="C309" s="15" t="s">
        <v>40</v>
      </c>
      <c r="D309" s="16">
        <v>14980.5</v>
      </c>
      <c r="E309" s="17">
        <v>0.73450000000000004</v>
      </c>
      <c r="F309" s="17">
        <v>-0.12327999999999995</v>
      </c>
      <c r="G309" s="17">
        <v>0.72101999999999999</v>
      </c>
      <c r="H309" s="17">
        <v>-0.14312000000000002</v>
      </c>
      <c r="I309" s="17">
        <v>0.76407000000000003</v>
      </c>
      <c r="J309" s="17">
        <v>-4.5019999999999949E-2</v>
      </c>
      <c r="K309" s="17">
        <v>0.84792000000000001</v>
      </c>
      <c r="L309" s="17">
        <v>3.0710000000000015E-2</v>
      </c>
      <c r="M309" s="17">
        <v>0.61845000000000006</v>
      </c>
      <c r="N309" s="17">
        <v>-0.31585999999999992</v>
      </c>
      <c r="O309" s="18" t="s">
        <v>41</v>
      </c>
    </row>
    <row r="310" spans="1:15" hidden="1" x14ac:dyDescent="0.25">
      <c r="A310" s="13">
        <v>328332</v>
      </c>
      <c r="B310" s="14" t="s">
        <v>356</v>
      </c>
      <c r="C310" s="15" t="s">
        <v>46</v>
      </c>
      <c r="D310" s="16">
        <v>5690.4166666666697</v>
      </c>
      <c r="E310" s="17">
        <v>0.61887000000000003</v>
      </c>
      <c r="F310" s="17">
        <v>-3.1829999999999914E-2</v>
      </c>
      <c r="G310" s="17">
        <v>0.47860000000000003</v>
      </c>
      <c r="H310" s="17">
        <v>-0.10300999999999993</v>
      </c>
      <c r="I310" s="17">
        <v>0.78513999999999995</v>
      </c>
      <c r="J310" s="17">
        <v>0.1739099999999999</v>
      </c>
      <c r="K310" s="17">
        <v>0.63319999999999999</v>
      </c>
      <c r="L310" s="17">
        <v>-0.12622</v>
      </c>
      <c r="M310" s="17">
        <v>0.71879999999999999</v>
      </c>
      <c r="N310" s="17">
        <v>-8.399999999999519E-4</v>
      </c>
      <c r="O310" s="18" t="s">
        <v>41</v>
      </c>
    </row>
    <row r="311" spans="1:15" hidden="1" x14ac:dyDescent="0.25">
      <c r="A311" s="13">
        <v>328375</v>
      </c>
      <c r="B311" s="14" t="s">
        <v>357</v>
      </c>
      <c r="C311" s="15" t="s">
        <v>40</v>
      </c>
      <c r="D311" s="16">
        <v>3235.4166666666702</v>
      </c>
      <c r="E311" s="17">
        <v>0.67557999999999996</v>
      </c>
      <c r="F311" s="17">
        <v>4.7019999999999951E-2</v>
      </c>
      <c r="G311" s="17">
        <v>0.54401999999999995</v>
      </c>
      <c r="H311" s="17">
        <v>0.11241999999999996</v>
      </c>
      <c r="I311" s="17">
        <v>0.70108999999999999</v>
      </c>
      <c r="J311" s="17">
        <v>0.18443999999999994</v>
      </c>
      <c r="K311" s="17">
        <v>0.99392999999999998</v>
      </c>
      <c r="L311" s="17">
        <v>-6.0700000000000198E-3</v>
      </c>
      <c r="M311" s="17">
        <v>0.59482000000000002</v>
      </c>
      <c r="N311" s="17">
        <v>-0.16810999999999998</v>
      </c>
      <c r="O311" s="18" t="s">
        <v>41</v>
      </c>
    </row>
    <row r="312" spans="1:15" hidden="1" x14ac:dyDescent="0.25">
      <c r="A312" s="13">
        <v>328537</v>
      </c>
      <c r="B312" s="14" t="s">
        <v>358</v>
      </c>
      <c r="C312" s="15" t="s">
        <v>40</v>
      </c>
      <c r="D312" s="16">
        <v>39122.75</v>
      </c>
      <c r="E312" s="17">
        <v>0.52754999999999996</v>
      </c>
      <c r="F312" s="17">
        <v>-2.0110000000000072E-2</v>
      </c>
      <c r="G312" s="17">
        <v>0.68823999999999996</v>
      </c>
      <c r="H312" s="17">
        <v>-9.5069999999999988E-2</v>
      </c>
      <c r="I312" s="17">
        <v>0.55542000000000002</v>
      </c>
      <c r="J312" s="17">
        <v>0.10442000000000001</v>
      </c>
      <c r="K312" s="17">
        <v>0.29475000000000001</v>
      </c>
      <c r="L312" s="17">
        <v>-2.2109999999999963E-2</v>
      </c>
      <c r="M312" s="17">
        <v>0.41111999999999999</v>
      </c>
      <c r="N312" s="17">
        <v>7.3099999999999832E-3</v>
      </c>
      <c r="O312" s="18" t="s">
        <v>41</v>
      </c>
    </row>
    <row r="313" spans="1:15" hidden="1" x14ac:dyDescent="0.25">
      <c r="A313" s="13">
        <v>328596</v>
      </c>
      <c r="B313" s="14" t="s">
        <v>359</v>
      </c>
      <c r="C313" s="15" t="s">
        <v>46</v>
      </c>
      <c r="D313" s="16">
        <v>5182.1666666666697</v>
      </c>
      <c r="E313" s="17">
        <v>0.72450999999999999</v>
      </c>
      <c r="F313" s="17">
        <v>2.4780000000000024E-2</v>
      </c>
      <c r="G313" s="17">
        <v>0.56240000000000001</v>
      </c>
      <c r="H313" s="17">
        <v>0.10924</v>
      </c>
      <c r="I313" s="17">
        <v>0.66298999999999997</v>
      </c>
      <c r="J313" s="17">
        <v>8.579999999999921E-3</v>
      </c>
      <c r="K313" s="17">
        <v>0.93106999999999995</v>
      </c>
      <c r="L313" s="17">
        <v>-1.7180000000000084E-2</v>
      </c>
      <c r="M313" s="17">
        <v>0.90368000000000004</v>
      </c>
      <c r="N313" s="17">
        <v>-8.5999999999999965E-2</v>
      </c>
      <c r="O313" s="18" t="s">
        <v>41</v>
      </c>
    </row>
    <row r="314" spans="1:15" hidden="1" x14ac:dyDescent="0.25">
      <c r="A314" s="13">
        <v>329207</v>
      </c>
      <c r="B314" s="14" t="s">
        <v>360</v>
      </c>
      <c r="C314" s="15" t="s">
        <v>40</v>
      </c>
      <c r="D314" s="16">
        <v>1228.75</v>
      </c>
      <c r="E314" s="17">
        <v>0.62136000000000002</v>
      </c>
      <c r="F314" s="17">
        <v>8.886000000000005E-2</v>
      </c>
      <c r="G314" s="17">
        <v>0.73985999999999996</v>
      </c>
      <c r="H314" s="17">
        <v>0.12914999999999999</v>
      </c>
      <c r="I314" s="17">
        <v>0.67152000000000001</v>
      </c>
      <c r="J314" s="17">
        <v>8.8590000000000058E-2</v>
      </c>
      <c r="K314" s="17">
        <v>3.8000000000000002E-4</v>
      </c>
      <c r="L314" s="17">
        <v>-9.8039999999999988E-2</v>
      </c>
      <c r="M314" s="17">
        <v>0.95516000000000001</v>
      </c>
      <c r="N314" s="17">
        <v>0.19542000000000004</v>
      </c>
      <c r="O314" s="18" t="s">
        <v>24</v>
      </c>
    </row>
    <row r="315" spans="1:15" hidden="1" x14ac:dyDescent="0.25">
      <c r="A315" s="13">
        <v>329282</v>
      </c>
      <c r="B315" s="14" t="s">
        <v>361</v>
      </c>
      <c r="C315" s="15" t="s">
        <v>46</v>
      </c>
      <c r="D315" s="16">
        <v>3286.3333333333298</v>
      </c>
      <c r="E315" s="17">
        <v>0.76773999999999998</v>
      </c>
      <c r="F315" s="17">
        <v>-5.3499999999999992E-2</v>
      </c>
      <c r="G315" s="17">
        <v>0.77705000000000002</v>
      </c>
      <c r="H315" s="17">
        <v>-0.10941000000000001</v>
      </c>
      <c r="I315" s="17">
        <v>0.65125</v>
      </c>
      <c r="J315" s="17">
        <v>9.099999999999997E-3</v>
      </c>
      <c r="K315" s="17">
        <v>0</v>
      </c>
      <c r="L315" s="17">
        <v>0</v>
      </c>
      <c r="M315" s="17">
        <v>0.86560000000000004</v>
      </c>
      <c r="N315" s="17">
        <v>-4.269999999999996E-3</v>
      </c>
      <c r="O315" s="18" t="s">
        <v>41</v>
      </c>
    </row>
    <row r="316" spans="1:15" hidden="1" x14ac:dyDescent="0.25">
      <c r="A316" s="13">
        <v>329339</v>
      </c>
      <c r="B316" s="14" t="s">
        <v>362</v>
      </c>
      <c r="C316" s="15" t="s">
        <v>40</v>
      </c>
      <c r="D316" s="16">
        <v>52134.916666666701</v>
      </c>
      <c r="E316" s="17">
        <v>0.75999000000000005</v>
      </c>
      <c r="F316" s="17">
        <v>1.2580000000000036E-2</v>
      </c>
      <c r="G316" s="17">
        <v>0.71657000000000004</v>
      </c>
      <c r="H316" s="17">
        <v>-4.9699999999999189E-3</v>
      </c>
      <c r="I316" s="17">
        <v>0.65774999999999995</v>
      </c>
      <c r="J316" s="17">
        <v>4.110999999999998E-2</v>
      </c>
      <c r="K316" s="17">
        <v>0.84746999999999995</v>
      </c>
      <c r="L316" s="17">
        <v>2.6359999999999939E-2</v>
      </c>
      <c r="M316" s="17">
        <v>0.86158000000000001</v>
      </c>
      <c r="N316" s="17">
        <v>5.3600000000000314E-3</v>
      </c>
      <c r="O316" s="18" t="s">
        <v>41</v>
      </c>
    </row>
    <row r="317" spans="1:15" hidden="1" x14ac:dyDescent="0.25">
      <c r="A317" s="13">
        <v>329355</v>
      </c>
      <c r="B317" s="14" t="s">
        <v>363</v>
      </c>
      <c r="C317" s="15" t="s">
        <v>40</v>
      </c>
      <c r="D317" s="16">
        <v>13034</v>
      </c>
      <c r="E317" s="17">
        <v>0.70914999999999995</v>
      </c>
      <c r="F317" s="17">
        <v>-3.5230000000000095E-2</v>
      </c>
      <c r="G317" s="17">
        <v>0.75770000000000004</v>
      </c>
      <c r="H317" s="17">
        <v>2.4200000000000887E-3</v>
      </c>
      <c r="I317" s="17">
        <v>0.84680999999999995</v>
      </c>
      <c r="J317" s="17">
        <v>3.9679999999999938E-2</v>
      </c>
      <c r="K317" s="17">
        <v>0.25727</v>
      </c>
      <c r="L317" s="17">
        <v>-0.21395999999999998</v>
      </c>
      <c r="M317" s="17">
        <v>0.92627999999999999</v>
      </c>
      <c r="N317" s="17">
        <v>-6.7099999999999937E-3</v>
      </c>
      <c r="O317" s="18" t="s">
        <v>41</v>
      </c>
    </row>
    <row r="318" spans="1:15" hidden="1" x14ac:dyDescent="0.25">
      <c r="A318" s="13">
        <v>329525</v>
      </c>
      <c r="B318" s="14" t="s">
        <v>364</v>
      </c>
      <c r="C318" s="15" t="s">
        <v>40</v>
      </c>
      <c r="D318" s="16">
        <v>21702.833333333299</v>
      </c>
      <c r="E318" s="17">
        <v>0.68198000000000003</v>
      </c>
      <c r="F318" s="17">
        <v>7.0070000000000077E-2</v>
      </c>
      <c r="G318" s="17">
        <v>0.76356999999999997</v>
      </c>
      <c r="H318" s="17">
        <v>7.2219999999999951E-2</v>
      </c>
      <c r="I318" s="17">
        <v>0.41666999999999998</v>
      </c>
      <c r="J318" s="17">
        <v>-4.1360000000000008E-2</v>
      </c>
      <c r="K318" s="17">
        <v>0.76099000000000006</v>
      </c>
      <c r="L318" s="17">
        <v>-1.1069999999999913E-2</v>
      </c>
      <c r="M318" s="17">
        <v>0.70511999999999997</v>
      </c>
      <c r="N318" s="17">
        <v>0.25835999999999998</v>
      </c>
      <c r="O318" s="18" t="s">
        <v>41</v>
      </c>
    </row>
    <row r="319" spans="1:15" hidden="1" x14ac:dyDescent="0.25">
      <c r="A319" s="13">
        <v>329665</v>
      </c>
      <c r="B319" s="14" t="s">
        <v>365</v>
      </c>
      <c r="C319" s="15" t="s">
        <v>40</v>
      </c>
      <c r="D319" s="16">
        <v>545.75</v>
      </c>
      <c r="E319" s="17">
        <v>0.68522000000000005</v>
      </c>
      <c r="F319" s="17">
        <v>3.2520000000000104E-2</v>
      </c>
      <c r="G319" s="17">
        <v>0.78991</v>
      </c>
      <c r="H319" s="17">
        <v>-0.12426999999999999</v>
      </c>
      <c r="I319" s="17">
        <v>0.64510999999999996</v>
      </c>
      <c r="J319" s="17">
        <v>2.6129999999999987E-2</v>
      </c>
      <c r="K319" s="17">
        <v>0.25119000000000002</v>
      </c>
      <c r="L319" s="17">
        <v>-2.0729999999999971E-2</v>
      </c>
      <c r="M319" s="17">
        <v>0.95</v>
      </c>
      <c r="N319" s="17">
        <v>0.40576000000000001</v>
      </c>
      <c r="O319" s="18" t="s">
        <v>41</v>
      </c>
    </row>
    <row r="320" spans="1:15" hidden="1" x14ac:dyDescent="0.25">
      <c r="A320" s="13">
        <v>329886</v>
      </c>
      <c r="B320" s="14" t="s">
        <v>366</v>
      </c>
      <c r="C320" s="15" t="s">
        <v>40</v>
      </c>
      <c r="D320" s="16">
        <v>31741.75</v>
      </c>
      <c r="E320" s="17">
        <v>0.71033000000000002</v>
      </c>
      <c r="F320" s="17">
        <v>0.11377999999999999</v>
      </c>
      <c r="G320" s="17">
        <v>0.68076999999999999</v>
      </c>
      <c r="H320" s="17">
        <v>9.6239999999999992E-2</v>
      </c>
      <c r="I320" s="17">
        <v>0.63883999999999996</v>
      </c>
      <c r="J320" s="17">
        <v>4.7949999999999937E-2</v>
      </c>
      <c r="K320" s="17">
        <v>0.63046000000000002</v>
      </c>
      <c r="L320" s="17">
        <v>-7.2699999999999987E-3</v>
      </c>
      <c r="M320" s="17">
        <v>0.92079</v>
      </c>
      <c r="N320" s="17">
        <v>0.3357</v>
      </c>
      <c r="O320" s="18" t="s">
        <v>41</v>
      </c>
    </row>
    <row r="321" spans="1:15" hidden="1" x14ac:dyDescent="0.25">
      <c r="A321" s="13">
        <v>329967</v>
      </c>
      <c r="B321" s="14" t="s">
        <v>367</v>
      </c>
      <c r="C321" s="15" t="s">
        <v>57</v>
      </c>
      <c r="D321" s="16">
        <v>3886.5833333333298</v>
      </c>
      <c r="E321" s="17">
        <v>0.71550999999999998</v>
      </c>
      <c r="F321" s="17">
        <v>-8.8069999999999982E-2</v>
      </c>
      <c r="G321" s="17">
        <v>0.74736000000000002</v>
      </c>
      <c r="H321" s="17">
        <v>-3.2889999999999975E-2</v>
      </c>
      <c r="I321" s="17">
        <v>0.70787999999999995</v>
      </c>
      <c r="J321" s="17">
        <v>2.5489999999999902E-2</v>
      </c>
      <c r="K321" s="17">
        <v>0.40794999999999998</v>
      </c>
      <c r="L321" s="17">
        <v>-0.42968000000000001</v>
      </c>
      <c r="M321" s="17">
        <v>0.96701999999999999</v>
      </c>
      <c r="N321" s="17">
        <v>2.9649999999999954E-2</v>
      </c>
      <c r="O321" s="18" t="s">
        <v>41</v>
      </c>
    </row>
    <row r="322" spans="1:15" hidden="1" x14ac:dyDescent="0.25">
      <c r="A322" s="13">
        <v>330027</v>
      </c>
      <c r="B322" s="14" t="s">
        <v>368</v>
      </c>
      <c r="C322" s="15" t="s">
        <v>40</v>
      </c>
      <c r="D322" s="16">
        <v>5440.25</v>
      </c>
      <c r="E322" s="17">
        <v>0.85765000000000002</v>
      </c>
      <c r="F322" s="17">
        <v>-1.3349999999999973E-2</v>
      </c>
      <c r="G322" s="17">
        <v>0.79017999999999999</v>
      </c>
      <c r="H322" s="17">
        <v>-4.0429999999999966E-2</v>
      </c>
      <c r="I322" s="17">
        <v>0.80657000000000001</v>
      </c>
      <c r="J322" s="17">
        <v>1.0750000000000037E-2</v>
      </c>
      <c r="K322" s="17">
        <v>0.91222000000000003</v>
      </c>
      <c r="L322" s="17">
        <v>-6.2299999999999578E-3</v>
      </c>
      <c r="M322" s="17">
        <v>0.98909999999999998</v>
      </c>
      <c r="N322" s="17">
        <v>9.5800000000000329E-3</v>
      </c>
      <c r="O322" s="18" t="s">
        <v>41</v>
      </c>
    </row>
    <row r="323" spans="1:15" hidden="1" x14ac:dyDescent="0.25">
      <c r="A323" s="13">
        <v>330051</v>
      </c>
      <c r="B323" s="14" t="s">
        <v>369</v>
      </c>
      <c r="C323" s="15" t="s">
        <v>46</v>
      </c>
      <c r="D323" s="16">
        <v>12159.75</v>
      </c>
      <c r="E323" s="17">
        <v>0.70909999999999995</v>
      </c>
      <c r="F323" s="17">
        <v>0.35331999999999997</v>
      </c>
      <c r="G323" s="17">
        <v>0.60616000000000003</v>
      </c>
      <c r="H323" s="17">
        <v>0.60616000000000003</v>
      </c>
      <c r="I323" s="17">
        <v>0.71687000000000001</v>
      </c>
      <c r="J323" s="17">
        <v>0.24537000000000003</v>
      </c>
      <c r="K323" s="17">
        <v>0</v>
      </c>
      <c r="L323" s="17">
        <v>0</v>
      </c>
      <c r="M323" s="17">
        <v>0.90720999999999996</v>
      </c>
      <c r="N323" s="17">
        <v>-4.4410000000000061E-2</v>
      </c>
      <c r="O323" s="18" t="s">
        <v>41</v>
      </c>
    </row>
    <row r="324" spans="1:15" hidden="1" x14ac:dyDescent="0.25">
      <c r="A324" s="13">
        <v>330108</v>
      </c>
      <c r="B324" s="14" t="s">
        <v>370</v>
      </c>
      <c r="C324" s="15" t="s">
        <v>40</v>
      </c>
      <c r="D324" s="16">
        <v>35819</v>
      </c>
      <c r="E324" s="17">
        <v>0.82204999999999995</v>
      </c>
      <c r="F324" s="17">
        <v>0.1497099999999999</v>
      </c>
      <c r="G324" s="17">
        <v>0.84174000000000004</v>
      </c>
      <c r="H324" s="17">
        <v>0.23353000000000002</v>
      </c>
      <c r="I324" s="17">
        <v>0.84911999999999999</v>
      </c>
      <c r="J324" s="17">
        <v>3.0859999999999999E-2</v>
      </c>
      <c r="K324" s="17">
        <v>0.86424000000000001</v>
      </c>
      <c r="L324" s="17">
        <v>8.4049999999999958E-2</v>
      </c>
      <c r="M324" s="17">
        <v>0.71340999999999999</v>
      </c>
      <c r="N324" s="17">
        <v>0.16659000000000002</v>
      </c>
      <c r="O324" s="18" t="s">
        <v>41</v>
      </c>
    </row>
    <row r="325" spans="1:15" hidden="1" x14ac:dyDescent="0.25">
      <c r="A325" s="13">
        <v>330116</v>
      </c>
      <c r="B325" s="14" t="s">
        <v>371</v>
      </c>
      <c r="C325" s="15" t="s">
        <v>40</v>
      </c>
      <c r="D325" s="16">
        <v>10551.666666666701</v>
      </c>
      <c r="E325" s="17">
        <v>0.76395999999999997</v>
      </c>
      <c r="F325" s="17">
        <v>2.2549999999999959E-2</v>
      </c>
      <c r="G325" s="17">
        <v>0.69374999999999998</v>
      </c>
      <c r="H325" s="17">
        <v>0.13512999999999997</v>
      </c>
      <c r="I325" s="17">
        <v>0.94682999999999995</v>
      </c>
      <c r="J325" s="17">
        <v>9.0899999999999981E-2</v>
      </c>
      <c r="K325" s="17">
        <v>0.62139</v>
      </c>
      <c r="L325" s="17">
        <v>-0.18896999999999997</v>
      </c>
      <c r="M325" s="17">
        <v>0.86409999999999998</v>
      </c>
      <c r="N325" s="17">
        <v>-5.9429999999999983E-2</v>
      </c>
      <c r="O325" s="18" t="s">
        <v>41</v>
      </c>
    </row>
    <row r="326" spans="1:15" hidden="1" x14ac:dyDescent="0.25">
      <c r="A326" s="13">
        <v>330264</v>
      </c>
      <c r="B326" s="14" t="s">
        <v>372</v>
      </c>
      <c r="C326" s="15" t="s">
        <v>40</v>
      </c>
      <c r="D326" s="16">
        <v>19763.75</v>
      </c>
      <c r="E326" s="17">
        <v>0.84387000000000001</v>
      </c>
      <c r="F326" s="17">
        <v>6.4470000000000027E-2</v>
      </c>
      <c r="G326" s="17">
        <v>0.84392</v>
      </c>
      <c r="H326" s="17">
        <v>0.20072000000000001</v>
      </c>
      <c r="I326" s="17">
        <v>0.86289000000000005</v>
      </c>
      <c r="J326" s="17">
        <v>4.269999999999996E-3</v>
      </c>
      <c r="K326" s="17">
        <v>0.83909999999999996</v>
      </c>
      <c r="L326" s="17">
        <v>-4.2380000000000084E-2</v>
      </c>
      <c r="M326" s="17">
        <v>0.82950999999999997</v>
      </c>
      <c r="N326" s="17">
        <v>-4.1000000000000036E-2</v>
      </c>
      <c r="O326" s="18" t="s">
        <v>41</v>
      </c>
    </row>
    <row r="327" spans="1:15" hidden="1" x14ac:dyDescent="0.25">
      <c r="A327" s="13">
        <v>330281</v>
      </c>
      <c r="B327" s="14" t="s">
        <v>373</v>
      </c>
      <c r="C327" s="15" t="s">
        <v>40</v>
      </c>
      <c r="D327" s="16">
        <v>4372.6666666666697</v>
      </c>
      <c r="E327" s="17">
        <v>0.71557000000000004</v>
      </c>
      <c r="F327" s="17">
        <v>1.0690000000000088E-2</v>
      </c>
      <c r="G327" s="17">
        <v>0.80837999999999999</v>
      </c>
      <c r="H327" s="17">
        <v>-4.1669999999999985E-2</v>
      </c>
      <c r="I327" s="17">
        <v>0.74441999999999997</v>
      </c>
      <c r="J327" s="17">
        <v>0.17510999999999999</v>
      </c>
      <c r="K327" s="17">
        <v>0.42407</v>
      </c>
      <c r="L327" s="17">
        <v>8.9239999999999986E-2</v>
      </c>
      <c r="M327" s="17">
        <v>0.79257999999999995</v>
      </c>
      <c r="N327" s="17">
        <v>-0.12759000000000009</v>
      </c>
      <c r="O327" s="18" t="s">
        <v>41</v>
      </c>
    </row>
    <row r="328" spans="1:15" hidden="1" x14ac:dyDescent="0.25">
      <c r="A328" s="13">
        <v>330337</v>
      </c>
      <c r="B328" s="14" t="s">
        <v>374</v>
      </c>
      <c r="C328" s="15" t="s">
        <v>40</v>
      </c>
      <c r="D328" s="16">
        <v>3949.3333333333298</v>
      </c>
      <c r="E328" s="17">
        <v>0.56718999999999997</v>
      </c>
      <c r="F328" s="17">
        <v>-4.339000000000004E-2</v>
      </c>
      <c r="G328" s="17">
        <v>0.64607000000000003</v>
      </c>
      <c r="H328" s="17">
        <v>2.8349999999999986E-2</v>
      </c>
      <c r="I328" s="17">
        <v>0.76265000000000005</v>
      </c>
      <c r="J328" s="17">
        <v>4.1810000000000014E-2</v>
      </c>
      <c r="K328" s="17">
        <v>0.23624000000000001</v>
      </c>
      <c r="L328" s="17">
        <v>2.0799999999999985E-3</v>
      </c>
      <c r="M328" s="17">
        <v>0.54491000000000001</v>
      </c>
      <c r="N328" s="17">
        <v>-0.31752999999999998</v>
      </c>
      <c r="O328" s="18" t="s">
        <v>41</v>
      </c>
    </row>
    <row r="329" spans="1:15" hidden="1" x14ac:dyDescent="0.25">
      <c r="A329" s="13">
        <v>330566</v>
      </c>
      <c r="B329" s="14" t="s">
        <v>375</v>
      </c>
      <c r="C329" s="15" t="s">
        <v>40</v>
      </c>
      <c r="D329" s="16">
        <v>17703.75</v>
      </c>
      <c r="E329" s="17">
        <v>0.71001999999999998</v>
      </c>
      <c r="F329" s="17">
        <v>-4.3980000000000019E-2</v>
      </c>
      <c r="G329" s="17">
        <v>0.78739999999999999</v>
      </c>
      <c r="H329" s="17">
        <v>5.6899999999999729E-3</v>
      </c>
      <c r="I329" s="17">
        <v>0.83260000000000001</v>
      </c>
      <c r="J329" s="17">
        <v>-1.4530000000000043E-2</v>
      </c>
      <c r="K329" s="17">
        <v>0.36682999999999999</v>
      </c>
      <c r="L329" s="17">
        <v>-0.28647</v>
      </c>
      <c r="M329" s="17">
        <v>0.77586999999999995</v>
      </c>
      <c r="N329" s="17">
        <v>6.9729999999999959E-2</v>
      </c>
      <c r="O329" s="18" t="s">
        <v>41</v>
      </c>
    </row>
    <row r="330" spans="1:15" hidden="1" x14ac:dyDescent="0.25">
      <c r="A330" s="13">
        <v>330809</v>
      </c>
      <c r="B330" s="14" t="s">
        <v>376</v>
      </c>
      <c r="C330" s="15" t="s">
        <v>46</v>
      </c>
      <c r="D330" s="16">
        <v>17694.25</v>
      </c>
      <c r="E330" s="17">
        <v>0.85960999999999999</v>
      </c>
      <c r="F330" s="17">
        <v>0.13231000000000004</v>
      </c>
      <c r="G330" s="17">
        <v>0.82193000000000005</v>
      </c>
      <c r="H330" s="17">
        <v>4.7000000000000375E-3</v>
      </c>
      <c r="I330" s="17">
        <v>0.86553000000000002</v>
      </c>
      <c r="J330" s="17">
        <v>0.55606</v>
      </c>
      <c r="K330" s="17">
        <v>0.86863999999999997</v>
      </c>
      <c r="L330" s="17">
        <v>0.17252999999999996</v>
      </c>
      <c r="M330" s="17">
        <v>0.92003999999999997</v>
      </c>
      <c r="N330" s="17">
        <v>-7.6409999999999978E-2</v>
      </c>
      <c r="O330" s="18" t="s">
        <v>41</v>
      </c>
    </row>
    <row r="331" spans="1:15" hidden="1" x14ac:dyDescent="0.25">
      <c r="A331" s="13">
        <v>330876</v>
      </c>
      <c r="B331" s="14" t="s">
        <v>377</v>
      </c>
      <c r="C331" s="15" t="s">
        <v>46</v>
      </c>
      <c r="D331" s="16">
        <v>485.75</v>
      </c>
      <c r="E331" s="17">
        <v>0.34157999999999999</v>
      </c>
      <c r="F331" s="17">
        <v>-0.23907999999999996</v>
      </c>
      <c r="G331" s="17">
        <v>0</v>
      </c>
      <c r="H331" s="17">
        <v>-0.75380999999999998</v>
      </c>
      <c r="I331" s="17">
        <v>0.59182000000000001</v>
      </c>
      <c r="J331" s="17">
        <v>-5.6329999999999991E-2</v>
      </c>
      <c r="K331" s="17">
        <v>0.11609</v>
      </c>
      <c r="L331" s="17">
        <v>-3.8739999999999997E-2</v>
      </c>
      <c r="M331" s="17">
        <v>1</v>
      </c>
      <c r="N331" s="17">
        <v>0.40727999999999998</v>
      </c>
      <c r="O331" s="18" t="s">
        <v>24</v>
      </c>
    </row>
    <row r="332" spans="1:15" hidden="1" x14ac:dyDescent="0.25">
      <c r="A332" s="13">
        <v>330892</v>
      </c>
      <c r="B332" s="14" t="s">
        <v>378</v>
      </c>
      <c r="C332" s="15" t="s">
        <v>40</v>
      </c>
      <c r="D332" s="16">
        <v>8784.5833333333303</v>
      </c>
      <c r="E332" s="17">
        <v>0.73629999999999995</v>
      </c>
      <c r="F332" s="17">
        <v>4.608000000000001E-2</v>
      </c>
      <c r="G332" s="17">
        <v>0.44164999999999999</v>
      </c>
      <c r="H332" s="17">
        <v>0.11570999999999998</v>
      </c>
      <c r="I332" s="17">
        <v>0.90207999999999999</v>
      </c>
      <c r="J332" s="17">
        <v>2.5349999999999984E-2</v>
      </c>
      <c r="K332" s="17">
        <v>0.97618000000000005</v>
      </c>
      <c r="L332" s="17">
        <v>-1.9799999999999818E-3</v>
      </c>
      <c r="M332" s="17">
        <v>0.91993999999999998</v>
      </c>
      <c r="N332" s="17">
        <v>-2.4380000000000068E-2</v>
      </c>
      <c r="O332" s="18" t="s">
        <v>41</v>
      </c>
    </row>
    <row r="333" spans="1:15" hidden="1" x14ac:dyDescent="0.25">
      <c r="A333" s="13">
        <v>331104</v>
      </c>
      <c r="B333" s="14" t="s">
        <v>379</v>
      </c>
      <c r="C333" s="15" t="s">
        <v>57</v>
      </c>
      <c r="D333" s="16">
        <v>8892.4166666666697</v>
      </c>
      <c r="E333" s="17">
        <v>0.87707000000000002</v>
      </c>
      <c r="F333" s="17">
        <v>0.35501000000000005</v>
      </c>
      <c r="G333" s="17">
        <v>0.83274999999999999</v>
      </c>
      <c r="H333" s="17">
        <v>0.83274999999999999</v>
      </c>
      <c r="I333" s="17">
        <v>0.85824999999999996</v>
      </c>
      <c r="J333" s="17">
        <v>4.4279999999999986E-2</v>
      </c>
      <c r="K333" s="17">
        <v>0.88268000000000002</v>
      </c>
      <c r="L333" s="17">
        <v>1.2349999999999972E-2</v>
      </c>
      <c r="M333" s="17">
        <v>0.97892000000000001</v>
      </c>
      <c r="N333" s="17">
        <v>5.2919999999999967E-2</v>
      </c>
      <c r="O333" s="18" t="s">
        <v>41</v>
      </c>
    </row>
    <row r="334" spans="1:15" hidden="1" x14ac:dyDescent="0.25">
      <c r="A334" s="13">
        <v>331317</v>
      </c>
      <c r="B334" s="14" t="s">
        <v>380</v>
      </c>
      <c r="C334" s="15" t="s">
        <v>46</v>
      </c>
      <c r="D334" s="16">
        <v>41829.333333333299</v>
      </c>
      <c r="E334" s="17">
        <v>0.40238000000000002</v>
      </c>
      <c r="F334" s="17">
        <v>-0.16646</v>
      </c>
      <c r="G334" s="17">
        <v>0</v>
      </c>
      <c r="H334" s="17">
        <v>-0.62</v>
      </c>
      <c r="I334" s="17">
        <v>0.55764999999999998</v>
      </c>
      <c r="J334" s="17">
        <v>2.8719999999999968E-2</v>
      </c>
      <c r="K334" s="17">
        <v>0.51470000000000005</v>
      </c>
      <c r="L334" s="17">
        <v>-5.2999999999999936E-2</v>
      </c>
      <c r="M334" s="17">
        <v>0.93954000000000004</v>
      </c>
      <c r="N334" s="17">
        <v>0.43196000000000001</v>
      </c>
      <c r="O334" s="18" t="s">
        <v>54</v>
      </c>
    </row>
    <row r="335" spans="1:15" hidden="1" x14ac:dyDescent="0.25">
      <c r="A335" s="13">
        <v>331341</v>
      </c>
      <c r="B335" s="14" t="s">
        <v>381</v>
      </c>
      <c r="C335" s="15" t="s">
        <v>40</v>
      </c>
      <c r="D335" s="16">
        <v>43555.166666666701</v>
      </c>
      <c r="E335" s="17">
        <v>0.77661000000000002</v>
      </c>
      <c r="F335" s="17">
        <v>0.12507000000000001</v>
      </c>
      <c r="G335" s="17">
        <v>0.69086999999999998</v>
      </c>
      <c r="H335" s="17">
        <v>0.16810999999999998</v>
      </c>
      <c r="I335" s="17">
        <v>0.83394999999999997</v>
      </c>
      <c r="J335" s="17">
        <v>1.261000000000001E-2</v>
      </c>
      <c r="K335" s="17">
        <v>0.79783000000000004</v>
      </c>
      <c r="L335" s="17">
        <v>-1.7999999999999128E-3</v>
      </c>
      <c r="M335" s="17">
        <v>0.86951000000000001</v>
      </c>
      <c r="N335" s="17">
        <v>0.27829999999999999</v>
      </c>
      <c r="O335" s="18" t="s">
        <v>41</v>
      </c>
    </row>
    <row r="336" spans="1:15" hidden="1" x14ac:dyDescent="0.25">
      <c r="A336" s="13">
        <v>331635</v>
      </c>
      <c r="B336" s="14" t="s">
        <v>382</v>
      </c>
      <c r="C336" s="15" t="s">
        <v>40</v>
      </c>
      <c r="D336" s="16">
        <v>233.416666666667</v>
      </c>
      <c r="E336" s="17">
        <v>0.76439999999999997</v>
      </c>
      <c r="F336" s="17">
        <v>3.5429999999999962E-2</v>
      </c>
      <c r="G336" s="17">
        <v>0.65054999999999996</v>
      </c>
      <c r="H336" s="17">
        <v>2.3119999999999918E-2</v>
      </c>
      <c r="I336" s="17">
        <v>0.76282000000000005</v>
      </c>
      <c r="J336" s="17">
        <v>7.851000000000008E-2</v>
      </c>
      <c r="K336" s="17">
        <v>0</v>
      </c>
      <c r="L336" s="17">
        <v>0</v>
      </c>
      <c r="M336" s="17">
        <v>0.99365999999999999</v>
      </c>
      <c r="N336" s="17">
        <v>1.6959999999999975E-2</v>
      </c>
      <c r="O336" s="18" t="s">
        <v>41</v>
      </c>
    </row>
    <row r="337" spans="1:15" hidden="1" x14ac:dyDescent="0.25">
      <c r="A337" s="13">
        <v>331651</v>
      </c>
      <c r="B337" s="14" t="s">
        <v>383</v>
      </c>
      <c r="C337" s="15" t="s">
        <v>40</v>
      </c>
      <c r="D337" s="16">
        <v>26738.333333333299</v>
      </c>
      <c r="E337" s="17">
        <v>0.85301000000000005</v>
      </c>
      <c r="F337" s="17">
        <v>7.4460000000000082E-2</v>
      </c>
      <c r="G337" s="17">
        <v>0.73346</v>
      </c>
      <c r="H337" s="17">
        <v>-6.9399999999999462E-3</v>
      </c>
      <c r="I337" s="17">
        <v>0.83757000000000004</v>
      </c>
      <c r="J337" s="17">
        <v>2.5680000000000036E-2</v>
      </c>
      <c r="K337" s="17">
        <v>0.98257000000000005</v>
      </c>
      <c r="L337" s="17">
        <v>1.4970000000000039E-2</v>
      </c>
      <c r="M337" s="17">
        <v>0.97801000000000005</v>
      </c>
      <c r="N337" s="17">
        <v>0.34554000000000007</v>
      </c>
      <c r="O337" s="18" t="s">
        <v>41</v>
      </c>
    </row>
    <row r="338" spans="1:15" hidden="1" x14ac:dyDescent="0.25">
      <c r="A338" s="13">
        <v>331856</v>
      </c>
      <c r="B338" s="14" t="s">
        <v>384</v>
      </c>
      <c r="C338" s="15" t="s">
        <v>40</v>
      </c>
      <c r="D338" s="16">
        <v>696.83333333333303</v>
      </c>
      <c r="E338" s="17">
        <v>0.58616999999999997</v>
      </c>
      <c r="F338" s="17">
        <v>0.12188999999999994</v>
      </c>
      <c r="G338" s="17">
        <v>0.34949000000000002</v>
      </c>
      <c r="H338" s="17">
        <v>-2.0029999999999992E-2</v>
      </c>
      <c r="I338" s="17">
        <v>0.80559000000000003</v>
      </c>
      <c r="J338" s="17">
        <v>4.4210000000000083E-2</v>
      </c>
      <c r="K338" s="17">
        <v>0.45165</v>
      </c>
      <c r="L338" s="17">
        <v>0.29788999999999999</v>
      </c>
      <c r="M338" s="17">
        <v>0.97463999999999995</v>
      </c>
      <c r="N338" s="17">
        <v>0.30743999999999994</v>
      </c>
      <c r="O338" s="18" t="s">
        <v>41</v>
      </c>
    </row>
    <row r="339" spans="1:15" hidden="1" x14ac:dyDescent="0.25">
      <c r="A339" s="13">
        <v>331872</v>
      </c>
      <c r="B339" s="14" t="s">
        <v>385</v>
      </c>
      <c r="C339" s="15" t="s">
        <v>40</v>
      </c>
      <c r="D339" s="16">
        <v>107194.16666666701</v>
      </c>
      <c r="E339" s="17">
        <v>0.63285000000000002</v>
      </c>
      <c r="F339" s="17">
        <v>0.14074000000000003</v>
      </c>
      <c r="G339" s="17">
        <v>0.70452999999999999</v>
      </c>
      <c r="H339" s="17">
        <v>0.1179</v>
      </c>
      <c r="I339" s="17">
        <v>0.62695999999999996</v>
      </c>
      <c r="J339" s="17">
        <v>4.1939999999999977E-2</v>
      </c>
      <c r="K339" s="17">
        <v>0.69786999999999999</v>
      </c>
      <c r="L339" s="17">
        <v>0.45748999999999995</v>
      </c>
      <c r="M339" s="17">
        <v>0.43037999999999998</v>
      </c>
      <c r="N339" s="17">
        <v>-3.1490000000000018E-2</v>
      </c>
      <c r="O339" s="18" t="s">
        <v>41</v>
      </c>
    </row>
    <row r="340" spans="1:15" hidden="1" x14ac:dyDescent="0.25">
      <c r="A340" s="13">
        <v>331988</v>
      </c>
      <c r="B340" s="14" t="s">
        <v>386</v>
      </c>
      <c r="C340" s="15" t="s">
        <v>46</v>
      </c>
      <c r="D340" s="16">
        <v>57651.416666666701</v>
      </c>
      <c r="E340" s="17">
        <v>0.84453999999999996</v>
      </c>
      <c r="F340" s="17">
        <v>0.13149</v>
      </c>
      <c r="G340" s="17">
        <v>0.80830999999999997</v>
      </c>
      <c r="H340" s="17">
        <v>0.10404000000000002</v>
      </c>
      <c r="I340" s="17">
        <v>0.86975000000000002</v>
      </c>
      <c r="J340" s="17">
        <v>0.11897999999999997</v>
      </c>
      <c r="K340" s="17">
        <v>0.87382000000000004</v>
      </c>
      <c r="L340" s="17">
        <v>-7.499999999999174E-4</v>
      </c>
      <c r="M340" s="17">
        <v>0.86251999999999995</v>
      </c>
      <c r="N340" s="17">
        <v>0.33112999999999992</v>
      </c>
      <c r="O340" s="18" t="s">
        <v>41</v>
      </c>
    </row>
    <row r="341" spans="1:15" hidden="1" x14ac:dyDescent="0.25">
      <c r="A341" s="13">
        <v>332291</v>
      </c>
      <c r="B341" s="14" t="s">
        <v>387</v>
      </c>
      <c r="C341" s="15" t="s">
        <v>46</v>
      </c>
      <c r="D341" s="16">
        <v>3572.9166666666702</v>
      </c>
      <c r="E341" s="17">
        <v>0.65227999999999997</v>
      </c>
      <c r="F341" s="17">
        <v>5.2030000000000021E-2</v>
      </c>
      <c r="G341" s="17">
        <v>0.27112000000000003</v>
      </c>
      <c r="H341" s="17">
        <v>1.8630000000000035E-2</v>
      </c>
      <c r="I341" s="17">
        <v>0.73072999999999999</v>
      </c>
      <c r="J341" s="17">
        <v>0.22031000000000001</v>
      </c>
      <c r="K341" s="17">
        <v>0.98841000000000001</v>
      </c>
      <c r="L341" s="17">
        <v>2.5699999999999612E-3</v>
      </c>
      <c r="M341" s="17">
        <v>1</v>
      </c>
      <c r="N341" s="17">
        <v>0</v>
      </c>
      <c r="O341" s="18" t="s">
        <v>41</v>
      </c>
    </row>
    <row r="342" spans="1:15" hidden="1" x14ac:dyDescent="0.25">
      <c r="A342" s="13">
        <v>332950</v>
      </c>
      <c r="B342" s="14" t="s">
        <v>388</v>
      </c>
      <c r="C342" s="15" t="s">
        <v>57</v>
      </c>
      <c r="D342" s="16">
        <v>3252.6666666666702</v>
      </c>
      <c r="E342" s="17">
        <v>0.74704999999999999</v>
      </c>
      <c r="F342" s="17">
        <v>9.5979999999999954E-2</v>
      </c>
      <c r="G342" s="17">
        <v>0.63461000000000001</v>
      </c>
      <c r="H342" s="17">
        <v>0.24064000000000002</v>
      </c>
      <c r="I342" s="17">
        <v>0.61021000000000003</v>
      </c>
      <c r="J342" s="17">
        <v>3.9000000000000146E-3</v>
      </c>
      <c r="K342" s="17">
        <v>0.88315999999999995</v>
      </c>
      <c r="L342" s="17">
        <v>-7.8600000000000891E-3</v>
      </c>
      <c r="M342" s="17">
        <v>0.97267999999999999</v>
      </c>
      <c r="N342" s="17">
        <v>2.5800000000000267E-3</v>
      </c>
      <c r="O342" s="18" t="s">
        <v>41</v>
      </c>
    </row>
    <row r="343" spans="1:15" hidden="1" x14ac:dyDescent="0.25">
      <c r="A343" s="13">
        <v>332992</v>
      </c>
      <c r="B343" s="14" t="s">
        <v>389</v>
      </c>
      <c r="C343" s="15" t="s">
        <v>57</v>
      </c>
      <c r="D343" s="16">
        <v>2559</v>
      </c>
      <c r="E343" s="17">
        <v>0.51365000000000005</v>
      </c>
      <c r="F343" s="17">
        <v>7.9540000000000055E-2</v>
      </c>
      <c r="G343" s="17">
        <v>0.61746999999999996</v>
      </c>
      <c r="H343" s="17">
        <v>0.17520999999999998</v>
      </c>
      <c r="I343" s="17">
        <v>0.33333000000000002</v>
      </c>
      <c r="J343" s="17">
        <v>4.7279999999999989E-2</v>
      </c>
      <c r="K343" s="17">
        <v>0</v>
      </c>
      <c r="L343" s="17">
        <v>0</v>
      </c>
      <c r="M343" s="17">
        <v>1</v>
      </c>
      <c r="N343" s="17">
        <v>0</v>
      </c>
      <c r="O343" s="18" t="s">
        <v>59</v>
      </c>
    </row>
    <row r="344" spans="1:15" hidden="1" x14ac:dyDescent="0.25">
      <c r="A344" s="13">
        <v>333051</v>
      </c>
      <c r="B344" s="14" t="s">
        <v>390</v>
      </c>
      <c r="C344" s="15" t="s">
        <v>40</v>
      </c>
      <c r="D344" s="16">
        <v>101370.75</v>
      </c>
      <c r="E344" s="17">
        <v>0.66547999999999996</v>
      </c>
      <c r="F344" s="17">
        <v>7.999999999999996E-2</v>
      </c>
      <c r="G344" s="17">
        <v>0.76307999999999998</v>
      </c>
      <c r="H344" s="17">
        <v>0.16213</v>
      </c>
      <c r="I344" s="17">
        <v>0.79464000000000001</v>
      </c>
      <c r="J344" s="17">
        <v>7.8050000000000064E-2</v>
      </c>
      <c r="K344" s="17">
        <v>0.68042000000000002</v>
      </c>
      <c r="L344" s="17">
        <v>1.9280000000000075E-2</v>
      </c>
      <c r="M344" s="17">
        <v>0.32616000000000001</v>
      </c>
      <c r="N344" s="17">
        <v>-2.1589999999999998E-2</v>
      </c>
      <c r="O344" s="18" t="s">
        <v>41</v>
      </c>
    </row>
    <row r="345" spans="1:15" hidden="1" x14ac:dyDescent="0.25">
      <c r="A345" s="13">
        <v>333221</v>
      </c>
      <c r="B345" s="14" t="s">
        <v>391</v>
      </c>
      <c r="C345" s="15" t="s">
        <v>46</v>
      </c>
      <c r="D345" s="16">
        <v>42396.916666666701</v>
      </c>
      <c r="E345" s="17">
        <v>0.66749000000000003</v>
      </c>
      <c r="F345" s="17">
        <v>-5.593999999999999E-2</v>
      </c>
      <c r="G345" s="17">
        <v>0.69574999999999998</v>
      </c>
      <c r="H345" s="17">
        <v>-8.1409999999999982E-2</v>
      </c>
      <c r="I345" s="17">
        <v>0.83960000000000001</v>
      </c>
      <c r="J345" s="17">
        <v>9.4969999999999999E-2</v>
      </c>
      <c r="K345" s="17">
        <v>0.33967000000000003</v>
      </c>
      <c r="L345" s="17">
        <v>-0.47073999999999994</v>
      </c>
      <c r="M345" s="17">
        <v>0.76666999999999996</v>
      </c>
      <c r="N345" s="17">
        <v>0.25886999999999993</v>
      </c>
      <c r="O345" s="18" t="s">
        <v>41</v>
      </c>
    </row>
    <row r="346" spans="1:15" hidden="1" x14ac:dyDescent="0.25">
      <c r="A346" s="13">
        <v>333239</v>
      </c>
      <c r="B346" s="14" t="s">
        <v>392</v>
      </c>
      <c r="C346" s="15" t="s">
        <v>57</v>
      </c>
      <c r="D346" s="16">
        <v>25790.5</v>
      </c>
      <c r="E346" s="17">
        <v>0.61470999999999998</v>
      </c>
      <c r="F346" s="17">
        <v>0.19617999999999997</v>
      </c>
      <c r="G346" s="17">
        <v>0.86082000000000003</v>
      </c>
      <c r="H346" s="17">
        <v>0.20830000000000004</v>
      </c>
      <c r="I346" s="17">
        <v>0.44313000000000002</v>
      </c>
      <c r="J346" s="17">
        <v>0.27280000000000004</v>
      </c>
      <c r="K346" s="17">
        <v>0</v>
      </c>
      <c r="L346" s="17">
        <v>0</v>
      </c>
      <c r="M346" s="17">
        <v>0.90880000000000005</v>
      </c>
      <c r="N346" s="17">
        <v>0.29154000000000002</v>
      </c>
      <c r="O346" s="18" t="s">
        <v>26</v>
      </c>
    </row>
    <row r="347" spans="1:15" hidden="1" x14ac:dyDescent="0.25">
      <c r="A347" s="13">
        <v>333328</v>
      </c>
      <c r="B347" s="14" t="s">
        <v>393</v>
      </c>
      <c r="C347" s="15" t="s">
        <v>40</v>
      </c>
      <c r="D347" s="16">
        <v>4518.0833333333303</v>
      </c>
      <c r="E347" s="17">
        <v>0.85143999999999997</v>
      </c>
      <c r="F347" s="17">
        <v>-5.4850000000000065E-2</v>
      </c>
      <c r="G347" s="17">
        <v>0.95667999999999997</v>
      </c>
      <c r="H347" s="17">
        <v>3.6699999999999511E-3</v>
      </c>
      <c r="I347" s="17">
        <v>0.89444999999999997</v>
      </c>
      <c r="J347" s="17">
        <v>4.3659999999999921E-2</v>
      </c>
      <c r="K347" s="17">
        <v>0.59436</v>
      </c>
      <c r="L347" s="17">
        <v>-0.21836</v>
      </c>
      <c r="M347" s="17">
        <v>0.85504000000000002</v>
      </c>
      <c r="N347" s="17">
        <v>-0.10685999999999996</v>
      </c>
      <c r="O347" s="18" t="s">
        <v>41</v>
      </c>
    </row>
    <row r="348" spans="1:15" hidden="1" x14ac:dyDescent="0.25">
      <c r="A348" s="13">
        <v>333514</v>
      </c>
      <c r="B348" s="14" t="s">
        <v>394</v>
      </c>
      <c r="C348" s="15" t="s">
        <v>40</v>
      </c>
      <c r="D348" s="16">
        <v>6836.5</v>
      </c>
      <c r="E348" s="17">
        <v>0.57377999999999996</v>
      </c>
      <c r="F348" s="17">
        <v>-1.7510000000000026E-2</v>
      </c>
      <c r="G348" s="17">
        <v>0.41813</v>
      </c>
      <c r="H348" s="17">
        <v>0.12103000000000003</v>
      </c>
      <c r="I348" s="17">
        <v>0.83498000000000006</v>
      </c>
      <c r="J348" s="17">
        <v>5.0000000000105516E-5</v>
      </c>
      <c r="K348" s="17">
        <v>0.35993999999999998</v>
      </c>
      <c r="L348" s="17">
        <v>-0.17357000000000006</v>
      </c>
      <c r="M348" s="17">
        <v>0.83772999999999997</v>
      </c>
      <c r="N348" s="17">
        <v>-0.15609000000000006</v>
      </c>
      <c r="O348" s="18" t="s">
        <v>41</v>
      </c>
    </row>
    <row r="349" spans="1:15" hidden="1" x14ac:dyDescent="0.25">
      <c r="A349" s="13">
        <v>333620</v>
      </c>
      <c r="B349" s="14" t="s">
        <v>395</v>
      </c>
      <c r="C349" s="15" t="s">
        <v>57</v>
      </c>
      <c r="D349" s="16">
        <v>8177.0833333333303</v>
      </c>
      <c r="E349" s="17">
        <v>0.85174000000000005</v>
      </c>
      <c r="F349" s="17">
        <v>4.7399999999999998E-2</v>
      </c>
      <c r="G349" s="17">
        <v>0.88854</v>
      </c>
      <c r="H349" s="17">
        <v>8.116000000000001E-2</v>
      </c>
      <c r="I349" s="17">
        <v>0.79801999999999995</v>
      </c>
      <c r="J349" s="17">
        <v>0.15579999999999994</v>
      </c>
      <c r="K349" s="17">
        <v>0.70974000000000004</v>
      </c>
      <c r="L349" s="17">
        <v>-9.093999999999991E-2</v>
      </c>
      <c r="M349" s="17">
        <v>0.97387999999999997</v>
      </c>
      <c r="N349" s="17">
        <v>9.8300000000000054E-3</v>
      </c>
      <c r="O349" s="18" t="s">
        <v>41</v>
      </c>
    </row>
    <row r="350" spans="1:15" hidden="1" x14ac:dyDescent="0.25">
      <c r="A350" s="13">
        <v>333662</v>
      </c>
      <c r="B350" s="14" t="s">
        <v>396</v>
      </c>
      <c r="C350" s="15" t="s">
        <v>40</v>
      </c>
      <c r="D350" s="16">
        <v>39713</v>
      </c>
      <c r="E350" s="17">
        <v>0.69647000000000003</v>
      </c>
      <c r="F350" s="17">
        <v>-8.539999999999992E-2</v>
      </c>
      <c r="G350" s="17">
        <v>0.57286999999999999</v>
      </c>
      <c r="H350" s="17">
        <v>-0.12992999999999999</v>
      </c>
      <c r="I350" s="17">
        <v>0.82118000000000002</v>
      </c>
      <c r="J350" s="17">
        <v>-1.8390000000000017E-2</v>
      </c>
      <c r="K350" s="17">
        <v>0.88178000000000001</v>
      </c>
      <c r="L350" s="17">
        <v>1.2530000000000041E-2</v>
      </c>
      <c r="M350" s="17">
        <v>0.63365000000000005</v>
      </c>
      <c r="N350" s="17">
        <v>-0.16128999999999993</v>
      </c>
      <c r="O350" s="18" t="s">
        <v>41</v>
      </c>
    </row>
    <row r="351" spans="1:15" hidden="1" x14ac:dyDescent="0.25">
      <c r="A351" s="13">
        <v>333689</v>
      </c>
      <c r="B351" s="14" t="s">
        <v>397</v>
      </c>
      <c r="C351" s="15" t="s">
        <v>46</v>
      </c>
      <c r="D351" s="16">
        <v>307341.91666666698</v>
      </c>
      <c r="E351" s="17">
        <v>0.78586999999999996</v>
      </c>
      <c r="F351" s="17">
        <v>2.6579999999999937E-2</v>
      </c>
      <c r="G351" s="17">
        <v>0.79857999999999996</v>
      </c>
      <c r="H351" s="17">
        <v>7.6469999999999927E-2</v>
      </c>
      <c r="I351" s="17">
        <v>0.59435000000000004</v>
      </c>
      <c r="J351" s="17">
        <v>9.8900000000000654E-3</v>
      </c>
      <c r="K351" s="17">
        <v>0.90573999999999999</v>
      </c>
      <c r="L351" s="17">
        <v>-1.5090000000000048E-2</v>
      </c>
      <c r="M351" s="17">
        <v>0.83209999999999995</v>
      </c>
      <c r="N351" s="17">
        <v>-1.4840000000000075E-2</v>
      </c>
      <c r="O351" s="18" t="s">
        <v>41</v>
      </c>
    </row>
    <row r="352" spans="1:15" hidden="1" x14ac:dyDescent="0.25">
      <c r="A352" s="13">
        <v>333719</v>
      </c>
      <c r="B352" s="14" t="s">
        <v>398</v>
      </c>
      <c r="C352" s="15" t="s">
        <v>40</v>
      </c>
      <c r="D352" s="16">
        <v>5379.9166666666697</v>
      </c>
      <c r="E352" s="17">
        <v>0.54181000000000001</v>
      </c>
      <c r="F352" s="17">
        <v>-4.220999999999997E-2</v>
      </c>
      <c r="G352" s="17">
        <v>0.72968999999999995</v>
      </c>
      <c r="H352" s="17">
        <v>-2.3470000000000102E-2</v>
      </c>
      <c r="I352" s="17">
        <v>0.86112999999999995</v>
      </c>
      <c r="J352" s="17">
        <v>1.3329999999999953E-2</v>
      </c>
      <c r="K352" s="17">
        <v>0</v>
      </c>
      <c r="L352" s="17">
        <v>-4.2860000000000002E-2</v>
      </c>
      <c r="M352" s="17">
        <v>0.38856000000000002</v>
      </c>
      <c r="N352" s="17">
        <v>-0.13454999999999995</v>
      </c>
      <c r="O352" s="18" t="s">
        <v>24</v>
      </c>
    </row>
    <row r="353" spans="1:15" hidden="1" x14ac:dyDescent="0.25">
      <c r="A353" s="13">
        <v>333808</v>
      </c>
      <c r="B353" s="14" t="s">
        <v>399</v>
      </c>
      <c r="C353" s="15" t="s">
        <v>40</v>
      </c>
      <c r="D353" s="16">
        <v>14134.5</v>
      </c>
      <c r="E353" s="17">
        <v>0.61865000000000003</v>
      </c>
      <c r="F353" s="17">
        <v>2.3100000000000009E-2</v>
      </c>
      <c r="G353" s="17">
        <v>0.52766999999999997</v>
      </c>
      <c r="H353" s="17">
        <v>0.10987999999999998</v>
      </c>
      <c r="I353" s="17">
        <v>0.89932999999999996</v>
      </c>
      <c r="J353" s="17">
        <v>1.2629999999999919E-2</v>
      </c>
      <c r="K353" s="17">
        <v>0.17673</v>
      </c>
      <c r="L353" s="17">
        <v>-0.20989999999999998</v>
      </c>
      <c r="M353" s="17">
        <v>0.96186000000000005</v>
      </c>
      <c r="N353" s="17">
        <v>9.3020000000000103E-2</v>
      </c>
      <c r="O353" s="18" t="s">
        <v>41</v>
      </c>
    </row>
    <row r="354" spans="1:15" hidden="1" x14ac:dyDescent="0.25">
      <c r="A354" s="13">
        <v>333867</v>
      </c>
      <c r="B354" s="14" t="s">
        <v>400</v>
      </c>
      <c r="C354" s="15" t="s">
        <v>40</v>
      </c>
      <c r="D354" s="16">
        <v>4909.0833333333303</v>
      </c>
      <c r="E354" s="17">
        <v>0.84067999999999998</v>
      </c>
      <c r="F354" s="17">
        <v>6.3590000000000035E-2</v>
      </c>
      <c r="G354" s="17">
        <v>0.64190999999999998</v>
      </c>
      <c r="H354" s="17">
        <v>5.1139999999999963E-2</v>
      </c>
      <c r="I354" s="17">
        <v>0.93006999999999995</v>
      </c>
      <c r="J354" s="17">
        <v>1.0159999999999947E-2</v>
      </c>
      <c r="K354" s="17">
        <v>0.98953000000000002</v>
      </c>
      <c r="L354" s="17">
        <v>0.20479000000000003</v>
      </c>
      <c r="M354" s="17">
        <v>1</v>
      </c>
      <c r="N354" s="17">
        <v>7.2000000000005393E-4</v>
      </c>
      <c r="O354" s="18" t="s">
        <v>41</v>
      </c>
    </row>
    <row r="355" spans="1:15" hidden="1" x14ac:dyDescent="0.25">
      <c r="A355" s="13">
        <v>333875</v>
      </c>
      <c r="B355" s="14" t="s">
        <v>401</v>
      </c>
      <c r="C355" s="15" t="s">
        <v>40</v>
      </c>
      <c r="D355" s="16">
        <v>8557.3333333333303</v>
      </c>
      <c r="E355" s="17">
        <v>0.87958999999999998</v>
      </c>
      <c r="F355" s="17">
        <v>7.5470000000000037E-2</v>
      </c>
      <c r="G355" s="17">
        <v>0.97319999999999995</v>
      </c>
      <c r="H355" s="17">
        <v>5.9209999999999985E-2</v>
      </c>
      <c r="I355" s="17">
        <v>0.84206999999999999</v>
      </c>
      <c r="J355" s="17">
        <v>1.7359999999999931E-2</v>
      </c>
      <c r="K355" s="17">
        <v>0.72860000000000003</v>
      </c>
      <c r="L355" s="17">
        <v>0.28686</v>
      </c>
      <c r="M355" s="17">
        <v>0.88085999999999998</v>
      </c>
      <c r="N355" s="17">
        <v>-4.5320000000000027E-2</v>
      </c>
      <c r="O355" s="18" t="s">
        <v>41</v>
      </c>
    </row>
    <row r="356" spans="1:15" hidden="1" x14ac:dyDescent="0.25">
      <c r="A356" s="13">
        <v>334154</v>
      </c>
      <c r="B356" s="14" t="s">
        <v>402</v>
      </c>
      <c r="C356" s="15" t="s">
        <v>40</v>
      </c>
      <c r="D356" s="16">
        <v>24321</v>
      </c>
      <c r="E356" s="17">
        <v>0.75312000000000001</v>
      </c>
      <c r="F356" s="17">
        <v>8.5990000000000011E-2</v>
      </c>
      <c r="G356" s="17">
        <v>0.72513000000000005</v>
      </c>
      <c r="H356" s="17">
        <v>4.0660000000000029E-2</v>
      </c>
      <c r="I356" s="17">
        <v>0.79923999999999995</v>
      </c>
      <c r="J356" s="17">
        <v>2.9969999999999941E-2</v>
      </c>
      <c r="K356" s="17">
        <v>0.62129000000000001</v>
      </c>
      <c r="L356" s="17">
        <v>1.0619999999999963E-2</v>
      </c>
      <c r="M356" s="17">
        <v>0.89480000000000004</v>
      </c>
      <c r="N356" s="17">
        <v>0.30801000000000001</v>
      </c>
      <c r="O356" s="18" t="s">
        <v>41</v>
      </c>
    </row>
    <row r="357" spans="1:15" hidden="1" x14ac:dyDescent="0.25">
      <c r="A357" s="13">
        <v>334189</v>
      </c>
      <c r="B357" s="14" t="s">
        <v>403</v>
      </c>
      <c r="C357" s="15" t="s">
        <v>46</v>
      </c>
      <c r="D357" s="16">
        <v>14928.833333333299</v>
      </c>
      <c r="E357" s="17">
        <v>0.77322000000000002</v>
      </c>
      <c r="F357" s="17">
        <v>0.38788</v>
      </c>
      <c r="G357" s="17">
        <v>0.71055000000000001</v>
      </c>
      <c r="H357" s="17">
        <v>0.71055000000000001</v>
      </c>
      <c r="I357" s="17">
        <v>0.67939000000000005</v>
      </c>
      <c r="J357" s="17">
        <v>0.13085000000000002</v>
      </c>
      <c r="K357" s="17">
        <v>0</v>
      </c>
      <c r="L357" s="17">
        <v>0</v>
      </c>
      <c r="M357" s="17">
        <v>0.99239999999999995</v>
      </c>
      <c r="N357" s="17">
        <v>-4.2000000000008697E-4</v>
      </c>
      <c r="O357" s="18" t="s">
        <v>41</v>
      </c>
    </row>
    <row r="358" spans="1:15" hidden="1" x14ac:dyDescent="0.25">
      <c r="A358" s="13">
        <v>334243</v>
      </c>
      <c r="B358" s="14" t="s">
        <v>404</v>
      </c>
      <c r="C358" s="15" t="s">
        <v>46</v>
      </c>
      <c r="D358" s="16">
        <v>24540.833333333299</v>
      </c>
      <c r="E358" s="17">
        <v>0.38036999999999999</v>
      </c>
      <c r="F358" s="17">
        <v>-0.28261000000000003</v>
      </c>
      <c r="G358" s="17">
        <v>0</v>
      </c>
      <c r="H358" s="17">
        <v>-0.84736999999999996</v>
      </c>
      <c r="I358" s="17">
        <v>0.75187000000000004</v>
      </c>
      <c r="J358" s="17">
        <v>-1.6309999999999936E-2</v>
      </c>
      <c r="K358" s="17">
        <v>0.15701999999999999</v>
      </c>
      <c r="L358" s="17">
        <v>-9.9909999999999999E-2</v>
      </c>
      <c r="M358" s="17">
        <v>0.99294000000000004</v>
      </c>
      <c r="N358" s="17">
        <v>0.39787000000000006</v>
      </c>
      <c r="O358" s="18" t="s">
        <v>54</v>
      </c>
    </row>
    <row r="359" spans="1:15" hidden="1" x14ac:dyDescent="0.25">
      <c r="A359" s="13">
        <v>334511</v>
      </c>
      <c r="B359" s="14" t="s">
        <v>405</v>
      </c>
      <c r="C359" s="15" t="s">
        <v>40</v>
      </c>
      <c r="D359" s="16">
        <v>3726.9166666666702</v>
      </c>
      <c r="E359" s="17">
        <v>0.82338999999999996</v>
      </c>
      <c r="F359" s="17">
        <v>8.5499999999999909E-2</v>
      </c>
      <c r="G359" s="17">
        <v>0.84685999999999995</v>
      </c>
      <c r="H359" s="17">
        <v>-2.9420000000000002E-2</v>
      </c>
      <c r="I359" s="17">
        <v>0.75399000000000005</v>
      </c>
      <c r="J359" s="17">
        <v>4.8570000000000002E-2</v>
      </c>
      <c r="K359" s="17">
        <v>0.79818999999999996</v>
      </c>
      <c r="L359" s="17">
        <v>0.34175999999999995</v>
      </c>
      <c r="M359" s="17">
        <v>0.87105999999999995</v>
      </c>
      <c r="N359" s="17">
        <v>9.6019999999999994E-2</v>
      </c>
      <c r="O359" s="18" t="s">
        <v>41</v>
      </c>
    </row>
    <row r="360" spans="1:15" hidden="1" x14ac:dyDescent="0.25">
      <c r="A360" s="13">
        <v>334561</v>
      </c>
      <c r="B360" s="14" t="s">
        <v>406</v>
      </c>
      <c r="C360" s="15" t="s">
        <v>40</v>
      </c>
      <c r="D360" s="16">
        <v>100547.66666666701</v>
      </c>
      <c r="E360" s="17">
        <v>0.82665</v>
      </c>
      <c r="F360" s="17">
        <v>3.3909999999999996E-2</v>
      </c>
      <c r="G360" s="17">
        <v>0.92022000000000004</v>
      </c>
      <c r="H360" s="17">
        <v>-1.4170000000000016E-2</v>
      </c>
      <c r="I360" s="17">
        <v>0.67910999999999999</v>
      </c>
      <c r="J360" s="17">
        <v>2.7410000000000045E-2</v>
      </c>
      <c r="K360" s="17">
        <v>0.75812000000000002</v>
      </c>
      <c r="L360" s="17">
        <v>0.16495000000000004</v>
      </c>
      <c r="M360" s="17">
        <v>0.85557000000000005</v>
      </c>
      <c r="N360" s="17">
        <v>5.5000000000000604E-3</v>
      </c>
      <c r="O360" s="18" t="s">
        <v>41</v>
      </c>
    </row>
    <row r="361" spans="1:15" hidden="1" x14ac:dyDescent="0.25">
      <c r="A361" s="13">
        <v>334588</v>
      </c>
      <c r="B361" s="14" t="s">
        <v>407</v>
      </c>
      <c r="C361" s="15" t="s">
        <v>57</v>
      </c>
      <c r="D361" s="16">
        <v>505737.41666666698</v>
      </c>
      <c r="E361" s="17">
        <v>0.89400999999999997</v>
      </c>
      <c r="F361" s="17">
        <v>0.18755999999999995</v>
      </c>
      <c r="G361" s="17">
        <v>1</v>
      </c>
      <c r="H361" s="17">
        <v>8.9600000000000013E-2</v>
      </c>
      <c r="I361" s="17">
        <v>0.85990999999999995</v>
      </c>
      <c r="J361" s="17">
        <v>6.7779999999999951E-2</v>
      </c>
      <c r="K361" s="17">
        <v>0.68181999999999998</v>
      </c>
      <c r="L361" s="17">
        <v>0.39144999999999996</v>
      </c>
      <c r="M361" s="17">
        <v>0.92830999999999997</v>
      </c>
      <c r="N361" s="17">
        <v>0.29933999999999994</v>
      </c>
      <c r="O361" s="18" t="s">
        <v>41</v>
      </c>
    </row>
    <row r="362" spans="1:15" hidden="1" x14ac:dyDescent="0.25">
      <c r="A362" s="13">
        <v>334651</v>
      </c>
      <c r="B362" s="14" t="s">
        <v>408</v>
      </c>
      <c r="C362" s="15" t="s">
        <v>40</v>
      </c>
      <c r="D362" s="16">
        <v>21875.916666666701</v>
      </c>
      <c r="E362" s="17">
        <v>0.52612000000000003</v>
      </c>
      <c r="F362" s="17">
        <v>1.2500000000000844E-3</v>
      </c>
      <c r="G362" s="17">
        <v>0.49048000000000003</v>
      </c>
      <c r="H362" s="17">
        <v>-7.0319999999999938E-2</v>
      </c>
      <c r="I362" s="17">
        <v>0.64605999999999997</v>
      </c>
      <c r="J362" s="17">
        <v>-1.7500000000000293E-3</v>
      </c>
      <c r="K362" s="17">
        <v>0.18790000000000001</v>
      </c>
      <c r="L362" s="17">
        <v>-0.11502000000000001</v>
      </c>
      <c r="M362" s="17">
        <v>0.81567000000000001</v>
      </c>
      <c r="N362" s="17">
        <v>0.26363999999999999</v>
      </c>
      <c r="O362" s="18" t="s">
        <v>41</v>
      </c>
    </row>
    <row r="363" spans="1:15" hidden="1" x14ac:dyDescent="0.25">
      <c r="A363" s="13">
        <v>334685</v>
      </c>
      <c r="B363" s="14" t="s">
        <v>409</v>
      </c>
      <c r="C363" s="15" t="s">
        <v>40</v>
      </c>
      <c r="D363" s="16">
        <v>680.16666666666697</v>
      </c>
      <c r="E363" s="17">
        <v>0.50399000000000005</v>
      </c>
      <c r="F363" s="17">
        <v>0.16706000000000004</v>
      </c>
      <c r="G363" s="17">
        <v>0.16506999999999999</v>
      </c>
      <c r="H363" s="17">
        <v>0.16506999999999999</v>
      </c>
      <c r="I363" s="17">
        <v>1</v>
      </c>
      <c r="J363" s="17">
        <v>0.22970000000000002</v>
      </c>
      <c r="K363" s="17">
        <v>0.22871</v>
      </c>
      <c r="L363" s="17">
        <v>8.4409999999999985E-2</v>
      </c>
      <c r="M363" s="17">
        <v>0.96111999999999997</v>
      </c>
      <c r="N363" s="17">
        <v>0.19106000000000001</v>
      </c>
      <c r="O363" s="18" t="s">
        <v>41</v>
      </c>
    </row>
    <row r="364" spans="1:15" hidden="1" x14ac:dyDescent="0.25">
      <c r="A364" s="13">
        <v>334774</v>
      </c>
      <c r="B364" s="14" t="s">
        <v>410</v>
      </c>
      <c r="C364" s="15" t="s">
        <v>46</v>
      </c>
      <c r="D364" s="16">
        <v>2925.25</v>
      </c>
      <c r="E364" s="17">
        <v>0.39146999999999998</v>
      </c>
      <c r="F364" s="17">
        <v>-5.3990000000000038E-2</v>
      </c>
      <c r="G364" s="17">
        <v>0</v>
      </c>
      <c r="H364" s="17">
        <v>0</v>
      </c>
      <c r="I364" s="17">
        <v>0.53554999999999997</v>
      </c>
      <c r="J364" s="17">
        <v>-2.2700000000000053E-2</v>
      </c>
      <c r="K364" s="17">
        <v>0.42299999999999999</v>
      </c>
      <c r="L364" s="17">
        <v>-0.28167000000000003</v>
      </c>
      <c r="M364" s="17">
        <v>0.99882000000000004</v>
      </c>
      <c r="N364" s="17">
        <v>3.4450000000000092E-2</v>
      </c>
      <c r="O364" s="18" t="s">
        <v>59</v>
      </c>
    </row>
    <row r="365" spans="1:15" hidden="1" x14ac:dyDescent="0.25">
      <c r="A365" s="13">
        <v>334847</v>
      </c>
      <c r="B365" s="14" t="s">
        <v>411</v>
      </c>
      <c r="C365" s="15" t="s">
        <v>40</v>
      </c>
      <c r="D365" s="16">
        <v>8089.6666666666697</v>
      </c>
      <c r="E365" s="17">
        <v>0.84528999999999999</v>
      </c>
      <c r="F365" s="17">
        <v>6.6599999999999993E-3</v>
      </c>
      <c r="G365" s="17">
        <v>0.84841</v>
      </c>
      <c r="H365" s="17">
        <v>9.6699999999999564E-3</v>
      </c>
      <c r="I365" s="17">
        <v>0.70045999999999997</v>
      </c>
      <c r="J365" s="17">
        <v>2.240999999999993E-2</v>
      </c>
      <c r="K365" s="17">
        <v>0.84341999999999995</v>
      </c>
      <c r="L365" s="17">
        <v>-1.3720000000000065E-2</v>
      </c>
      <c r="M365" s="17">
        <v>0.98573999999999995</v>
      </c>
      <c r="N365" s="17">
        <v>5.2399999999999114E-3</v>
      </c>
      <c r="O365" s="18" t="s">
        <v>41</v>
      </c>
    </row>
    <row r="366" spans="1:15" hidden="1" x14ac:dyDescent="0.25">
      <c r="A366" s="13">
        <v>335100</v>
      </c>
      <c r="B366" s="14" t="s">
        <v>412</v>
      </c>
      <c r="C366" s="15" t="s">
        <v>40</v>
      </c>
      <c r="D366" s="16">
        <v>129649.66666666701</v>
      </c>
      <c r="E366" s="17">
        <v>0.82781000000000005</v>
      </c>
      <c r="F366" s="17">
        <v>0.11524000000000001</v>
      </c>
      <c r="G366" s="17">
        <v>0.84031999999999996</v>
      </c>
      <c r="H366" s="17">
        <v>0.13864999999999994</v>
      </c>
      <c r="I366" s="17">
        <v>0.86775000000000002</v>
      </c>
      <c r="J366" s="17">
        <v>6.469999999999998E-2</v>
      </c>
      <c r="K366" s="17">
        <v>0.85785</v>
      </c>
      <c r="L366" s="17">
        <v>-1.1780000000000013E-2</v>
      </c>
      <c r="M366" s="17">
        <v>0.73280000000000001</v>
      </c>
      <c r="N366" s="17">
        <v>0.24596000000000001</v>
      </c>
      <c r="O366" s="18" t="s">
        <v>41</v>
      </c>
    </row>
    <row r="367" spans="1:15" hidden="1" x14ac:dyDescent="0.25">
      <c r="A367" s="13">
        <v>335215</v>
      </c>
      <c r="B367" s="14" t="s">
        <v>413</v>
      </c>
      <c r="C367" s="15" t="s">
        <v>46</v>
      </c>
      <c r="D367" s="16">
        <v>19261.666666666701</v>
      </c>
      <c r="E367" s="17">
        <v>0.59589000000000003</v>
      </c>
      <c r="F367" s="17">
        <v>-1.146999999999998E-2</v>
      </c>
      <c r="G367" s="17">
        <v>0.57311000000000001</v>
      </c>
      <c r="H367" s="17">
        <v>3.0730000000000035E-2</v>
      </c>
      <c r="I367" s="17">
        <v>0.81703999999999999</v>
      </c>
      <c r="J367" s="17">
        <v>8.519999999999972E-3</v>
      </c>
      <c r="K367" s="17">
        <v>0.50563999999999998</v>
      </c>
      <c r="L367" s="17">
        <v>-7.8000000000000291E-4</v>
      </c>
      <c r="M367" s="17">
        <v>0.51053999999999999</v>
      </c>
      <c r="N367" s="17">
        <v>-0.12655000000000005</v>
      </c>
      <c r="O367" s="18" t="s">
        <v>41</v>
      </c>
    </row>
    <row r="368" spans="1:15" hidden="1" x14ac:dyDescent="0.25">
      <c r="A368" s="13">
        <v>335258</v>
      </c>
      <c r="B368" s="14" t="s">
        <v>414</v>
      </c>
      <c r="C368" s="15" t="s">
        <v>57</v>
      </c>
      <c r="D368" s="16">
        <v>62608.75</v>
      </c>
      <c r="E368" s="17">
        <v>0.90032999999999996</v>
      </c>
      <c r="F368" s="17">
        <v>9.5769999999999911E-2</v>
      </c>
      <c r="G368" s="17">
        <v>0.90527999999999997</v>
      </c>
      <c r="H368" s="17">
        <v>-1.6600000000000059E-2</v>
      </c>
      <c r="I368" s="17">
        <v>0.72228000000000003</v>
      </c>
      <c r="J368" s="17">
        <v>1.1859999999999982E-2</v>
      </c>
      <c r="K368" s="17">
        <v>0.97767000000000004</v>
      </c>
      <c r="L368" s="17">
        <v>0.14910000000000001</v>
      </c>
      <c r="M368" s="17">
        <v>0.99116000000000004</v>
      </c>
      <c r="N368" s="17">
        <v>0.35113000000000005</v>
      </c>
      <c r="O368" s="18" t="s">
        <v>41</v>
      </c>
    </row>
    <row r="369" spans="1:15" hidden="1" x14ac:dyDescent="0.25">
      <c r="A369" s="13">
        <v>335410</v>
      </c>
      <c r="B369" s="14" t="s">
        <v>415</v>
      </c>
      <c r="C369" s="15" t="s">
        <v>57</v>
      </c>
      <c r="D369" s="16">
        <v>6764.1666666666697</v>
      </c>
      <c r="E369" s="17">
        <v>0.72797999999999996</v>
      </c>
      <c r="F369" s="17">
        <v>0.22580999999999996</v>
      </c>
      <c r="G369" s="17">
        <v>0.53320000000000001</v>
      </c>
      <c r="H369" s="17">
        <v>0.53320000000000001</v>
      </c>
      <c r="I369" s="17">
        <v>0.69357000000000002</v>
      </c>
      <c r="J369" s="17">
        <v>1.8190000000000039E-2</v>
      </c>
      <c r="K369" s="17">
        <v>0.88388</v>
      </c>
      <c r="L369" s="17">
        <v>8.7000000000003741E-4</v>
      </c>
      <c r="M369" s="17">
        <v>0.99604000000000004</v>
      </c>
      <c r="N369" s="17">
        <v>4.3590000000000018E-2</v>
      </c>
      <c r="O369" s="18" t="s">
        <v>41</v>
      </c>
    </row>
    <row r="370" spans="1:15" hidden="1" x14ac:dyDescent="0.25">
      <c r="A370" s="13">
        <v>335479</v>
      </c>
      <c r="B370" s="14" t="s">
        <v>416</v>
      </c>
      <c r="C370" s="15" t="s">
        <v>40</v>
      </c>
      <c r="D370" s="16">
        <v>39732.75</v>
      </c>
      <c r="E370" s="17">
        <v>0.68913000000000002</v>
      </c>
      <c r="F370" s="17">
        <v>8.0899999999999972E-2</v>
      </c>
      <c r="G370" s="17">
        <v>0.74460000000000004</v>
      </c>
      <c r="H370" s="17">
        <v>0.12687999999999999</v>
      </c>
      <c r="I370" s="17">
        <v>0.90039000000000002</v>
      </c>
      <c r="J370" s="17">
        <v>7.739000000000007E-2</v>
      </c>
      <c r="K370" s="17">
        <v>0.33717000000000003</v>
      </c>
      <c r="L370" s="17">
        <v>-0.14855999999999997</v>
      </c>
      <c r="M370" s="17">
        <v>0.71889999999999998</v>
      </c>
      <c r="N370" s="17">
        <v>0.22189999999999999</v>
      </c>
      <c r="O370" s="18" t="s">
        <v>41</v>
      </c>
    </row>
    <row r="371" spans="1:15" hidden="1" x14ac:dyDescent="0.25">
      <c r="A371" s="13">
        <v>335517</v>
      </c>
      <c r="B371" s="14" t="s">
        <v>417</v>
      </c>
      <c r="C371" s="15" t="s">
        <v>40</v>
      </c>
      <c r="D371" s="16">
        <v>22577.833333333299</v>
      </c>
      <c r="E371" s="17">
        <v>0.72685</v>
      </c>
      <c r="F371" s="17">
        <v>-3.2970000000000055E-2</v>
      </c>
      <c r="G371" s="17">
        <v>0.65947999999999996</v>
      </c>
      <c r="H371" s="17">
        <v>-4.4160000000000088E-2</v>
      </c>
      <c r="I371" s="17">
        <v>0.83477999999999997</v>
      </c>
      <c r="J371" s="17">
        <v>2.0629999999999926E-2</v>
      </c>
      <c r="K371" s="17">
        <v>0.60694999999999999</v>
      </c>
      <c r="L371" s="17">
        <v>-0.39044000000000001</v>
      </c>
      <c r="M371" s="17">
        <v>0.87356999999999996</v>
      </c>
      <c r="N371" s="17">
        <v>0.29328999999999994</v>
      </c>
      <c r="O371" s="18" t="s">
        <v>41</v>
      </c>
    </row>
    <row r="372" spans="1:15" hidden="1" x14ac:dyDescent="0.25">
      <c r="A372" s="13">
        <v>335525</v>
      </c>
      <c r="B372" s="14" t="s">
        <v>418</v>
      </c>
      <c r="C372" s="15" t="s">
        <v>57</v>
      </c>
      <c r="D372" s="16">
        <v>15106.166666666701</v>
      </c>
      <c r="E372" s="17">
        <v>0.89602999999999999</v>
      </c>
      <c r="F372" s="17">
        <v>2.6000000000000467E-3</v>
      </c>
      <c r="G372" s="17">
        <v>0.90915999999999997</v>
      </c>
      <c r="H372" s="17">
        <v>4.0599999999999525E-3</v>
      </c>
      <c r="I372" s="17">
        <v>0.74475999999999998</v>
      </c>
      <c r="J372" s="17">
        <v>2.3270000000000013E-2</v>
      </c>
      <c r="K372" s="17">
        <v>0.93218999999999996</v>
      </c>
      <c r="L372" s="17">
        <v>-4.4650000000000079E-2</v>
      </c>
      <c r="M372" s="17">
        <v>0.9849</v>
      </c>
      <c r="N372" s="17">
        <v>2.629999999999999E-2</v>
      </c>
      <c r="O372" s="18" t="s">
        <v>41</v>
      </c>
    </row>
    <row r="373" spans="1:15" hidden="1" x14ac:dyDescent="0.25">
      <c r="A373" s="13">
        <v>335541</v>
      </c>
      <c r="B373" s="14" t="s">
        <v>419</v>
      </c>
      <c r="C373" s="15" t="s">
        <v>40</v>
      </c>
      <c r="D373" s="16">
        <v>13729.083333333299</v>
      </c>
      <c r="E373" s="17">
        <v>0.83677000000000001</v>
      </c>
      <c r="F373" s="17">
        <v>9.2040000000000011E-2</v>
      </c>
      <c r="G373" s="17">
        <v>0.81084000000000001</v>
      </c>
      <c r="H373" s="17">
        <v>0.13216000000000006</v>
      </c>
      <c r="I373" s="17">
        <v>0.85611000000000004</v>
      </c>
      <c r="J373" s="17">
        <v>0.28084000000000009</v>
      </c>
      <c r="K373" s="17">
        <v>0.90271000000000001</v>
      </c>
      <c r="L373" s="17">
        <v>-5.8700000000000419E-3</v>
      </c>
      <c r="M373" s="17">
        <v>0.80335000000000001</v>
      </c>
      <c r="N373" s="17">
        <v>-7.9069999999999974E-2</v>
      </c>
      <c r="O373" s="18" t="s">
        <v>41</v>
      </c>
    </row>
    <row r="374" spans="1:15" hidden="1" x14ac:dyDescent="0.25">
      <c r="A374" s="13">
        <v>335568</v>
      </c>
      <c r="B374" s="14" t="s">
        <v>420</v>
      </c>
      <c r="C374" s="15" t="s">
        <v>46</v>
      </c>
      <c r="D374" s="16">
        <v>1760</v>
      </c>
      <c r="E374" s="17">
        <v>1.9800000000000002E-2</v>
      </c>
      <c r="F374" s="17">
        <v>1.0280000000000001E-2</v>
      </c>
      <c r="G374" s="17">
        <v>0</v>
      </c>
      <c r="H374" s="17">
        <v>0</v>
      </c>
      <c r="I374" s="17">
        <v>9.9000000000000005E-2</v>
      </c>
      <c r="J374" s="17">
        <v>5.1380000000000002E-2</v>
      </c>
      <c r="K374" s="17">
        <v>0</v>
      </c>
      <c r="L374" s="17">
        <v>0</v>
      </c>
      <c r="M374" s="17">
        <v>0</v>
      </c>
      <c r="N374" s="17">
        <v>0</v>
      </c>
      <c r="O374" s="18" t="s">
        <v>24</v>
      </c>
    </row>
    <row r="375" spans="1:15" hidden="1" x14ac:dyDescent="0.25">
      <c r="A375" s="13">
        <v>335592</v>
      </c>
      <c r="B375" s="14" t="s">
        <v>421</v>
      </c>
      <c r="C375" s="15" t="s">
        <v>46</v>
      </c>
      <c r="D375" s="16">
        <v>116464.58333333299</v>
      </c>
      <c r="E375" s="17">
        <v>0.71858</v>
      </c>
      <c r="F375" s="17">
        <v>5.4540000000000033E-2</v>
      </c>
      <c r="G375" s="17">
        <v>0.66222000000000003</v>
      </c>
      <c r="H375" s="17">
        <v>6.3400000000000123E-3</v>
      </c>
      <c r="I375" s="17">
        <v>0.80478000000000005</v>
      </c>
      <c r="J375" s="17">
        <v>4.551000000000005E-2</v>
      </c>
      <c r="K375" s="17">
        <v>0.75939000000000001</v>
      </c>
      <c r="L375" s="17">
        <v>3.4259999999999957E-2</v>
      </c>
      <c r="M375" s="17">
        <v>0.70430999999999999</v>
      </c>
      <c r="N375" s="17">
        <v>0.18025000000000002</v>
      </c>
      <c r="O375" s="18" t="s">
        <v>41</v>
      </c>
    </row>
    <row r="376" spans="1:15" hidden="1" x14ac:dyDescent="0.25">
      <c r="A376" s="13">
        <v>335614</v>
      </c>
      <c r="B376" s="14" t="s">
        <v>422</v>
      </c>
      <c r="C376" s="15" t="s">
        <v>40</v>
      </c>
      <c r="D376" s="16">
        <v>9041.25</v>
      </c>
      <c r="E376" s="17">
        <v>0.65981000000000001</v>
      </c>
      <c r="F376" s="17">
        <v>-5.7399999999999674E-3</v>
      </c>
      <c r="G376" s="17">
        <v>0.76097999999999999</v>
      </c>
      <c r="H376" s="17">
        <v>1.9979999999999998E-2</v>
      </c>
      <c r="I376" s="17">
        <v>0.91771000000000003</v>
      </c>
      <c r="J376" s="17">
        <v>0.12630000000000008</v>
      </c>
      <c r="K376" s="17">
        <v>0.33660000000000001</v>
      </c>
      <c r="L376" s="17">
        <v>-4.7539999999999971E-2</v>
      </c>
      <c r="M376" s="17">
        <v>0.52276</v>
      </c>
      <c r="N376" s="17">
        <v>-0.14744000000000002</v>
      </c>
      <c r="O376" s="18" t="s">
        <v>41</v>
      </c>
    </row>
    <row r="377" spans="1:15" hidden="1" x14ac:dyDescent="0.25">
      <c r="A377" s="13">
        <v>335657</v>
      </c>
      <c r="B377" s="14" t="s">
        <v>423</v>
      </c>
      <c r="C377" s="15" t="s">
        <v>46</v>
      </c>
      <c r="D377" s="16">
        <v>5243.25</v>
      </c>
      <c r="E377" s="17">
        <v>0.25507999999999997</v>
      </c>
      <c r="F377" s="17">
        <v>-0.28390000000000004</v>
      </c>
      <c r="G377" s="17">
        <v>0</v>
      </c>
      <c r="H377" s="17">
        <v>-0.61531999999999998</v>
      </c>
      <c r="I377" s="17">
        <v>0.46890999999999999</v>
      </c>
      <c r="J377" s="17">
        <v>0.12075999999999998</v>
      </c>
      <c r="K377" s="17">
        <v>0.60333000000000003</v>
      </c>
      <c r="L377" s="17">
        <v>-2.1819999999999951E-2</v>
      </c>
      <c r="M377" s="17">
        <v>0.20316000000000001</v>
      </c>
      <c r="N377" s="17">
        <v>-0.28778999999999999</v>
      </c>
      <c r="O377" s="18" t="s">
        <v>54</v>
      </c>
    </row>
    <row r="378" spans="1:15" hidden="1" x14ac:dyDescent="0.25">
      <c r="A378" s="13">
        <v>335690</v>
      </c>
      <c r="B378" s="14" t="s">
        <v>424</v>
      </c>
      <c r="C378" s="15" t="s">
        <v>40</v>
      </c>
      <c r="D378" s="16">
        <v>519314.16666666698</v>
      </c>
      <c r="E378" s="17">
        <v>0.77847</v>
      </c>
      <c r="F378" s="17">
        <v>-2.5399999999999867E-3</v>
      </c>
      <c r="G378" s="17">
        <v>0.75478000000000001</v>
      </c>
      <c r="H378" s="17">
        <v>-9.4600000000000239E-3</v>
      </c>
      <c r="I378" s="17">
        <v>0.83296000000000003</v>
      </c>
      <c r="J378" s="17">
        <v>7.1139999999999981E-2</v>
      </c>
      <c r="K378" s="17">
        <v>0.83306999999999998</v>
      </c>
      <c r="L378" s="17">
        <v>-1.2689999999999979E-2</v>
      </c>
      <c r="M378" s="17">
        <v>0.71675999999999995</v>
      </c>
      <c r="N378" s="17">
        <v>-5.221000000000009E-2</v>
      </c>
      <c r="O378" s="18" t="s">
        <v>41</v>
      </c>
    </row>
    <row r="379" spans="1:15" hidden="1" x14ac:dyDescent="0.25">
      <c r="A379" s="13">
        <v>335754</v>
      </c>
      <c r="B379" s="14" t="s">
        <v>425</v>
      </c>
      <c r="C379" s="15" t="s">
        <v>40</v>
      </c>
      <c r="D379" s="16">
        <v>5887.0833333333303</v>
      </c>
      <c r="E379" s="17">
        <v>0.82877999999999996</v>
      </c>
      <c r="F379" s="17">
        <v>-1.5610000000000013E-2</v>
      </c>
      <c r="G379" s="17">
        <v>0.96389000000000002</v>
      </c>
      <c r="H379" s="17">
        <v>7.3699999999999988E-2</v>
      </c>
      <c r="I379" s="17">
        <v>0.65969999999999995</v>
      </c>
      <c r="J379" s="17">
        <v>1.4089999999999936E-2</v>
      </c>
      <c r="K379" s="17">
        <v>0.86531000000000002</v>
      </c>
      <c r="L379" s="17">
        <v>-8.73999999999997E-3</v>
      </c>
      <c r="M379" s="17">
        <v>0.69110000000000005</v>
      </c>
      <c r="N379" s="17">
        <v>-0.23080999999999996</v>
      </c>
      <c r="O379" s="18" t="s">
        <v>41</v>
      </c>
    </row>
    <row r="380" spans="1:15" hidden="1" x14ac:dyDescent="0.25">
      <c r="A380" s="13">
        <v>335762</v>
      </c>
      <c r="B380" s="14" t="s">
        <v>426</v>
      </c>
      <c r="C380" s="15" t="s">
        <v>40</v>
      </c>
      <c r="D380" s="16">
        <v>14855.583333333299</v>
      </c>
      <c r="E380" s="17">
        <v>0.56128999999999996</v>
      </c>
      <c r="F380" s="17">
        <v>-2.8970000000000051E-2</v>
      </c>
      <c r="G380" s="17">
        <v>0.60599999999999998</v>
      </c>
      <c r="H380" s="17">
        <v>-3.2490000000000019E-2</v>
      </c>
      <c r="I380" s="17">
        <v>0.83196000000000003</v>
      </c>
      <c r="J380" s="17">
        <v>9.3880000000000075E-2</v>
      </c>
      <c r="K380" s="17">
        <v>6.3039999999999999E-2</v>
      </c>
      <c r="L380" s="17">
        <v>-2.9600000000000043E-3</v>
      </c>
      <c r="M380" s="17">
        <v>0.69943999999999995</v>
      </c>
      <c r="N380" s="17">
        <v>-0.17082000000000008</v>
      </c>
      <c r="O380" s="18" t="s">
        <v>41</v>
      </c>
    </row>
    <row r="381" spans="1:15" hidden="1" x14ac:dyDescent="0.25">
      <c r="A381" s="13">
        <v>335789</v>
      </c>
      <c r="B381" s="14" t="s">
        <v>427</v>
      </c>
      <c r="C381" s="15" t="s">
        <v>46</v>
      </c>
      <c r="D381" s="16">
        <v>7068.25</v>
      </c>
      <c r="E381" s="17">
        <v>0.79200000000000004</v>
      </c>
      <c r="F381" s="17">
        <v>-3.4559999999999924E-2</v>
      </c>
      <c r="G381" s="17">
        <v>0.64851000000000003</v>
      </c>
      <c r="H381" s="17">
        <v>-6.7479999999999984E-2</v>
      </c>
      <c r="I381" s="17">
        <v>0.83172000000000001</v>
      </c>
      <c r="J381" s="17">
        <v>6.9420000000000037E-2</v>
      </c>
      <c r="K381" s="17">
        <v>0.84535000000000005</v>
      </c>
      <c r="L381" s="17">
        <v>-0.10672999999999999</v>
      </c>
      <c r="M381" s="17">
        <v>0.98592000000000002</v>
      </c>
      <c r="N381" s="17">
        <v>-5.3000000000003045E-4</v>
      </c>
      <c r="O381" s="18" t="s">
        <v>41</v>
      </c>
    </row>
    <row r="382" spans="1:15" hidden="1" x14ac:dyDescent="0.25">
      <c r="A382" s="13">
        <v>335801</v>
      </c>
      <c r="B382" s="14" t="s">
        <v>428</v>
      </c>
      <c r="C382" s="15" t="s">
        <v>46</v>
      </c>
      <c r="D382" s="16">
        <v>16018.25</v>
      </c>
      <c r="E382" s="17">
        <v>0.64525999999999994</v>
      </c>
      <c r="F382" s="17">
        <v>-1.1100000000000554E-3</v>
      </c>
      <c r="G382" s="17">
        <v>0.72607999999999995</v>
      </c>
      <c r="H382" s="17">
        <v>6.7909999999999915E-2</v>
      </c>
      <c r="I382" s="17">
        <v>0.62553999999999998</v>
      </c>
      <c r="J382" s="17">
        <v>8.6100000000000065E-3</v>
      </c>
      <c r="K382" s="17">
        <v>0.39726</v>
      </c>
      <c r="L382" s="17">
        <v>-4.4870000000000021E-2</v>
      </c>
      <c r="M382" s="17">
        <v>0.75131999999999999</v>
      </c>
      <c r="N382" s="17">
        <v>-0.10513000000000006</v>
      </c>
      <c r="O382" s="18" t="s">
        <v>41</v>
      </c>
    </row>
    <row r="383" spans="1:15" hidden="1" x14ac:dyDescent="0.25">
      <c r="A383" s="13">
        <v>335851</v>
      </c>
      <c r="B383" s="14" t="s">
        <v>429</v>
      </c>
      <c r="C383" s="15" t="s">
        <v>46</v>
      </c>
      <c r="D383" s="16">
        <v>1732.75</v>
      </c>
      <c r="E383" s="17">
        <v>0.28748000000000001</v>
      </c>
      <c r="F383" s="17">
        <v>5.0720000000000015E-2</v>
      </c>
      <c r="G383" s="17">
        <v>0</v>
      </c>
      <c r="H383" s="17">
        <v>0</v>
      </c>
      <c r="I383" s="17">
        <v>0.43741000000000002</v>
      </c>
      <c r="J383" s="17">
        <v>6.2410000000000021E-2</v>
      </c>
      <c r="K383" s="17">
        <v>0</v>
      </c>
      <c r="L383" s="17">
        <v>0</v>
      </c>
      <c r="M383" s="17">
        <v>1</v>
      </c>
      <c r="N383" s="17">
        <v>0.19118999999999997</v>
      </c>
      <c r="O383" s="18" t="s">
        <v>59</v>
      </c>
    </row>
    <row r="384" spans="1:15" hidden="1" x14ac:dyDescent="0.25">
      <c r="A384" s="13">
        <v>336017</v>
      </c>
      <c r="B384" s="14" t="s">
        <v>430</v>
      </c>
      <c r="C384" s="15" t="s">
        <v>57</v>
      </c>
      <c r="D384" s="16">
        <v>5307.4166666666697</v>
      </c>
      <c r="E384" s="17">
        <v>0.83228000000000002</v>
      </c>
      <c r="F384" s="17">
        <v>7.3359999999999981E-2</v>
      </c>
      <c r="G384" s="17">
        <v>0.71397999999999995</v>
      </c>
      <c r="H384" s="17">
        <v>-2.8320000000000012E-2</v>
      </c>
      <c r="I384" s="17">
        <v>0.80427999999999999</v>
      </c>
      <c r="J384" s="17">
        <v>0.34476000000000001</v>
      </c>
      <c r="K384" s="17">
        <v>0.97585</v>
      </c>
      <c r="L384" s="17">
        <v>4.9189999999999956E-2</v>
      </c>
      <c r="M384" s="17">
        <v>0.95330000000000004</v>
      </c>
      <c r="N384" s="17">
        <v>2.9469999999999996E-2</v>
      </c>
      <c r="O384" s="18" t="s">
        <v>41</v>
      </c>
    </row>
    <row r="385" spans="1:15" hidden="1" x14ac:dyDescent="0.25">
      <c r="A385" s="13">
        <v>336025</v>
      </c>
      <c r="B385" s="14" t="s">
        <v>431</v>
      </c>
      <c r="C385" s="15" t="s">
        <v>57</v>
      </c>
      <c r="D385" s="16">
        <v>8307.5</v>
      </c>
      <c r="E385" s="17">
        <v>0.62907000000000002</v>
      </c>
      <c r="F385" s="17">
        <v>7.6980000000000048E-2</v>
      </c>
      <c r="G385" s="17">
        <v>0.37123</v>
      </c>
      <c r="H385" s="17">
        <v>7.5589999999999991E-2</v>
      </c>
      <c r="I385" s="17">
        <v>0.49981999999999999</v>
      </c>
      <c r="J385" s="17">
        <v>0.11236999999999997</v>
      </c>
      <c r="K385" s="17">
        <v>0.90308999999999995</v>
      </c>
      <c r="L385" s="17">
        <v>0.12137999999999993</v>
      </c>
      <c r="M385" s="17">
        <v>1</v>
      </c>
      <c r="N385" s="17">
        <v>0</v>
      </c>
      <c r="O385" s="18" t="s">
        <v>41</v>
      </c>
    </row>
    <row r="386" spans="1:15" hidden="1" x14ac:dyDescent="0.25">
      <c r="A386" s="13">
        <v>336106</v>
      </c>
      <c r="B386" s="14" t="s">
        <v>432</v>
      </c>
      <c r="C386" s="15" t="s">
        <v>40</v>
      </c>
      <c r="D386" s="16">
        <v>74503.583333333299</v>
      </c>
      <c r="E386" s="17">
        <v>0.80701000000000001</v>
      </c>
      <c r="F386" s="17">
        <v>7.4590000000000045E-2</v>
      </c>
      <c r="G386" s="17">
        <v>0.75443000000000005</v>
      </c>
      <c r="H386" s="17">
        <v>9.5180000000000042E-2</v>
      </c>
      <c r="I386" s="17">
        <v>0.82377</v>
      </c>
      <c r="J386" s="17">
        <v>6.3109999999999999E-2</v>
      </c>
      <c r="K386" s="17">
        <v>0.82867000000000002</v>
      </c>
      <c r="L386" s="17">
        <v>1.2730000000000019E-2</v>
      </c>
      <c r="M386" s="17">
        <v>0.87373000000000001</v>
      </c>
      <c r="N386" s="17">
        <v>0.10670999999999997</v>
      </c>
      <c r="O386" s="18" t="s">
        <v>41</v>
      </c>
    </row>
    <row r="387" spans="1:15" hidden="1" x14ac:dyDescent="0.25">
      <c r="A387" s="13">
        <v>336165</v>
      </c>
      <c r="B387" s="14" t="s">
        <v>433</v>
      </c>
      <c r="C387" s="15" t="s">
        <v>40</v>
      </c>
      <c r="D387" s="16">
        <v>50730.416666666701</v>
      </c>
      <c r="E387" s="17">
        <v>0.62766</v>
      </c>
      <c r="F387" s="17">
        <v>0.24334</v>
      </c>
      <c r="G387" s="17">
        <v>0.75832999999999995</v>
      </c>
      <c r="H387" s="17">
        <v>0.75832999999999995</v>
      </c>
      <c r="I387" s="17">
        <v>0.70869000000000004</v>
      </c>
      <c r="J387" s="17">
        <v>0.13730000000000009</v>
      </c>
      <c r="K387" s="17">
        <v>0.24612999999999999</v>
      </c>
      <c r="L387" s="17">
        <v>-0.28619000000000006</v>
      </c>
      <c r="M387" s="17">
        <v>0.66679999999999995</v>
      </c>
      <c r="N387" s="17">
        <v>-0.15109000000000006</v>
      </c>
      <c r="O387" s="18" t="s">
        <v>41</v>
      </c>
    </row>
    <row r="388" spans="1:15" hidden="1" x14ac:dyDescent="0.25">
      <c r="A388" s="13">
        <v>336238</v>
      </c>
      <c r="B388" s="14" t="s">
        <v>434</v>
      </c>
      <c r="C388" s="15" t="s">
        <v>57</v>
      </c>
      <c r="D388" s="16">
        <v>3547.0833333333298</v>
      </c>
      <c r="E388" s="17">
        <v>0.75458999999999998</v>
      </c>
      <c r="F388" s="17">
        <v>-3.1240000000000046E-2</v>
      </c>
      <c r="G388" s="17">
        <v>0.66942999999999997</v>
      </c>
      <c r="H388" s="17">
        <v>-5.2540000000000031E-2</v>
      </c>
      <c r="I388" s="17">
        <v>0.70020000000000004</v>
      </c>
      <c r="J388" s="17">
        <v>1.3490000000000002E-2</v>
      </c>
      <c r="K388" s="17">
        <v>0.87390000000000001</v>
      </c>
      <c r="L388" s="17">
        <v>1.2460000000000027E-2</v>
      </c>
      <c r="M388" s="17">
        <v>0.86001000000000005</v>
      </c>
      <c r="N388" s="17">
        <v>-7.7039999999999997E-2</v>
      </c>
      <c r="O388" s="18" t="s">
        <v>41</v>
      </c>
    </row>
    <row r="389" spans="1:15" hidden="1" x14ac:dyDescent="0.25">
      <c r="A389" s="13">
        <v>336432</v>
      </c>
      <c r="B389" s="14" t="s">
        <v>435</v>
      </c>
      <c r="C389" s="15" t="s">
        <v>40</v>
      </c>
      <c r="D389" s="16">
        <v>1880.4166666666699</v>
      </c>
      <c r="E389" s="17">
        <v>0.43078</v>
      </c>
      <c r="F389" s="17">
        <v>0.17853999999999998</v>
      </c>
      <c r="G389" s="17">
        <v>0.59619999999999995</v>
      </c>
      <c r="H389" s="17">
        <v>0.38027999999999995</v>
      </c>
      <c r="I389" s="17">
        <v>0.57909999999999995</v>
      </c>
      <c r="J389" s="17">
        <v>1.2659999999999894E-2</v>
      </c>
      <c r="K389" s="17">
        <v>0</v>
      </c>
      <c r="L389" s="17">
        <v>0</v>
      </c>
      <c r="M389" s="17">
        <v>0.38241999999999998</v>
      </c>
      <c r="N389" s="17">
        <v>0.11948999999999999</v>
      </c>
      <c r="O389" s="18" t="s">
        <v>24</v>
      </c>
    </row>
    <row r="390" spans="1:15" hidden="1" x14ac:dyDescent="0.25">
      <c r="A390" s="13">
        <v>336441</v>
      </c>
      <c r="B390" s="14" t="s">
        <v>436</v>
      </c>
      <c r="C390" s="15" t="s">
        <v>40</v>
      </c>
      <c r="D390" s="16">
        <v>2408.25</v>
      </c>
      <c r="E390" s="17">
        <v>0.59968999999999995</v>
      </c>
      <c r="F390" s="17">
        <v>0.10927999999999993</v>
      </c>
      <c r="G390" s="17">
        <v>0.14285999999999999</v>
      </c>
      <c r="H390" s="17">
        <v>0.14285999999999999</v>
      </c>
      <c r="I390" s="17">
        <v>0.81020999999999999</v>
      </c>
      <c r="J390" s="17">
        <v>4.106999999999994E-2</v>
      </c>
      <c r="K390" s="17">
        <v>0.90498000000000001</v>
      </c>
      <c r="L390" s="17">
        <v>0.17195000000000005</v>
      </c>
      <c r="M390" s="17">
        <v>0.99751999999999996</v>
      </c>
      <c r="N390" s="17">
        <v>4.764999999999997E-2</v>
      </c>
      <c r="O390" s="18" t="s">
        <v>41</v>
      </c>
    </row>
    <row r="391" spans="1:15" hidden="1" x14ac:dyDescent="0.25">
      <c r="A391" s="13">
        <v>336467</v>
      </c>
      <c r="B391" s="14" t="s">
        <v>437</v>
      </c>
      <c r="C391" s="15" t="s">
        <v>40</v>
      </c>
      <c r="D391" s="16">
        <v>2463.5</v>
      </c>
      <c r="E391" s="17">
        <v>0.87119999999999997</v>
      </c>
      <c r="F391" s="17">
        <v>4.5379999999999976E-2</v>
      </c>
      <c r="G391" s="17">
        <v>0.96826000000000001</v>
      </c>
      <c r="H391" s="17">
        <v>0.17815000000000003</v>
      </c>
      <c r="I391" s="17">
        <v>0.74643000000000004</v>
      </c>
      <c r="J391" s="17">
        <v>9.7300000000000164E-3</v>
      </c>
      <c r="K391" s="17">
        <v>0.98540000000000005</v>
      </c>
      <c r="L391" s="17">
        <v>4.390000000000005E-3</v>
      </c>
      <c r="M391" s="17">
        <v>0.68766000000000005</v>
      </c>
      <c r="N391" s="17">
        <v>-0.14349000000000001</v>
      </c>
      <c r="O391" s="18" t="s">
        <v>41</v>
      </c>
    </row>
    <row r="392" spans="1:15" hidden="1" x14ac:dyDescent="0.25">
      <c r="A392" s="13">
        <v>336831</v>
      </c>
      <c r="B392" s="14" t="s">
        <v>438</v>
      </c>
      <c r="C392" s="15" t="s">
        <v>40</v>
      </c>
      <c r="D392" s="16">
        <v>31569.416666666701</v>
      </c>
      <c r="E392" s="17">
        <v>0.74895</v>
      </c>
      <c r="F392" s="17">
        <v>0.11789000000000005</v>
      </c>
      <c r="G392" s="17">
        <v>0.74860000000000004</v>
      </c>
      <c r="H392" s="17">
        <v>0.13005</v>
      </c>
      <c r="I392" s="17">
        <v>0.73102</v>
      </c>
      <c r="J392" s="17">
        <v>0.13495999999999997</v>
      </c>
      <c r="K392" s="17">
        <v>0.76585999999999999</v>
      </c>
      <c r="L392" s="17">
        <v>-5.3649999999999975E-2</v>
      </c>
      <c r="M392" s="17">
        <v>0.75068999999999997</v>
      </c>
      <c r="N392" s="17">
        <v>0.24807000000000001</v>
      </c>
      <c r="O392" s="18" t="s">
        <v>41</v>
      </c>
    </row>
    <row r="393" spans="1:15" hidden="1" x14ac:dyDescent="0.25">
      <c r="A393" s="13">
        <v>336858</v>
      </c>
      <c r="B393" s="14" t="s">
        <v>439</v>
      </c>
      <c r="C393" s="15" t="s">
        <v>40</v>
      </c>
      <c r="D393" s="16">
        <v>13861.416666666701</v>
      </c>
      <c r="E393" s="17">
        <v>0.80403999999999998</v>
      </c>
      <c r="F393" s="17">
        <v>8.7119999999999975E-2</v>
      </c>
      <c r="G393" s="17">
        <v>0.74543000000000004</v>
      </c>
      <c r="H393" s="17">
        <v>0.10472999999999999</v>
      </c>
      <c r="I393" s="17">
        <v>0.87450000000000006</v>
      </c>
      <c r="J393" s="17">
        <v>1.0380000000000056E-2</v>
      </c>
      <c r="K393" s="17">
        <v>0.74743000000000004</v>
      </c>
      <c r="L393" s="17">
        <v>0.26544000000000006</v>
      </c>
      <c r="M393" s="17">
        <v>0.90741000000000005</v>
      </c>
      <c r="N393" s="17">
        <v>-4.9689999999999901E-2</v>
      </c>
      <c r="O393" s="18" t="s">
        <v>41</v>
      </c>
    </row>
    <row r="394" spans="1:15" hidden="1" x14ac:dyDescent="0.25">
      <c r="A394" s="13">
        <v>336874</v>
      </c>
      <c r="B394" s="14" t="s">
        <v>440</v>
      </c>
      <c r="C394" s="15" t="s">
        <v>57</v>
      </c>
      <c r="D394" s="16">
        <v>19345.833333333299</v>
      </c>
      <c r="E394" s="17">
        <v>0.69664999999999999</v>
      </c>
      <c r="F394" s="17">
        <v>4.410000000000025E-3</v>
      </c>
      <c r="G394" s="17">
        <v>0.66176000000000001</v>
      </c>
      <c r="H394" s="17">
        <v>1.9009999999999971E-2</v>
      </c>
      <c r="I394" s="17">
        <v>0.49884000000000001</v>
      </c>
      <c r="J394" s="17">
        <v>1.0880000000000001E-2</v>
      </c>
      <c r="K394" s="17">
        <v>0.69091000000000002</v>
      </c>
      <c r="L394" s="17">
        <v>-1.4719999999999955E-2</v>
      </c>
      <c r="M394" s="17">
        <v>0.97</v>
      </c>
      <c r="N394" s="17">
        <v>-1.21E-2</v>
      </c>
      <c r="O394" s="18" t="s">
        <v>41</v>
      </c>
    </row>
    <row r="395" spans="1:15" hidden="1" x14ac:dyDescent="0.25">
      <c r="A395" s="13">
        <v>337188</v>
      </c>
      <c r="B395" s="14" t="s">
        <v>441</v>
      </c>
      <c r="C395" s="15" t="s">
        <v>40</v>
      </c>
      <c r="D395" s="16">
        <v>66704.583333333299</v>
      </c>
      <c r="E395" s="17">
        <v>0.69896000000000003</v>
      </c>
      <c r="F395" s="17">
        <v>-7.0330000000000004E-2</v>
      </c>
      <c r="G395" s="17">
        <v>0.73253999999999997</v>
      </c>
      <c r="H395" s="17">
        <v>3.2200000000000006E-3</v>
      </c>
      <c r="I395" s="17">
        <v>0.81940000000000002</v>
      </c>
      <c r="J395" s="17">
        <v>2.4460000000000037E-2</v>
      </c>
      <c r="K395" s="17">
        <v>0.35420000000000001</v>
      </c>
      <c r="L395" s="17">
        <v>-0.38016</v>
      </c>
      <c r="M395" s="17">
        <v>0.85611000000000004</v>
      </c>
      <c r="N395" s="17">
        <v>-2.4199999999999777E-3</v>
      </c>
      <c r="O395" s="18" t="s">
        <v>41</v>
      </c>
    </row>
    <row r="396" spans="1:15" hidden="1" x14ac:dyDescent="0.25">
      <c r="A396" s="13">
        <v>337374</v>
      </c>
      <c r="B396" s="14" t="s">
        <v>442</v>
      </c>
      <c r="C396" s="15" t="s">
        <v>40</v>
      </c>
      <c r="D396" s="16">
        <v>35662.75</v>
      </c>
      <c r="E396" s="17">
        <v>0.79830000000000001</v>
      </c>
      <c r="F396" s="17">
        <v>1.0170000000000012E-2</v>
      </c>
      <c r="G396" s="17">
        <v>0.93500000000000005</v>
      </c>
      <c r="H396" s="17">
        <v>4.7000000000000375E-3</v>
      </c>
      <c r="I396" s="17">
        <v>0.84853999999999996</v>
      </c>
      <c r="J396" s="17">
        <v>8.73999999999997E-3</v>
      </c>
      <c r="K396" s="17">
        <v>0.75553000000000003</v>
      </c>
      <c r="L396" s="17">
        <v>-7.5999999999998291E-4</v>
      </c>
      <c r="M396" s="17">
        <v>0.51741000000000004</v>
      </c>
      <c r="N396" s="17">
        <v>3.3440000000000025E-2</v>
      </c>
      <c r="O396" s="18" t="s">
        <v>41</v>
      </c>
    </row>
    <row r="397" spans="1:15" hidden="1" x14ac:dyDescent="0.25">
      <c r="A397" s="13">
        <v>337498</v>
      </c>
      <c r="B397" s="14" t="s">
        <v>443</v>
      </c>
      <c r="C397" s="15" t="s">
        <v>40</v>
      </c>
      <c r="D397" s="16">
        <v>13488.166666666701</v>
      </c>
      <c r="E397" s="17">
        <v>0.86934</v>
      </c>
      <c r="F397" s="17">
        <v>7.7250000000000041E-2</v>
      </c>
      <c r="G397" s="17">
        <v>0.79720999999999997</v>
      </c>
      <c r="H397" s="17">
        <v>0.14679999999999993</v>
      </c>
      <c r="I397" s="17">
        <v>0.86721999999999999</v>
      </c>
      <c r="J397" s="17">
        <v>1.6390000000000016E-2</v>
      </c>
      <c r="K397" s="17">
        <v>0.97162999999999999</v>
      </c>
      <c r="L397" s="17">
        <v>3.7950000000000039E-2</v>
      </c>
      <c r="M397" s="17">
        <v>0.91342000000000001</v>
      </c>
      <c r="N397" s="17">
        <v>3.8320000000000021E-2</v>
      </c>
      <c r="O397" s="18" t="s">
        <v>41</v>
      </c>
    </row>
    <row r="398" spans="1:15" hidden="1" x14ac:dyDescent="0.25">
      <c r="A398" s="13">
        <v>337510</v>
      </c>
      <c r="B398" s="14" t="s">
        <v>444</v>
      </c>
      <c r="C398" s="15" t="s">
        <v>46</v>
      </c>
      <c r="D398" s="16">
        <v>63245.5</v>
      </c>
      <c r="E398" s="17">
        <v>0.83662999999999998</v>
      </c>
      <c r="F398" s="17">
        <v>0.17394999999999994</v>
      </c>
      <c r="G398" s="17">
        <v>0.82718000000000003</v>
      </c>
      <c r="H398" s="17">
        <v>0.13168000000000002</v>
      </c>
      <c r="I398" s="17">
        <v>0.83055000000000001</v>
      </c>
      <c r="J398" s="17">
        <v>0.28937999999999997</v>
      </c>
      <c r="K398" s="17">
        <v>0.88100999999999996</v>
      </c>
      <c r="L398" s="17">
        <v>-1.9020000000000037E-2</v>
      </c>
      <c r="M398" s="17">
        <v>0.81723000000000001</v>
      </c>
      <c r="N398" s="17">
        <v>0.33605000000000002</v>
      </c>
      <c r="O398" s="18" t="s">
        <v>41</v>
      </c>
    </row>
    <row r="399" spans="1:15" hidden="1" x14ac:dyDescent="0.25">
      <c r="A399" s="13">
        <v>337561</v>
      </c>
      <c r="B399" s="14" t="s">
        <v>445</v>
      </c>
      <c r="C399" s="15" t="s">
        <v>40</v>
      </c>
      <c r="D399" s="16">
        <v>3841.0833333333298</v>
      </c>
      <c r="E399" s="17">
        <v>0.94657000000000002</v>
      </c>
      <c r="F399" s="17">
        <v>0.13917999999999997</v>
      </c>
      <c r="G399" s="17">
        <v>0.98846999999999996</v>
      </c>
      <c r="H399" s="17">
        <v>0.12303999999999993</v>
      </c>
      <c r="I399" s="17">
        <v>0.93935000000000002</v>
      </c>
      <c r="J399" s="17">
        <v>0.12422</v>
      </c>
      <c r="K399" s="17">
        <v>0.96104000000000001</v>
      </c>
      <c r="L399" s="17">
        <v>0.41520999999999997</v>
      </c>
      <c r="M399" s="17">
        <v>0.85551999999999995</v>
      </c>
      <c r="N399" s="17">
        <v>-8.9610000000000078E-2</v>
      </c>
      <c r="O399" s="18" t="s">
        <v>41</v>
      </c>
    </row>
    <row r="400" spans="1:15" hidden="1" x14ac:dyDescent="0.25">
      <c r="A400" s="13">
        <v>337668</v>
      </c>
      <c r="B400" s="14" t="s">
        <v>446</v>
      </c>
      <c r="C400" s="15" t="s">
        <v>40</v>
      </c>
      <c r="D400" s="16">
        <v>93916.166666666701</v>
      </c>
      <c r="E400" s="17">
        <v>0.52476</v>
      </c>
      <c r="F400" s="17">
        <v>-3.0259999999999954E-2</v>
      </c>
      <c r="G400" s="17">
        <v>0.75012999999999996</v>
      </c>
      <c r="H400" s="17">
        <v>7.699999999999374E-4</v>
      </c>
      <c r="I400" s="17">
        <v>0.64927000000000001</v>
      </c>
      <c r="J400" s="17">
        <v>-2.793000000000001E-2</v>
      </c>
      <c r="K400" s="17">
        <v>0.25538</v>
      </c>
      <c r="L400" s="17">
        <v>6.989999999999999E-2</v>
      </c>
      <c r="M400" s="17">
        <v>0.21890999999999999</v>
      </c>
      <c r="N400" s="17">
        <v>-0.19480000000000003</v>
      </c>
      <c r="O400" s="18" t="s">
        <v>41</v>
      </c>
    </row>
    <row r="401" spans="1:15" hidden="1" x14ac:dyDescent="0.25">
      <c r="A401" s="13">
        <v>337714</v>
      </c>
      <c r="B401" s="14" t="s">
        <v>447</v>
      </c>
      <c r="C401" s="15" t="s">
        <v>46</v>
      </c>
      <c r="D401" s="16">
        <v>3</v>
      </c>
      <c r="E401" s="17">
        <v>8.8889999999999997E-2</v>
      </c>
      <c r="F401" s="17">
        <v>2.2220000000000004E-2</v>
      </c>
      <c r="G401" s="17">
        <v>0</v>
      </c>
      <c r="H401" s="17">
        <v>0</v>
      </c>
      <c r="I401" s="17">
        <v>0.44444</v>
      </c>
      <c r="J401" s="17">
        <v>0.11110999999999999</v>
      </c>
      <c r="K401" s="17">
        <v>0</v>
      </c>
      <c r="L401" s="17">
        <v>0</v>
      </c>
      <c r="M401" s="17">
        <v>0</v>
      </c>
      <c r="N401" s="17">
        <v>0</v>
      </c>
      <c r="O401" s="18" t="s">
        <v>26</v>
      </c>
    </row>
    <row r="402" spans="1:15" hidden="1" x14ac:dyDescent="0.25">
      <c r="A402" s="13">
        <v>337871</v>
      </c>
      <c r="B402" s="14" t="s">
        <v>448</v>
      </c>
      <c r="C402" s="15" t="s">
        <v>40</v>
      </c>
      <c r="D402" s="16">
        <v>22360</v>
      </c>
      <c r="E402" s="17">
        <v>0.68164999999999998</v>
      </c>
      <c r="F402" s="17">
        <v>0.18071999999999999</v>
      </c>
      <c r="G402" s="17">
        <v>0.63931000000000004</v>
      </c>
      <c r="H402" s="17">
        <v>8.7200000000000055E-2</v>
      </c>
      <c r="I402" s="17">
        <v>0.84225000000000005</v>
      </c>
      <c r="J402" s="17">
        <v>0.29236000000000006</v>
      </c>
      <c r="K402" s="17">
        <v>0.81583000000000006</v>
      </c>
      <c r="L402" s="17">
        <v>0.61204000000000003</v>
      </c>
      <c r="M402" s="17">
        <v>0.47155000000000002</v>
      </c>
      <c r="N402" s="17">
        <v>-0.17518999999999996</v>
      </c>
      <c r="O402" s="18" t="s">
        <v>41</v>
      </c>
    </row>
    <row r="403" spans="1:15" hidden="1" x14ac:dyDescent="0.25">
      <c r="A403" s="13">
        <v>338206</v>
      </c>
      <c r="B403" s="14" t="s">
        <v>449</v>
      </c>
      <c r="C403" s="15" t="s">
        <v>46</v>
      </c>
      <c r="D403" s="16">
        <v>1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8" t="s">
        <v>175</v>
      </c>
    </row>
    <row r="404" spans="1:15" hidden="1" x14ac:dyDescent="0.25">
      <c r="A404" s="13">
        <v>338214</v>
      </c>
      <c r="B404" s="14" t="s">
        <v>450</v>
      </c>
      <c r="C404" s="15" t="s">
        <v>40</v>
      </c>
      <c r="D404" s="16">
        <v>2497.8333333333298</v>
      </c>
      <c r="E404" s="17">
        <v>0.56837000000000004</v>
      </c>
      <c r="F404" s="17">
        <v>0.31813000000000002</v>
      </c>
      <c r="G404" s="17">
        <v>0.58748</v>
      </c>
      <c r="H404" s="17">
        <v>0.58748</v>
      </c>
      <c r="I404" s="17">
        <v>0.65773000000000004</v>
      </c>
      <c r="J404" s="17">
        <v>0.42625000000000002</v>
      </c>
      <c r="K404" s="17">
        <v>2.3650000000000001E-2</v>
      </c>
      <c r="L404" s="17">
        <v>-2.1090000000000001E-2</v>
      </c>
      <c r="M404" s="17">
        <v>0.98551999999999995</v>
      </c>
      <c r="N404" s="17">
        <v>1.0549999999999948E-2</v>
      </c>
      <c r="O404" s="18" t="s">
        <v>41</v>
      </c>
    </row>
    <row r="405" spans="1:15" hidden="1" x14ac:dyDescent="0.25">
      <c r="A405" s="13">
        <v>338346</v>
      </c>
      <c r="B405" s="14" t="s">
        <v>451</v>
      </c>
      <c r="C405" s="15" t="s">
        <v>46</v>
      </c>
      <c r="D405" s="16">
        <v>11286.416666666701</v>
      </c>
      <c r="E405" s="17">
        <v>0.82899999999999996</v>
      </c>
      <c r="F405" s="17">
        <v>-2.4000000000000687E-3</v>
      </c>
      <c r="G405" s="17">
        <v>0.78364</v>
      </c>
      <c r="H405" s="17">
        <v>-6.4609999999999945E-2</v>
      </c>
      <c r="I405" s="17">
        <v>0.84143999999999997</v>
      </c>
      <c r="J405" s="17">
        <v>8.6059999999999914E-2</v>
      </c>
      <c r="K405" s="17">
        <v>0.77983000000000002</v>
      </c>
      <c r="L405" s="17">
        <v>-2.5649999999999951E-2</v>
      </c>
      <c r="M405" s="17">
        <v>0.95643</v>
      </c>
      <c r="N405" s="17">
        <v>5.6780000000000053E-2</v>
      </c>
      <c r="O405" s="18" t="s">
        <v>41</v>
      </c>
    </row>
    <row r="406" spans="1:15" hidden="1" x14ac:dyDescent="0.25">
      <c r="A406" s="13">
        <v>338362</v>
      </c>
      <c r="B406" s="14" t="s">
        <v>452</v>
      </c>
      <c r="C406" s="15" t="s">
        <v>40</v>
      </c>
      <c r="D406" s="16">
        <v>175195.58333333299</v>
      </c>
      <c r="E406" s="17">
        <v>0.65854999999999997</v>
      </c>
      <c r="F406" s="17">
        <v>4.6389999999999931E-2</v>
      </c>
      <c r="G406" s="17">
        <v>1</v>
      </c>
      <c r="H406" s="17">
        <v>2.4739999999999984E-2</v>
      </c>
      <c r="I406" s="17">
        <v>0.75390999999999997</v>
      </c>
      <c r="J406" s="17">
        <v>0.24934000000000001</v>
      </c>
      <c r="K406" s="17">
        <v>6.1740000000000003E-2</v>
      </c>
      <c r="L406" s="17">
        <v>-0.11161999999999998</v>
      </c>
      <c r="M406" s="17">
        <v>0.47710999999999998</v>
      </c>
      <c r="N406" s="17">
        <v>4.4740000000000002E-2</v>
      </c>
      <c r="O406" s="18" t="s">
        <v>41</v>
      </c>
    </row>
    <row r="407" spans="1:15" hidden="1" x14ac:dyDescent="0.25">
      <c r="A407" s="13">
        <v>338559</v>
      </c>
      <c r="B407" s="14" t="s">
        <v>453</v>
      </c>
      <c r="C407" s="15" t="s">
        <v>46</v>
      </c>
      <c r="D407" s="16">
        <v>53412.916666666701</v>
      </c>
      <c r="E407" s="17">
        <v>0.14230000000000001</v>
      </c>
      <c r="F407" s="17">
        <v>-0.27527000000000001</v>
      </c>
      <c r="G407" s="17">
        <v>0</v>
      </c>
      <c r="H407" s="17">
        <v>-0.67983000000000005</v>
      </c>
      <c r="I407" s="17">
        <v>0.53912000000000004</v>
      </c>
      <c r="J407" s="17">
        <v>0.11725000000000002</v>
      </c>
      <c r="K407" s="17">
        <v>0</v>
      </c>
      <c r="L407" s="17">
        <v>0</v>
      </c>
      <c r="M407" s="17">
        <v>0.1724</v>
      </c>
      <c r="N407" s="17">
        <v>-0.13391999999999998</v>
      </c>
      <c r="O407" s="18" t="s">
        <v>26</v>
      </c>
    </row>
    <row r="408" spans="1:15" hidden="1" x14ac:dyDescent="0.25">
      <c r="A408" s="13">
        <v>338648</v>
      </c>
      <c r="B408" s="14" t="s">
        <v>454</v>
      </c>
      <c r="C408" s="15" t="s">
        <v>46</v>
      </c>
      <c r="D408" s="16">
        <v>24107.583333333299</v>
      </c>
      <c r="E408" s="17">
        <v>0.90434000000000003</v>
      </c>
      <c r="F408" s="17">
        <v>2.7009999999999978E-2</v>
      </c>
      <c r="G408" s="17">
        <v>0.97062000000000004</v>
      </c>
      <c r="H408" s="17">
        <v>4.7980000000000023E-2</v>
      </c>
      <c r="I408" s="17">
        <v>0.77791999999999994</v>
      </c>
      <c r="J408" s="17">
        <v>1.309999999999989E-2</v>
      </c>
      <c r="K408" s="17">
        <v>0.85326999999999997</v>
      </c>
      <c r="L408" s="17">
        <v>-3.2200000000000006E-2</v>
      </c>
      <c r="M408" s="17">
        <v>0.94925999999999999</v>
      </c>
      <c r="N408" s="17">
        <v>5.8180000000000009E-2</v>
      </c>
      <c r="O408" s="18" t="s">
        <v>41</v>
      </c>
    </row>
    <row r="409" spans="1:15" hidden="1" x14ac:dyDescent="0.25">
      <c r="A409" s="13">
        <v>338915</v>
      </c>
      <c r="B409" s="14" t="s">
        <v>455</v>
      </c>
      <c r="C409" s="15" t="s">
        <v>46</v>
      </c>
      <c r="D409" s="16">
        <v>50375</v>
      </c>
      <c r="E409" s="17">
        <v>0.77271999999999996</v>
      </c>
      <c r="F409" s="17">
        <v>8.4820000000000007E-2</v>
      </c>
      <c r="G409" s="17">
        <v>0.87136000000000002</v>
      </c>
      <c r="H409" s="17">
        <v>0.13479000000000008</v>
      </c>
      <c r="I409" s="17">
        <v>0.78622999999999998</v>
      </c>
      <c r="J409" s="17">
        <v>9.0000000000034497E-5</v>
      </c>
      <c r="K409" s="17">
        <v>0.76395999999999997</v>
      </c>
      <c r="L409" s="17">
        <v>9.9899999999999434E-3</v>
      </c>
      <c r="M409" s="17">
        <v>0.57069999999999999</v>
      </c>
      <c r="N409" s="17">
        <v>0.14444999999999997</v>
      </c>
      <c r="O409" s="18" t="s">
        <v>41</v>
      </c>
    </row>
    <row r="410" spans="1:15" hidden="1" x14ac:dyDescent="0.25">
      <c r="A410" s="13">
        <v>339008</v>
      </c>
      <c r="B410" s="14" t="s">
        <v>456</v>
      </c>
      <c r="C410" s="15" t="s">
        <v>46</v>
      </c>
      <c r="D410" s="16">
        <v>235</v>
      </c>
      <c r="E410" s="17">
        <v>0.11584999999999999</v>
      </c>
      <c r="F410" s="17">
        <v>-0.14566999999999997</v>
      </c>
      <c r="G410" s="17">
        <v>0</v>
      </c>
      <c r="H410" s="17">
        <v>0</v>
      </c>
      <c r="I410" s="17">
        <v>0.30759999999999998</v>
      </c>
      <c r="J410" s="17">
        <v>0</v>
      </c>
      <c r="K410" s="17">
        <v>0</v>
      </c>
      <c r="L410" s="17">
        <v>0</v>
      </c>
      <c r="M410" s="17">
        <v>0.27162999999999998</v>
      </c>
      <c r="N410" s="17">
        <v>-0.72836999999999996</v>
      </c>
      <c r="O410" s="18" t="s">
        <v>59</v>
      </c>
    </row>
    <row r="411" spans="1:15" hidden="1" x14ac:dyDescent="0.25">
      <c r="A411" s="13">
        <v>339032</v>
      </c>
      <c r="B411" s="14" t="s">
        <v>457</v>
      </c>
      <c r="C411" s="15" t="s">
        <v>46</v>
      </c>
      <c r="D411" s="16">
        <v>2683.5</v>
      </c>
      <c r="E411" s="17">
        <v>0.46710000000000002</v>
      </c>
      <c r="F411" s="17">
        <v>-4.2430000000000023E-2</v>
      </c>
      <c r="G411" s="17">
        <v>0</v>
      </c>
      <c r="H411" s="17">
        <v>-0.33333000000000002</v>
      </c>
      <c r="I411" s="17">
        <v>0.83611000000000002</v>
      </c>
      <c r="J411" s="17">
        <v>0.11967000000000005</v>
      </c>
      <c r="K411" s="17">
        <v>0.5</v>
      </c>
      <c r="L411" s="17">
        <v>7.6940000000000008E-2</v>
      </c>
      <c r="M411" s="17">
        <v>0.99939999999999996</v>
      </c>
      <c r="N411" s="17">
        <v>0.25789999999999991</v>
      </c>
      <c r="O411" s="18" t="s">
        <v>24</v>
      </c>
    </row>
    <row r="412" spans="1:15" hidden="1" x14ac:dyDescent="0.25">
      <c r="A412" s="13">
        <v>339245</v>
      </c>
      <c r="B412" s="14" t="s">
        <v>458</v>
      </c>
      <c r="C412" s="15" t="s">
        <v>40</v>
      </c>
      <c r="D412" s="16">
        <v>180989.33333333299</v>
      </c>
      <c r="E412" s="17">
        <v>0.69545000000000001</v>
      </c>
      <c r="F412" s="17">
        <v>5.4100000000000259E-3</v>
      </c>
      <c r="G412" s="17">
        <v>0.84318000000000004</v>
      </c>
      <c r="H412" s="17">
        <v>0.11520000000000008</v>
      </c>
      <c r="I412" s="17">
        <v>0.69042999999999999</v>
      </c>
      <c r="J412" s="17">
        <v>-4.4830000000000036E-2</v>
      </c>
      <c r="K412" s="17">
        <v>0.74246999999999996</v>
      </c>
      <c r="L412" s="17">
        <v>-2.8760000000000008E-2</v>
      </c>
      <c r="M412" s="17">
        <v>0.35798000000000002</v>
      </c>
      <c r="N412" s="17">
        <v>-0.12978000000000001</v>
      </c>
      <c r="O412" s="18" t="s">
        <v>41</v>
      </c>
    </row>
    <row r="413" spans="1:15" hidden="1" x14ac:dyDescent="0.25">
      <c r="A413" s="13">
        <v>339270</v>
      </c>
      <c r="B413" s="14" t="s">
        <v>459</v>
      </c>
      <c r="C413" s="15" t="s">
        <v>46</v>
      </c>
      <c r="D413" s="16">
        <v>6072.6666666666697</v>
      </c>
      <c r="E413" s="17">
        <v>0.71960999999999997</v>
      </c>
      <c r="F413" s="17">
        <v>0.33783999999999997</v>
      </c>
      <c r="G413" s="17">
        <v>0.57033</v>
      </c>
      <c r="H413" s="17">
        <v>0.57033</v>
      </c>
      <c r="I413" s="17">
        <v>0.73855000000000004</v>
      </c>
      <c r="J413" s="17">
        <v>0.20146000000000008</v>
      </c>
      <c r="K413" s="17">
        <v>0</v>
      </c>
      <c r="L413" s="17">
        <v>0</v>
      </c>
      <c r="M413" s="17">
        <v>0.99922</v>
      </c>
      <c r="N413" s="17">
        <v>9.220000000000006E-3</v>
      </c>
      <c r="O413" s="18" t="s">
        <v>41</v>
      </c>
    </row>
    <row r="414" spans="1:15" hidden="1" x14ac:dyDescent="0.25">
      <c r="A414" s="13">
        <v>339458</v>
      </c>
      <c r="B414" s="14" t="s">
        <v>460</v>
      </c>
      <c r="C414" s="15" t="s">
        <v>57</v>
      </c>
      <c r="D414" s="16">
        <v>17589.833333333299</v>
      </c>
      <c r="E414" s="17">
        <v>0.60948000000000002</v>
      </c>
      <c r="F414" s="17">
        <v>-0.12063000000000001</v>
      </c>
      <c r="G414" s="17">
        <v>0.75404000000000004</v>
      </c>
      <c r="H414" s="17">
        <v>4.1060000000000096E-2</v>
      </c>
      <c r="I414" s="17">
        <v>0.55296999999999996</v>
      </c>
      <c r="J414" s="17">
        <v>8.4499999999999964E-2</v>
      </c>
      <c r="K414" s="17">
        <v>0</v>
      </c>
      <c r="L414" s="17">
        <v>-0.82847000000000004</v>
      </c>
      <c r="M414" s="17">
        <v>0.98636000000000001</v>
      </c>
      <c r="N414" s="17">
        <v>5.869000000000002E-2</v>
      </c>
      <c r="O414" s="18" t="s">
        <v>59</v>
      </c>
    </row>
    <row r="415" spans="1:15" hidden="1" x14ac:dyDescent="0.25">
      <c r="A415" s="13">
        <v>339539</v>
      </c>
      <c r="B415" s="14" t="s">
        <v>461</v>
      </c>
      <c r="C415" s="15" t="s">
        <v>40</v>
      </c>
      <c r="D415" s="16">
        <v>10915</v>
      </c>
      <c r="E415" s="17">
        <v>0.73704000000000003</v>
      </c>
      <c r="F415" s="17">
        <v>0.21511000000000002</v>
      </c>
      <c r="G415" s="17">
        <v>0.59502999999999995</v>
      </c>
      <c r="H415" s="17">
        <v>0.59502999999999995</v>
      </c>
      <c r="I415" s="17">
        <v>0.70669000000000004</v>
      </c>
      <c r="J415" s="17">
        <v>-4.8999999999999044E-4</v>
      </c>
      <c r="K415" s="17">
        <v>0.87439</v>
      </c>
      <c r="L415" s="17">
        <v>-8.1500000000000017E-2</v>
      </c>
      <c r="M415" s="17">
        <v>0.91407000000000005</v>
      </c>
      <c r="N415" s="17">
        <v>-3.2529999999999948E-2</v>
      </c>
      <c r="O415" s="18" t="s">
        <v>41</v>
      </c>
    </row>
    <row r="416" spans="1:15" hidden="1" x14ac:dyDescent="0.25">
      <c r="A416" s="13">
        <v>339601</v>
      </c>
      <c r="B416" s="14" t="s">
        <v>462</v>
      </c>
      <c r="C416" s="15" t="s">
        <v>46</v>
      </c>
      <c r="D416" s="16">
        <v>70968.833333333299</v>
      </c>
      <c r="E416" s="17">
        <v>0.68376999999999999</v>
      </c>
      <c r="F416" s="17">
        <v>0.15432999999999997</v>
      </c>
      <c r="G416" s="17">
        <v>0.72874000000000005</v>
      </c>
      <c r="H416" s="17">
        <v>-7.3649999999999993E-2</v>
      </c>
      <c r="I416" s="17">
        <v>0.66354999999999997</v>
      </c>
      <c r="J416" s="17">
        <v>0.29391999999999996</v>
      </c>
      <c r="K416" s="17">
        <v>0.60496000000000005</v>
      </c>
      <c r="L416" s="17">
        <v>0.33917000000000003</v>
      </c>
      <c r="M416" s="17">
        <v>0.69286000000000003</v>
      </c>
      <c r="N416" s="17">
        <v>0.28586000000000006</v>
      </c>
      <c r="O416" s="18" t="s">
        <v>41</v>
      </c>
    </row>
    <row r="417" spans="1:15" hidden="1" x14ac:dyDescent="0.25">
      <c r="A417" s="13">
        <v>339636</v>
      </c>
      <c r="B417" s="14" t="s">
        <v>463</v>
      </c>
      <c r="C417" s="15" t="s">
        <v>46</v>
      </c>
      <c r="D417" s="16">
        <v>10601.333333333299</v>
      </c>
      <c r="E417" s="17">
        <v>0.88717000000000001</v>
      </c>
      <c r="F417" s="17">
        <v>5.0560000000000049E-2</v>
      </c>
      <c r="G417" s="17">
        <v>0.94298000000000004</v>
      </c>
      <c r="H417" s="17">
        <v>0.14217000000000002</v>
      </c>
      <c r="I417" s="17">
        <v>0.89827000000000001</v>
      </c>
      <c r="J417" s="17">
        <v>-6.5999999999999392E-4</v>
      </c>
      <c r="K417" s="17">
        <v>0.69735000000000003</v>
      </c>
      <c r="L417" s="17">
        <v>-2.8819999999999957E-2</v>
      </c>
      <c r="M417" s="17">
        <v>0.95425000000000004</v>
      </c>
      <c r="N417" s="17">
        <v>-2.0899999999999253E-3</v>
      </c>
      <c r="O417" s="18" t="s">
        <v>41</v>
      </c>
    </row>
    <row r="418" spans="1:15" hidden="1" x14ac:dyDescent="0.25">
      <c r="A418" s="13">
        <v>339679</v>
      </c>
      <c r="B418" s="14" t="s">
        <v>464</v>
      </c>
      <c r="C418" s="15" t="s">
        <v>46</v>
      </c>
      <c r="D418" s="16">
        <v>1328445.25</v>
      </c>
      <c r="E418" s="17">
        <v>0.75985999999999998</v>
      </c>
      <c r="F418" s="17">
        <v>6.5099999999999936E-2</v>
      </c>
      <c r="G418" s="17">
        <v>0.75334999999999996</v>
      </c>
      <c r="H418" s="17">
        <v>7.3409999999999975E-2</v>
      </c>
      <c r="I418" s="17">
        <v>0.82096000000000002</v>
      </c>
      <c r="J418" s="17">
        <v>1.5940000000000065E-2</v>
      </c>
      <c r="K418" s="17">
        <v>0.81008999999999998</v>
      </c>
      <c r="L418" s="17">
        <v>-2.3050000000000015E-2</v>
      </c>
      <c r="M418" s="17">
        <v>0.66154000000000002</v>
      </c>
      <c r="N418" s="17">
        <v>0.18576000000000004</v>
      </c>
      <c r="O418" s="18" t="s">
        <v>41</v>
      </c>
    </row>
    <row r="419" spans="1:15" hidden="1" x14ac:dyDescent="0.25">
      <c r="A419" s="13">
        <v>339750</v>
      </c>
      <c r="B419" s="14" t="s">
        <v>465</v>
      </c>
      <c r="C419" s="15" t="s">
        <v>40</v>
      </c>
      <c r="D419" s="16">
        <v>1836.5</v>
      </c>
      <c r="E419" s="17">
        <v>0.50893999999999995</v>
      </c>
      <c r="F419" s="17">
        <v>1.2859999999999927E-2</v>
      </c>
      <c r="G419" s="17">
        <v>0.74665999999999999</v>
      </c>
      <c r="H419" s="17">
        <v>5.7259999999999978E-2</v>
      </c>
      <c r="I419" s="17">
        <v>0.68559999999999999</v>
      </c>
      <c r="J419" s="17">
        <v>1.9569999999999976E-2</v>
      </c>
      <c r="K419" s="17">
        <v>0.14047999999999999</v>
      </c>
      <c r="L419" s="17">
        <v>-9.2370000000000008E-2</v>
      </c>
      <c r="M419" s="17">
        <v>0.22528000000000001</v>
      </c>
      <c r="N419" s="17">
        <v>2.2580000000000017E-2</v>
      </c>
      <c r="O419" s="18" t="s">
        <v>41</v>
      </c>
    </row>
    <row r="420" spans="1:15" hidden="1" x14ac:dyDescent="0.25">
      <c r="A420" s="13">
        <v>339954</v>
      </c>
      <c r="B420" s="14" t="s">
        <v>466</v>
      </c>
      <c r="C420" s="15" t="s">
        <v>46</v>
      </c>
      <c r="D420" s="16">
        <v>209165.83333333299</v>
      </c>
      <c r="E420" s="17">
        <v>0.79325000000000001</v>
      </c>
      <c r="F420" s="17">
        <v>7.3280000000000012E-2</v>
      </c>
      <c r="G420" s="17">
        <v>0.79425000000000001</v>
      </c>
      <c r="H420" s="17">
        <v>1.4940000000000064E-2</v>
      </c>
      <c r="I420" s="17">
        <v>0.61755000000000004</v>
      </c>
      <c r="J420" s="17">
        <v>3.3110000000000084E-2</v>
      </c>
      <c r="K420" s="17">
        <v>0.90169999999999995</v>
      </c>
      <c r="L420" s="17">
        <v>1.8699999999999273E-3</v>
      </c>
      <c r="M420" s="17">
        <v>0.85851999999999995</v>
      </c>
      <c r="N420" s="17">
        <v>0.30153999999999992</v>
      </c>
      <c r="O420" s="18" t="s">
        <v>41</v>
      </c>
    </row>
    <row r="421" spans="1:15" hidden="1" x14ac:dyDescent="0.25">
      <c r="A421" s="13">
        <v>340065</v>
      </c>
      <c r="B421" s="14" t="s">
        <v>467</v>
      </c>
      <c r="C421" s="15" t="s">
        <v>40</v>
      </c>
      <c r="D421" s="16">
        <v>560.66666666666697</v>
      </c>
      <c r="E421" s="17">
        <v>0.79771999999999998</v>
      </c>
      <c r="F421" s="17">
        <v>4.0449999999999986E-2</v>
      </c>
      <c r="G421" s="17">
        <v>0.71758999999999995</v>
      </c>
      <c r="H421" s="17">
        <v>3.5849999999999937E-2</v>
      </c>
      <c r="I421" s="17">
        <v>0.75766999999999995</v>
      </c>
      <c r="J421" s="17">
        <v>7.889999999999997E-2</v>
      </c>
      <c r="K421" s="17">
        <v>0</v>
      </c>
      <c r="L421" s="17">
        <v>0</v>
      </c>
      <c r="M421" s="17">
        <v>0.99804000000000004</v>
      </c>
      <c r="N421" s="17">
        <v>1.1220000000000008E-2</v>
      </c>
      <c r="O421" s="18" t="s">
        <v>41</v>
      </c>
    </row>
    <row r="422" spans="1:15" hidden="1" x14ac:dyDescent="0.25">
      <c r="A422" s="13">
        <v>340120</v>
      </c>
      <c r="B422" s="14" t="s">
        <v>468</v>
      </c>
      <c r="C422" s="15" t="s">
        <v>46</v>
      </c>
      <c r="D422" s="16">
        <v>9912.9166666666697</v>
      </c>
      <c r="E422" s="17">
        <v>0.52119000000000004</v>
      </c>
      <c r="F422" s="17">
        <v>-0.31874999999999998</v>
      </c>
      <c r="G422" s="17">
        <v>0</v>
      </c>
      <c r="H422" s="17">
        <v>-0.79461000000000004</v>
      </c>
      <c r="I422" s="17">
        <v>0.73511000000000004</v>
      </c>
      <c r="J422" s="17">
        <v>-2.4429999999999952E-2</v>
      </c>
      <c r="K422" s="17">
        <v>0.87982000000000005</v>
      </c>
      <c r="L422" s="17">
        <v>2.0200000000000218E-3</v>
      </c>
      <c r="M422" s="17">
        <v>0.99099999999999999</v>
      </c>
      <c r="N422" s="17">
        <v>1.7850000000000033E-2</v>
      </c>
      <c r="O422" s="18" t="s">
        <v>54</v>
      </c>
    </row>
    <row r="423" spans="1:15" hidden="1" x14ac:dyDescent="0.25">
      <c r="A423" s="13">
        <v>340146</v>
      </c>
      <c r="B423" s="14" t="s">
        <v>469</v>
      </c>
      <c r="C423" s="15" t="s">
        <v>46</v>
      </c>
      <c r="D423" s="16">
        <v>20751.666666666701</v>
      </c>
      <c r="E423" s="17">
        <v>0.44973000000000002</v>
      </c>
      <c r="F423" s="17">
        <v>1.6100000000000003E-3</v>
      </c>
      <c r="G423" s="17">
        <v>0.61992999999999998</v>
      </c>
      <c r="H423" s="17">
        <v>0.13161</v>
      </c>
      <c r="I423" s="17">
        <v>0.76351999999999998</v>
      </c>
      <c r="J423" s="17">
        <v>-2.2220000000000018E-2</v>
      </c>
      <c r="K423" s="17">
        <v>5.704E-2</v>
      </c>
      <c r="L423" s="17">
        <v>-0.21352000000000002</v>
      </c>
      <c r="M423" s="17">
        <v>0.18825</v>
      </c>
      <c r="N423" s="17">
        <v>-1.9389999999999991E-2</v>
      </c>
      <c r="O423" s="18" t="s">
        <v>26</v>
      </c>
    </row>
    <row r="424" spans="1:15" hidden="1" x14ac:dyDescent="0.25">
      <c r="A424" s="13">
        <v>340162</v>
      </c>
      <c r="B424" s="14" t="s">
        <v>470</v>
      </c>
      <c r="C424" s="15" t="s">
        <v>157</v>
      </c>
      <c r="D424" s="16">
        <v>10025.916666666701</v>
      </c>
      <c r="E424" s="17">
        <v>0.57474999999999998</v>
      </c>
      <c r="F424" s="17">
        <v>-4.1520000000000001E-2</v>
      </c>
      <c r="G424" s="17">
        <v>0.64885999999999999</v>
      </c>
      <c r="H424" s="17">
        <v>-5.5540000000000034E-2</v>
      </c>
      <c r="I424" s="17">
        <v>0.70259000000000005</v>
      </c>
      <c r="J424" s="17">
        <v>4.3620000000000103E-2</v>
      </c>
      <c r="K424" s="17">
        <v>0.50407999999999997</v>
      </c>
      <c r="L424" s="17">
        <v>0.1603</v>
      </c>
      <c r="M424" s="17">
        <v>0.36937999999999999</v>
      </c>
      <c r="N424" s="17">
        <v>-0.30043000000000003</v>
      </c>
      <c r="O424" s="18" t="s">
        <v>41</v>
      </c>
    </row>
    <row r="425" spans="1:15" hidden="1" x14ac:dyDescent="0.25">
      <c r="A425" s="13">
        <v>340227</v>
      </c>
      <c r="B425" s="14" t="s">
        <v>471</v>
      </c>
      <c r="C425" s="15" t="s">
        <v>57</v>
      </c>
      <c r="D425" s="16">
        <v>13088.833333333299</v>
      </c>
      <c r="E425" s="17">
        <v>0.82972999999999997</v>
      </c>
      <c r="F425" s="17">
        <v>2.9159999999999964E-2</v>
      </c>
      <c r="G425" s="17">
        <v>0.74014999999999997</v>
      </c>
      <c r="H425" s="17">
        <v>-1.3990000000000058E-2</v>
      </c>
      <c r="I425" s="17">
        <v>0.85675999999999997</v>
      </c>
      <c r="J425" s="17">
        <v>9.209999999999996E-2</v>
      </c>
      <c r="K425" s="17">
        <v>0.88412999999999997</v>
      </c>
      <c r="L425" s="17">
        <v>-3.9900000000000491E-3</v>
      </c>
      <c r="M425" s="17">
        <v>0.92744000000000004</v>
      </c>
      <c r="N425" s="17">
        <v>8.5650000000000004E-2</v>
      </c>
      <c r="O425" s="18" t="s">
        <v>41</v>
      </c>
    </row>
    <row r="426" spans="1:15" hidden="1" x14ac:dyDescent="0.25">
      <c r="A426" s="13">
        <v>340251</v>
      </c>
      <c r="B426" s="14" t="s">
        <v>472</v>
      </c>
      <c r="C426" s="15" t="s">
        <v>40</v>
      </c>
      <c r="D426" s="16">
        <v>8400.9166666666697</v>
      </c>
      <c r="E426" s="17">
        <v>0.77895999999999999</v>
      </c>
      <c r="F426" s="17">
        <v>0.15495000000000003</v>
      </c>
      <c r="G426" s="17">
        <v>0.80508000000000002</v>
      </c>
      <c r="H426" s="17">
        <v>0.21184999999999998</v>
      </c>
      <c r="I426" s="17">
        <v>0.65483000000000002</v>
      </c>
      <c r="J426" s="17">
        <v>7.2840000000000016E-2</v>
      </c>
      <c r="K426" s="17">
        <v>0.88207000000000002</v>
      </c>
      <c r="L426" s="17">
        <v>0.27761999999999998</v>
      </c>
      <c r="M426" s="17">
        <v>0.74775999999999998</v>
      </c>
      <c r="N426" s="17">
        <v>6.0999999999999943E-4</v>
      </c>
      <c r="O426" s="18" t="s">
        <v>41</v>
      </c>
    </row>
    <row r="427" spans="1:15" hidden="1" x14ac:dyDescent="0.25">
      <c r="A427" s="13">
        <v>340782</v>
      </c>
      <c r="B427" s="14" t="s">
        <v>473</v>
      </c>
      <c r="C427" s="15" t="s">
        <v>46</v>
      </c>
      <c r="D427" s="16">
        <v>123541.25</v>
      </c>
      <c r="E427" s="17">
        <v>0.59241999999999995</v>
      </c>
      <c r="F427" s="17">
        <v>-4.8990000000000089E-2</v>
      </c>
      <c r="G427" s="17">
        <v>0.66437999999999997</v>
      </c>
      <c r="H427" s="17">
        <v>-2.4440000000000017E-2</v>
      </c>
      <c r="I427" s="17">
        <v>0.72189000000000003</v>
      </c>
      <c r="J427" s="17">
        <v>1.8199999999999994E-2</v>
      </c>
      <c r="K427" s="17">
        <v>0.2102</v>
      </c>
      <c r="L427" s="17">
        <v>-0.24864000000000003</v>
      </c>
      <c r="M427" s="17">
        <v>0.70123999999999997</v>
      </c>
      <c r="N427" s="17">
        <v>3.4359999999999946E-2</v>
      </c>
      <c r="O427" s="18" t="s">
        <v>41</v>
      </c>
    </row>
    <row r="428" spans="1:15" hidden="1" x14ac:dyDescent="0.25">
      <c r="A428" s="13">
        <v>340936</v>
      </c>
      <c r="B428" s="14" t="s">
        <v>474</v>
      </c>
      <c r="C428" s="15" t="s">
        <v>46</v>
      </c>
      <c r="D428" s="16">
        <v>42</v>
      </c>
      <c r="E428" s="17">
        <v>0</v>
      </c>
      <c r="F428" s="17">
        <v>-2.5000000000000001E-2</v>
      </c>
      <c r="G428" s="17">
        <v>0</v>
      </c>
      <c r="H428" s="17">
        <v>0</v>
      </c>
      <c r="I428" s="17">
        <v>0</v>
      </c>
      <c r="J428" s="17">
        <v>-0.125</v>
      </c>
      <c r="K428" s="17">
        <v>0</v>
      </c>
      <c r="L428" s="17">
        <v>0</v>
      </c>
      <c r="M428" s="17">
        <v>0</v>
      </c>
      <c r="N428" s="17">
        <v>0</v>
      </c>
      <c r="O428" s="18" t="s">
        <v>24</v>
      </c>
    </row>
    <row r="429" spans="1:15" hidden="1" x14ac:dyDescent="0.25">
      <c r="A429" s="13">
        <v>340952</v>
      </c>
      <c r="B429" s="14" t="s">
        <v>475</v>
      </c>
      <c r="C429" s="15" t="s">
        <v>46</v>
      </c>
      <c r="D429" s="16">
        <v>71686.166666666701</v>
      </c>
      <c r="E429" s="17">
        <v>0.56984999999999997</v>
      </c>
      <c r="F429" s="17">
        <v>8.8439999999999963E-2</v>
      </c>
      <c r="G429" s="17">
        <v>0.61885999999999997</v>
      </c>
      <c r="H429" s="17">
        <v>0.14253999999999994</v>
      </c>
      <c r="I429" s="17">
        <v>0.75775000000000003</v>
      </c>
      <c r="J429" s="17">
        <v>5.8470000000000022E-2</v>
      </c>
      <c r="K429" s="17">
        <v>0.30512</v>
      </c>
      <c r="L429" s="17">
        <v>2.5540000000000007E-2</v>
      </c>
      <c r="M429" s="17">
        <v>0.54866000000000004</v>
      </c>
      <c r="N429" s="17">
        <v>7.3110000000000064E-2</v>
      </c>
      <c r="O429" s="18" t="s">
        <v>41</v>
      </c>
    </row>
    <row r="430" spans="1:15" hidden="1" x14ac:dyDescent="0.25">
      <c r="A430" s="13">
        <v>341371</v>
      </c>
      <c r="B430" s="14" t="s">
        <v>476</v>
      </c>
      <c r="C430" s="15" t="s">
        <v>101</v>
      </c>
      <c r="D430" s="16">
        <v>1467.8333333333301</v>
      </c>
      <c r="E430" s="17">
        <v>0.43901000000000001</v>
      </c>
      <c r="F430" s="17">
        <v>0.14072000000000001</v>
      </c>
      <c r="G430" s="17">
        <v>0.26343</v>
      </c>
      <c r="H430" s="17">
        <v>0.26343</v>
      </c>
      <c r="I430" s="17">
        <v>0.22917000000000001</v>
      </c>
      <c r="J430" s="17">
        <v>0</v>
      </c>
      <c r="K430" s="17">
        <v>0</v>
      </c>
      <c r="L430" s="17">
        <v>0</v>
      </c>
      <c r="M430" s="17">
        <v>1</v>
      </c>
      <c r="N430" s="17">
        <v>3.6030000000000006E-2</v>
      </c>
      <c r="O430" s="18" t="s">
        <v>59</v>
      </c>
    </row>
    <row r="431" spans="1:15" hidden="1" x14ac:dyDescent="0.25">
      <c r="A431" s="13">
        <v>341819</v>
      </c>
      <c r="B431" s="14" t="s">
        <v>477</v>
      </c>
      <c r="C431" s="15" t="s">
        <v>46</v>
      </c>
      <c r="D431" s="16">
        <v>5887.6666666666697</v>
      </c>
      <c r="E431" s="17">
        <v>0.36415999999999998</v>
      </c>
      <c r="F431" s="17">
        <v>-7.7720000000000011E-2</v>
      </c>
      <c r="G431" s="17">
        <v>0</v>
      </c>
      <c r="H431" s="17">
        <v>-0.12099</v>
      </c>
      <c r="I431" s="17">
        <v>0.66203000000000001</v>
      </c>
      <c r="J431" s="17">
        <v>-1.0929999999999995E-2</v>
      </c>
      <c r="K431" s="17">
        <v>0.15878</v>
      </c>
      <c r="L431" s="17">
        <v>-0.13577999999999998</v>
      </c>
      <c r="M431" s="17">
        <v>1</v>
      </c>
      <c r="N431" s="17">
        <v>1.2000000000000899E-4</v>
      </c>
      <c r="O431" s="18" t="s">
        <v>54</v>
      </c>
    </row>
    <row r="432" spans="1:15" hidden="1" x14ac:dyDescent="0.25">
      <c r="A432" s="13">
        <v>341894</v>
      </c>
      <c r="B432" s="14" t="s">
        <v>478</v>
      </c>
      <c r="C432" s="15" t="s">
        <v>57</v>
      </c>
      <c r="D432" s="16">
        <v>10179.416666666701</v>
      </c>
      <c r="E432" s="17">
        <v>0.82469999999999999</v>
      </c>
      <c r="F432" s="17">
        <v>4.4769999999999976E-2</v>
      </c>
      <c r="G432" s="17">
        <v>0.73651999999999995</v>
      </c>
      <c r="H432" s="17">
        <v>9.0379999999999905E-2</v>
      </c>
      <c r="I432" s="17">
        <v>0.67400000000000004</v>
      </c>
      <c r="J432" s="17">
        <v>1.6450000000000076E-2</v>
      </c>
      <c r="K432" s="17">
        <v>1</v>
      </c>
      <c r="L432" s="17">
        <v>2.2900000000000142E-3</v>
      </c>
      <c r="M432" s="17">
        <v>0.97645999999999999</v>
      </c>
      <c r="N432" s="17">
        <v>2.4329999999999963E-2</v>
      </c>
      <c r="O432" s="18" t="s">
        <v>41</v>
      </c>
    </row>
    <row r="433" spans="1:15" hidden="1" x14ac:dyDescent="0.25">
      <c r="A433" s="13">
        <v>341941</v>
      </c>
      <c r="B433" s="14" t="s">
        <v>479</v>
      </c>
      <c r="C433" s="15" t="s">
        <v>40</v>
      </c>
      <c r="D433" s="16">
        <v>7956.6666666666697</v>
      </c>
      <c r="E433" s="17">
        <v>0.69352999999999998</v>
      </c>
      <c r="F433" s="17">
        <v>0.28930999999999996</v>
      </c>
      <c r="G433" s="17">
        <v>0.66164999999999996</v>
      </c>
      <c r="H433" s="17">
        <v>0.66164999999999996</v>
      </c>
      <c r="I433" s="17">
        <v>0.81006999999999996</v>
      </c>
      <c r="J433" s="17">
        <v>9.8869999999999902E-2</v>
      </c>
      <c r="K433" s="17">
        <v>0.39590999999999998</v>
      </c>
      <c r="L433" s="17">
        <v>1.4579999999999982E-2</v>
      </c>
      <c r="M433" s="17">
        <v>0.93837999999999999</v>
      </c>
      <c r="N433" s="17">
        <v>9.8300000000000054E-3</v>
      </c>
      <c r="O433" s="18" t="s">
        <v>41</v>
      </c>
    </row>
    <row r="434" spans="1:15" hidden="1" x14ac:dyDescent="0.25">
      <c r="A434" s="13">
        <v>342033</v>
      </c>
      <c r="B434" s="14" t="s">
        <v>480</v>
      </c>
      <c r="C434" s="15" t="s">
        <v>40</v>
      </c>
      <c r="D434" s="16">
        <v>170756.66666666701</v>
      </c>
      <c r="E434" s="17">
        <v>0.59419</v>
      </c>
      <c r="F434" s="17">
        <v>0.10105999999999998</v>
      </c>
      <c r="G434" s="17">
        <v>0.67567999999999995</v>
      </c>
      <c r="H434" s="17">
        <v>0.14800999999999997</v>
      </c>
      <c r="I434" s="17">
        <v>0.59457000000000004</v>
      </c>
      <c r="J434" s="17">
        <v>2.9909999999999992E-2</v>
      </c>
      <c r="K434" s="17">
        <v>0.34605999999999998</v>
      </c>
      <c r="L434" s="17">
        <v>-3.2070000000000043E-2</v>
      </c>
      <c r="M434" s="17">
        <v>0.67896000000000001</v>
      </c>
      <c r="N434" s="17">
        <v>0.21145999999999998</v>
      </c>
      <c r="O434" s="18" t="s">
        <v>41</v>
      </c>
    </row>
    <row r="435" spans="1:15" hidden="1" x14ac:dyDescent="0.25">
      <c r="A435" s="13">
        <v>342084</v>
      </c>
      <c r="B435" s="14" t="s">
        <v>481</v>
      </c>
      <c r="C435" s="15" t="s">
        <v>40</v>
      </c>
      <c r="D435" s="16">
        <v>211509.41666666701</v>
      </c>
      <c r="E435" s="17">
        <v>0.65273000000000003</v>
      </c>
      <c r="F435" s="17">
        <v>0.29614000000000001</v>
      </c>
      <c r="G435" s="17">
        <v>0.68991999999999998</v>
      </c>
      <c r="H435" s="17">
        <v>0.43894999999999995</v>
      </c>
      <c r="I435" s="17">
        <v>0.84655000000000002</v>
      </c>
      <c r="J435" s="17">
        <v>0.32896999999999998</v>
      </c>
      <c r="K435" s="17">
        <v>0.37230999999999997</v>
      </c>
      <c r="L435" s="17">
        <v>4.3929999999999969E-2</v>
      </c>
      <c r="M435" s="17">
        <v>0.66493000000000002</v>
      </c>
      <c r="N435" s="17">
        <v>0.22990000000000005</v>
      </c>
      <c r="O435" s="18" t="s">
        <v>41</v>
      </c>
    </row>
    <row r="436" spans="1:15" hidden="1" x14ac:dyDescent="0.25">
      <c r="A436" s="13">
        <v>342131</v>
      </c>
      <c r="B436" s="14" t="s">
        <v>482</v>
      </c>
      <c r="C436" s="15" t="s">
        <v>40</v>
      </c>
      <c r="D436" s="16">
        <v>5147.25</v>
      </c>
      <c r="E436" s="17">
        <v>0.77110999999999996</v>
      </c>
      <c r="F436" s="17">
        <v>-7.0150000000000046E-2</v>
      </c>
      <c r="G436" s="17">
        <v>0.84475</v>
      </c>
      <c r="H436" s="17">
        <v>-0.11228000000000005</v>
      </c>
      <c r="I436" s="17">
        <v>0.83711999999999998</v>
      </c>
      <c r="J436" s="17">
        <v>1.7379999999999951E-2</v>
      </c>
      <c r="K436" s="17">
        <v>0.44572000000000001</v>
      </c>
      <c r="L436" s="17">
        <v>-0.21918000000000004</v>
      </c>
      <c r="M436" s="17">
        <v>0.88322000000000001</v>
      </c>
      <c r="N436" s="17">
        <v>7.5640000000000041E-2</v>
      </c>
      <c r="O436" s="18" t="s">
        <v>41</v>
      </c>
    </row>
    <row r="437" spans="1:15" hidden="1" x14ac:dyDescent="0.25">
      <c r="A437" s="13">
        <v>342157</v>
      </c>
      <c r="B437" s="14" t="s">
        <v>483</v>
      </c>
      <c r="C437" s="15" t="s">
        <v>40</v>
      </c>
      <c r="D437" s="16">
        <v>2643.5</v>
      </c>
      <c r="E437" s="17">
        <v>0.89493</v>
      </c>
      <c r="F437" s="17">
        <v>2.6680000000000037E-2</v>
      </c>
      <c r="G437" s="17">
        <v>0.82708999999999999</v>
      </c>
      <c r="H437" s="17">
        <v>6.8899999999999517E-3</v>
      </c>
      <c r="I437" s="17">
        <v>0.88232999999999995</v>
      </c>
      <c r="J437" s="17">
        <v>9.4799999999999329E-3</v>
      </c>
      <c r="K437" s="17">
        <v>0.96811000000000003</v>
      </c>
      <c r="L437" s="17">
        <v>4.2830000000000035E-2</v>
      </c>
      <c r="M437" s="17">
        <v>0.97001999999999999</v>
      </c>
      <c r="N437" s="17">
        <v>6.7300000000000026E-2</v>
      </c>
      <c r="O437" s="18" t="s">
        <v>41</v>
      </c>
    </row>
    <row r="438" spans="1:15" hidden="1" x14ac:dyDescent="0.25">
      <c r="A438" s="13">
        <v>342203</v>
      </c>
      <c r="B438" s="14" t="s">
        <v>484</v>
      </c>
      <c r="C438" s="15" t="s">
        <v>57</v>
      </c>
      <c r="D438" s="16">
        <v>11450.583333333299</v>
      </c>
      <c r="E438" s="17">
        <v>0.89463999999999999</v>
      </c>
      <c r="F438" s="17">
        <v>0.13488999999999995</v>
      </c>
      <c r="G438" s="17">
        <v>0.89256999999999997</v>
      </c>
      <c r="H438" s="17">
        <v>0.22885999999999995</v>
      </c>
      <c r="I438" s="17">
        <v>0.83196000000000003</v>
      </c>
      <c r="J438" s="17">
        <v>0.13584000000000007</v>
      </c>
      <c r="K438" s="17">
        <v>0.93427000000000004</v>
      </c>
      <c r="L438" s="17">
        <v>4.8590000000000022E-2</v>
      </c>
      <c r="M438" s="17">
        <v>0.92181000000000002</v>
      </c>
      <c r="N438" s="17">
        <v>3.2279999999999975E-2</v>
      </c>
      <c r="O438" s="18" t="s">
        <v>41</v>
      </c>
    </row>
    <row r="439" spans="1:15" hidden="1" x14ac:dyDescent="0.25">
      <c r="A439" s="13">
        <v>342335</v>
      </c>
      <c r="B439" s="14" t="s">
        <v>485</v>
      </c>
      <c r="C439" s="15" t="s">
        <v>57</v>
      </c>
      <c r="D439" s="16">
        <v>5229.8333333333303</v>
      </c>
      <c r="E439" s="17">
        <v>0.74250000000000005</v>
      </c>
      <c r="F439" s="17">
        <v>-1.8769999999999953E-2</v>
      </c>
      <c r="G439" s="17">
        <v>0.85811999999999999</v>
      </c>
      <c r="H439" s="17">
        <v>9.5489999999999964E-2</v>
      </c>
      <c r="I439" s="17">
        <v>0.82604</v>
      </c>
      <c r="J439" s="17">
        <v>6.4320000000000044E-2</v>
      </c>
      <c r="K439" s="17">
        <v>0.20387</v>
      </c>
      <c r="L439" s="17">
        <v>-0.43693000000000004</v>
      </c>
      <c r="M439" s="17">
        <v>0.96633999999999998</v>
      </c>
      <c r="N439" s="17">
        <v>8.7759999999999949E-2</v>
      </c>
      <c r="O439" s="18" t="s">
        <v>41</v>
      </c>
    </row>
    <row r="440" spans="1:15" hidden="1" x14ac:dyDescent="0.25">
      <c r="A440" s="13">
        <v>342343</v>
      </c>
      <c r="B440" s="14" t="s">
        <v>486</v>
      </c>
      <c r="C440" s="15" t="s">
        <v>40</v>
      </c>
      <c r="D440" s="16">
        <v>24834.166666666701</v>
      </c>
      <c r="E440" s="17">
        <v>0.78783999999999998</v>
      </c>
      <c r="F440" s="17">
        <v>8.3060000000000023E-2</v>
      </c>
      <c r="G440" s="17">
        <v>0.80262999999999995</v>
      </c>
      <c r="H440" s="17">
        <v>9.5519999999999938E-2</v>
      </c>
      <c r="I440" s="17">
        <v>0.8034</v>
      </c>
      <c r="J440" s="17">
        <v>2.6179999999999981E-2</v>
      </c>
      <c r="K440" s="17">
        <v>0.67762999999999995</v>
      </c>
      <c r="L440" s="17">
        <v>-6.7170000000000063E-2</v>
      </c>
      <c r="M440" s="17">
        <v>0.85289000000000004</v>
      </c>
      <c r="N440" s="17">
        <v>0.26524999999999999</v>
      </c>
      <c r="O440" s="18" t="s">
        <v>41</v>
      </c>
    </row>
    <row r="441" spans="1:15" hidden="1" x14ac:dyDescent="0.25">
      <c r="A441" s="13">
        <v>342386</v>
      </c>
      <c r="B441" s="14" t="s">
        <v>487</v>
      </c>
      <c r="C441" s="15" t="s">
        <v>40</v>
      </c>
      <c r="D441" s="16">
        <v>7494</v>
      </c>
      <c r="E441" s="17">
        <v>0.75000999999999995</v>
      </c>
      <c r="F441" s="17">
        <v>7.7019999999999977E-2</v>
      </c>
      <c r="G441" s="17">
        <v>0.69699</v>
      </c>
      <c r="H441" s="17">
        <v>0.10946999999999996</v>
      </c>
      <c r="I441" s="17">
        <v>0.85285</v>
      </c>
      <c r="J441" s="17">
        <v>0.26275000000000004</v>
      </c>
      <c r="K441" s="17">
        <v>0.68511</v>
      </c>
      <c r="L441" s="17">
        <v>-4.6860000000000013E-2</v>
      </c>
      <c r="M441" s="17">
        <v>0.81811999999999996</v>
      </c>
      <c r="N441" s="17">
        <v>-4.9700000000000077E-2</v>
      </c>
      <c r="O441" s="18" t="s">
        <v>41</v>
      </c>
    </row>
    <row r="442" spans="1:15" hidden="1" x14ac:dyDescent="0.25">
      <c r="A442" s="13">
        <v>342408</v>
      </c>
      <c r="B442" s="14" t="s">
        <v>488</v>
      </c>
      <c r="C442" s="15" t="s">
        <v>46</v>
      </c>
      <c r="D442" s="16">
        <v>13048.75</v>
      </c>
      <c r="E442" s="17">
        <v>0.65263000000000004</v>
      </c>
      <c r="F442" s="17">
        <v>1.0220000000000007E-2</v>
      </c>
      <c r="G442" s="17">
        <v>0.75061999999999995</v>
      </c>
      <c r="H442" s="17">
        <v>0.13218999999999992</v>
      </c>
      <c r="I442" s="17">
        <v>0.57757999999999998</v>
      </c>
      <c r="J442" s="17">
        <v>2.8500000000000192E-3</v>
      </c>
      <c r="K442" s="17">
        <v>0.97724999999999995</v>
      </c>
      <c r="L442" s="17">
        <v>5.3799999999999404E-3</v>
      </c>
      <c r="M442" s="17">
        <v>0.20707</v>
      </c>
      <c r="N442" s="17">
        <v>-0.22152999999999998</v>
      </c>
      <c r="O442" s="18" t="s">
        <v>41</v>
      </c>
    </row>
    <row r="443" spans="1:15" hidden="1" x14ac:dyDescent="0.25">
      <c r="A443" s="13">
        <v>342467</v>
      </c>
      <c r="B443" s="14" t="s">
        <v>489</v>
      </c>
      <c r="C443" s="15" t="s">
        <v>46</v>
      </c>
      <c r="D443" s="16">
        <v>6394.25</v>
      </c>
      <c r="E443" s="17">
        <v>0.17155000000000001</v>
      </c>
      <c r="F443" s="17">
        <v>-7.4400000000000022E-3</v>
      </c>
      <c r="G443" s="17">
        <v>0</v>
      </c>
      <c r="H443" s="17">
        <v>0</v>
      </c>
      <c r="I443" s="17">
        <v>0.30556</v>
      </c>
      <c r="J443" s="17">
        <v>-0.21031000000000005</v>
      </c>
      <c r="K443" s="17">
        <v>0.14129</v>
      </c>
      <c r="L443" s="17">
        <v>0.14129</v>
      </c>
      <c r="M443" s="17">
        <v>0.41089999999999999</v>
      </c>
      <c r="N443" s="17">
        <v>3.1799999999999995E-2</v>
      </c>
      <c r="O443" s="18" t="s">
        <v>24</v>
      </c>
    </row>
    <row r="444" spans="1:15" hidden="1" x14ac:dyDescent="0.25">
      <c r="A444" s="13">
        <v>342505</v>
      </c>
      <c r="B444" s="14" t="s">
        <v>490</v>
      </c>
      <c r="C444" s="15" t="s">
        <v>46</v>
      </c>
      <c r="D444" s="16">
        <v>865.66666666666697</v>
      </c>
      <c r="E444" s="17">
        <v>0</v>
      </c>
      <c r="F444" s="17">
        <v>-0.13217999999999999</v>
      </c>
      <c r="G444" s="17">
        <v>0</v>
      </c>
      <c r="H444" s="17">
        <v>0</v>
      </c>
      <c r="I444" s="17">
        <v>0.45391999999999999</v>
      </c>
      <c r="J444" s="17">
        <v>0.16520999999999997</v>
      </c>
      <c r="K444" s="17">
        <v>0</v>
      </c>
      <c r="L444" s="17">
        <v>0</v>
      </c>
      <c r="M444" s="17">
        <v>0.39517999999999998</v>
      </c>
      <c r="N444" s="17">
        <v>2.2989999999999955E-2</v>
      </c>
      <c r="O444" s="18" t="s">
        <v>24</v>
      </c>
    </row>
    <row r="445" spans="1:15" hidden="1" x14ac:dyDescent="0.25">
      <c r="A445" s="13">
        <v>342556</v>
      </c>
      <c r="B445" s="14" t="s">
        <v>491</v>
      </c>
      <c r="C445" s="15" t="s">
        <v>46</v>
      </c>
      <c r="D445" s="16">
        <v>55404</v>
      </c>
      <c r="E445" s="17">
        <v>0.81823999999999997</v>
      </c>
      <c r="F445" s="17">
        <v>4.5149999999999912E-2</v>
      </c>
      <c r="G445" s="17">
        <v>0.77042999999999995</v>
      </c>
      <c r="H445" s="17">
        <v>0.10028999999999999</v>
      </c>
      <c r="I445" s="17">
        <v>0.93903999999999999</v>
      </c>
      <c r="J445" s="17">
        <v>1.3610000000000011E-2</v>
      </c>
      <c r="K445" s="17">
        <v>0.70942000000000005</v>
      </c>
      <c r="L445" s="17">
        <v>-3.065999999999991E-2</v>
      </c>
      <c r="M445" s="17">
        <v>0.90185999999999999</v>
      </c>
      <c r="N445" s="17">
        <v>4.2179999999999995E-2</v>
      </c>
      <c r="O445" s="18" t="s">
        <v>41</v>
      </c>
    </row>
    <row r="446" spans="1:15" hidden="1" x14ac:dyDescent="0.25">
      <c r="A446" s="13">
        <v>342611</v>
      </c>
      <c r="B446" s="14" t="s">
        <v>492</v>
      </c>
      <c r="C446" s="15" t="s">
        <v>40</v>
      </c>
      <c r="D446" s="16">
        <v>50381.166666666701</v>
      </c>
      <c r="E446" s="17">
        <v>0.61650000000000005</v>
      </c>
      <c r="F446" s="17">
        <v>-8.3549999999999902E-2</v>
      </c>
      <c r="G446" s="17">
        <v>0.79408000000000001</v>
      </c>
      <c r="H446" s="17">
        <v>7.0550000000000002E-2</v>
      </c>
      <c r="I446" s="17">
        <v>0.61785999999999996</v>
      </c>
      <c r="J446" s="17">
        <v>5.0239999999999951E-2</v>
      </c>
      <c r="K446" s="17">
        <v>0.43012</v>
      </c>
      <c r="L446" s="17">
        <v>-0.56987999999999994</v>
      </c>
      <c r="M446" s="17">
        <v>0.44635999999999998</v>
      </c>
      <c r="N446" s="17">
        <v>-3.9230000000000043E-2</v>
      </c>
      <c r="O446" s="18" t="s">
        <v>41</v>
      </c>
    </row>
    <row r="447" spans="1:15" hidden="1" x14ac:dyDescent="0.25">
      <c r="A447" s="13">
        <v>342637</v>
      </c>
      <c r="B447" s="14" t="s">
        <v>493</v>
      </c>
      <c r="C447" s="15" t="s">
        <v>46</v>
      </c>
      <c r="D447" s="16">
        <v>355.33333333333297</v>
      </c>
      <c r="E447" s="17">
        <v>0.77271999999999996</v>
      </c>
      <c r="F447" s="17">
        <v>-2.7029999999999998E-2</v>
      </c>
      <c r="G447" s="17">
        <v>0.75690999999999997</v>
      </c>
      <c r="H447" s="17">
        <v>-5.9440000000000048E-2</v>
      </c>
      <c r="I447" s="17">
        <v>0.57706999999999997</v>
      </c>
      <c r="J447" s="17">
        <v>3.4600000000000186E-3</v>
      </c>
      <c r="K447" s="17">
        <v>0</v>
      </c>
      <c r="L447" s="17">
        <v>0</v>
      </c>
      <c r="M447" s="17">
        <v>1</v>
      </c>
      <c r="N447" s="17">
        <v>7.2999999999999732E-3</v>
      </c>
      <c r="O447" s="18" t="s">
        <v>41</v>
      </c>
    </row>
    <row r="448" spans="1:15" hidden="1" x14ac:dyDescent="0.25">
      <c r="A448" s="13">
        <v>342807</v>
      </c>
      <c r="B448" s="14" t="s">
        <v>494</v>
      </c>
      <c r="C448" s="15" t="s">
        <v>40</v>
      </c>
      <c r="D448" s="16">
        <v>45908.083333333299</v>
      </c>
      <c r="E448" s="17">
        <v>0.87268999999999997</v>
      </c>
      <c r="F448" s="17">
        <v>0.10959999999999992</v>
      </c>
      <c r="G448" s="17">
        <v>0.94152999999999998</v>
      </c>
      <c r="H448" s="17">
        <v>5.5139999999999967E-2</v>
      </c>
      <c r="I448" s="17">
        <v>0.91803999999999997</v>
      </c>
      <c r="J448" s="17">
        <v>1.1259999999999937E-2</v>
      </c>
      <c r="K448" s="17">
        <v>0.70996000000000004</v>
      </c>
      <c r="L448" s="17">
        <v>0.16178999999999999</v>
      </c>
      <c r="M448" s="17">
        <v>0.85241</v>
      </c>
      <c r="N448" s="17">
        <v>0.26466999999999996</v>
      </c>
      <c r="O448" s="18" t="s">
        <v>41</v>
      </c>
    </row>
    <row r="449" spans="1:15" hidden="1" x14ac:dyDescent="0.25">
      <c r="A449" s="13">
        <v>343013</v>
      </c>
      <c r="B449" s="14" t="s">
        <v>495</v>
      </c>
      <c r="C449" s="15" t="s">
        <v>46</v>
      </c>
      <c r="D449" s="16">
        <v>38098.083333333299</v>
      </c>
      <c r="E449" s="17">
        <v>0.84355000000000002</v>
      </c>
      <c r="F449" s="17">
        <v>3.1660000000000021E-2</v>
      </c>
      <c r="G449" s="17">
        <v>0.75793999999999995</v>
      </c>
      <c r="H449" s="17">
        <v>-2.2230000000000083E-2</v>
      </c>
      <c r="I449" s="17">
        <v>0.91893000000000002</v>
      </c>
      <c r="J449" s="17">
        <v>1.146999999999998E-2</v>
      </c>
      <c r="K449" s="17">
        <v>0.96089999999999998</v>
      </c>
      <c r="L449" s="17">
        <v>-3.0390000000000028E-2</v>
      </c>
      <c r="M449" s="17">
        <v>0.82203000000000004</v>
      </c>
      <c r="N449" s="17">
        <v>0.22169000000000005</v>
      </c>
      <c r="O449" s="18" t="s">
        <v>41</v>
      </c>
    </row>
    <row r="450" spans="1:15" hidden="1" x14ac:dyDescent="0.25">
      <c r="A450" s="13">
        <v>343056</v>
      </c>
      <c r="B450" s="14" t="s">
        <v>496</v>
      </c>
      <c r="C450" s="15" t="s">
        <v>57</v>
      </c>
      <c r="D450" s="16">
        <v>15301.833333333299</v>
      </c>
      <c r="E450" s="17">
        <v>0.83855999999999997</v>
      </c>
      <c r="F450" s="17">
        <v>7.6399999999999801E-3</v>
      </c>
      <c r="G450" s="17">
        <v>0.81159999999999999</v>
      </c>
      <c r="H450" s="17">
        <v>-4.2259999999999964E-2</v>
      </c>
      <c r="I450" s="17">
        <v>0.71289000000000002</v>
      </c>
      <c r="J450" s="17">
        <v>6.4180000000000015E-2</v>
      </c>
      <c r="K450" s="17">
        <v>0.90083000000000002</v>
      </c>
      <c r="L450" s="17">
        <v>2.7070000000000038E-2</v>
      </c>
      <c r="M450" s="17">
        <v>0.95586000000000004</v>
      </c>
      <c r="N450" s="17">
        <v>3.1440000000000023E-2</v>
      </c>
      <c r="O450" s="18" t="s">
        <v>41</v>
      </c>
    </row>
    <row r="451" spans="1:15" hidden="1" x14ac:dyDescent="0.25">
      <c r="A451" s="13">
        <v>343064</v>
      </c>
      <c r="B451" s="14" t="s">
        <v>497</v>
      </c>
      <c r="C451" s="15" t="s">
        <v>46</v>
      </c>
      <c r="D451" s="16">
        <v>12337.583333333299</v>
      </c>
      <c r="E451" s="17">
        <v>0.25011</v>
      </c>
      <c r="F451" s="17">
        <v>-0.18674000000000002</v>
      </c>
      <c r="G451" s="17">
        <v>0</v>
      </c>
      <c r="H451" s="17">
        <v>-0.49997999999999998</v>
      </c>
      <c r="I451" s="17">
        <v>0.66651000000000005</v>
      </c>
      <c r="J451" s="17">
        <v>0.17577000000000004</v>
      </c>
      <c r="K451" s="17">
        <v>0.15765000000000001</v>
      </c>
      <c r="L451" s="17">
        <v>-0.11868000000000001</v>
      </c>
      <c r="M451" s="17">
        <v>0.4264</v>
      </c>
      <c r="N451" s="17">
        <v>9.1800000000000215E-3</v>
      </c>
      <c r="O451" s="18" t="s">
        <v>59</v>
      </c>
    </row>
    <row r="452" spans="1:15" hidden="1" x14ac:dyDescent="0.25">
      <c r="A452" s="13">
        <v>343129</v>
      </c>
      <c r="B452" s="14" t="s">
        <v>498</v>
      </c>
      <c r="C452" s="15" t="s">
        <v>46</v>
      </c>
      <c r="D452" s="16">
        <v>3484.1666666666702</v>
      </c>
      <c r="E452" s="17">
        <v>0.19091</v>
      </c>
      <c r="F452" s="17">
        <v>-0.46226</v>
      </c>
      <c r="G452" s="17">
        <v>0</v>
      </c>
      <c r="H452" s="17">
        <v>-0.92576999999999998</v>
      </c>
      <c r="I452" s="17">
        <v>0.47677999999999998</v>
      </c>
      <c r="J452" s="17">
        <v>-9.1999999999999971E-2</v>
      </c>
      <c r="K452" s="17">
        <v>0</v>
      </c>
      <c r="L452" s="17">
        <v>-3.7039999999999997E-2</v>
      </c>
      <c r="M452" s="17">
        <v>0.47776999999999997</v>
      </c>
      <c r="N452" s="17">
        <v>-0.33071</v>
      </c>
      <c r="O452" s="18" t="s">
        <v>54</v>
      </c>
    </row>
    <row r="453" spans="1:15" hidden="1" x14ac:dyDescent="0.25">
      <c r="A453" s="13">
        <v>343153</v>
      </c>
      <c r="B453" s="14" t="s">
        <v>499</v>
      </c>
      <c r="C453" s="15" t="s">
        <v>40</v>
      </c>
      <c r="D453" s="16">
        <v>2772.8333333333298</v>
      </c>
      <c r="E453" s="17">
        <v>0.73734999999999995</v>
      </c>
      <c r="F453" s="17">
        <v>-2.0800000000000041E-2</v>
      </c>
      <c r="G453" s="17">
        <v>0.98170000000000002</v>
      </c>
      <c r="H453" s="17">
        <v>4.4000000000000039E-2</v>
      </c>
      <c r="I453" s="17">
        <v>0.73653999999999997</v>
      </c>
      <c r="J453" s="17">
        <v>9.340000000000015E-3</v>
      </c>
      <c r="K453" s="17">
        <v>0.14971999999999999</v>
      </c>
      <c r="L453" s="17">
        <v>-4.9450000000000022E-2</v>
      </c>
      <c r="M453" s="17">
        <v>0.83709</v>
      </c>
      <c r="N453" s="17">
        <v>-0.15188000000000001</v>
      </c>
      <c r="O453" s="18" t="s">
        <v>41</v>
      </c>
    </row>
    <row r="454" spans="1:15" hidden="1" x14ac:dyDescent="0.25">
      <c r="A454" s="13">
        <v>343269</v>
      </c>
      <c r="B454" s="14" t="s">
        <v>500</v>
      </c>
      <c r="C454" s="15" t="s">
        <v>40</v>
      </c>
      <c r="D454" s="16">
        <v>176863.83333333299</v>
      </c>
      <c r="E454" s="17">
        <v>0.79408999999999996</v>
      </c>
      <c r="F454" s="17">
        <v>1.1989999999999945E-2</v>
      </c>
      <c r="G454" s="17">
        <v>0.71292999999999995</v>
      </c>
      <c r="H454" s="17">
        <v>8.1499999999999906E-3</v>
      </c>
      <c r="I454" s="17">
        <v>0.83292999999999995</v>
      </c>
      <c r="J454" s="17">
        <v>1.0209999999999941E-2</v>
      </c>
      <c r="K454" s="17">
        <v>0.88865000000000005</v>
      </c>
      <c r="L454" s="17">
        <v>5.7500000000000329E-3</v>
      </c>
      <c r="M454" s="17">
        <v>0.82301000000000002</v>
      </c>
      <c r="N454" s="17">
        <v>2.7680000000000038E-2</v>
      </c>
      <c r="O454" s="18" t="s">
        <v>41</v>
      </c>
    </row>
    <row r="455" spans="1:15" hidden="1" x14ac:dyDescent="0.25">
      <c r="A455" s="13">
        <v>343315</v>
      </c>
      <c r="B455" s="14" t="s">
        <v>501</v>
      </c>
      <c r="C455" s="15" t="s">
        <v>40</v>
      </c>
      <c r="D455" s="16">
        <v>3588.6666666666702</v>
      </c>
      <c r="E455" s="17">
        <v>0.48224</v>
      </c>
      <c r="F455" s="17">
        <v>1.2299999999999978E-2</v>
      </c>
      <c r="G455" s="17">
        <v>0.24958</v>
      </c>
      <c r="H455" s="17">
        <v>-1.9229999999999997E-2</v>
      </c>
      <c r="I455" s="17">
        <v>0.81859000000000004</v>
      </c>
      <c r="J455" s="17">
        <v>7.2280000000000011E-2</v>
      </c>
      <c r="K455" s="17">
        <v>0.12539</v>
      </c>
      <c r="L455" s="17">
        <v>-8.2169999999999993E-2</v>
      </c>
      <c r="M455" s="17">
        <v>0.96806000000000003</v>
      </c>
      <c r="N455" s="17">
        <v>0.10984000000000005</v>
      </c>
      <c r="O455" s="18" t="s">
        <v>41</v>
      </c>
    </row>
    <row r="456" spans="1:15" hidden="1" x14ac:dyDescent="0.25">
      <c r="A456" s="13">
        <v>343331</v>
      </c>
      <c r="B456" s="14" t="s">
        <v>502</v>
      </c>
      <c r="C456" s="15" t="s">
        <v>40</v>
      </c>
      <c r="D456" s="16">
        <v>10244.25</v>
      </c>
      <c r="E456" s="17">
        <v>0.85811000000000004</v>
      </c>
      <c r="F456" s="17">
        <v>3.0859999999999999E-2</v>
      </c>
      <c r="G456" s="17">
        <v>0.88773000000000002</v>
      </c>
      <c r="H456" s="17">
        <v>-1.5270000000000006E-2</v>
      </c>
      <c r="I456" s="17">
        <v>0.65678999999999998</v>
      </c>
      <c r="J456" s="17">
        <v>2.6669999999999972E-2</v>
      </c>
      <c r="K456" s="17">
        <v>0.91640999999999995</v>
      </c>
      <c r="L456" s="17">
        <v>-1.7690000000000095E-2</v>
      </c>
      <c r="M456" s="17">
        <v>0.94186999999999999</v>
      </c>
      <c r="N456" s="17">
        <v>0.17582999999999993</v>
      </c>
      <c r="O456" s="18" t="s">
        <v>41</v>
      </c>
    </row>
    <row r="457" spans="1:15" hidden="1" x14ac:dyDescent="0.25">
      <c r="A457" s="13">
        <v>343340</v>
      </c>
      <c r="B457" s="14" t="s">
        <v>503</v>
      </c>
      <c r="C457" s="15" t="s">
        <v>46</v>
      </c>
      <c r="D457" s="16">
        <v>1739</v>
      </c>
      <c r="E457" s="17">
        <v>0</v>
      </c>
      <c r="F457" s="17">
        <v>-4.444E-2</v>
      </c>
      <c r="G457" s="17">
        <v>0</v>
      </c>
      <c r="H457" s="17">
        <v>0</v>
      </c>
      <c r="I457" s="17">
        <v>0.38934999999999997</v>
      </c>
      <c r="J457" s="17">
        <v>0.16712999999999997</v>
      </c>
      <c r="K457" s="17">
        <v>0</v>
      </c>
      <c r="L457" s="17">
        <v>0</v>
      </c>
      <c r="M457" s="17">
        <v>0</v>
      </c>
      <c r="N457" s="17">
        <v>0</v>
      </c>
      <c r="O457" s="18" t="s">
        <v>24</v>
      </c>
    </row>
    <row r="458" spans="1:15" hidden="1" x14ac:dyDescent="0.25">
      <c r="A458" s="13">
        <v>343404</v>
      </c>
      <c r="B458" s="14" t="s">
        <v>504</v>
      </c>
      <c r="C458" s="15" t="s">
        <v>57</v>
      </c>
      <c r="D458" s="16">
        <v>41570.833333333299</v>
      </c>
      <c r="E458" s="17">
        <v>0.62629000000000001</v>
      </c>
      <c r="F458" s="17">
        <v>-8.4430000000000005E-2</v>
      </c>
      <c r="G458" s="17">
        <v>0.43624000000000002</v>
      </c>
      <c r="H458" s="17">
        <v>-0.11847999999999997</v>
      </c>
      <c r="I458" s="17">
        <v>0.75502000000000002</v>
      </c>
      <c r="J458" s="17">
        <v>4.3170000000000042E-2</v>
      </c>
      <c r="K458" s="17">
        <v>0.54727999999999999</v>
      </c>
      <c r="L458" s="17">
        <v>-0.31984999999999997</v>
      </c>
      <c r="M458" s="17">
        <v>0.95665999999999995</v>
      </c>
      <c r="N458" s="17">
        <v>9.148999999999996E-2</v>
      </c>
      <c r="O458" s="18" t="s">
        <v>41</v>
      </c>
    </row>
    <row r="459" spans="1:15" hidden="1" x14ac:dyDescent="0.25">
      <c r="A459" s="13">
        <v>343463</v>
      </c>
      <c r="B459" s="14" t="s">
        <v>505</v>
      </c>
      <c r="C459" s="15" t="s">
        <v>46</v>
      </c>
      <c r="D459" s="16">
        <v>51272.833333333299</v>
      </c>
      <c r="E459" s="17">
        <v>0.56354000000000004</v>
      </c>
      <c r="F459" s="17">
        <v>0.10056000000000004</v>
      </c>
      <c r="G459" s="17">
        <v>0.74119999999999997</v>
      </c>
      <c r="H459" s="17">
        <v>0.12468999999999997</v>
      </c>
      <c r="I459" s="17">
        <v>0.68344000000000005</v>
      </c>
      <c r="J459" s="17">
        <v>0.1601800000000001</v>
      </c>
      <c r="K459" s="17">
        <v>0.24890000000000001</v>
      </c>
      <c r="L459" s="17">
        <v>5.3850000000000009E-2</v>
      </c>
      <c r="M459" s="17">
        <v>0.40296999999999999</v>
      </c>
      <c r="N459" s="17">
        <v>3.9399999999999991E-2</v>
      </c>
      <c r="O459" s="18" t="s">
        <v>26</v>
      </c>
    </row>
    <row r="460" spans="1:15" hidden="1" x14ac:dyDescent="0.25">
      <c r="A460" s="13">
        <v>343676</v>
      </c>
      <c r="B460" s="14" t="s">
        <v>506</v>
      </c>
      <c r="C460" s="15" t="s">
        <v>40</v>
      </c>
      <c r="D460" s="16">
        <v>10394.583333333299</v>
      </c>
      <c r="E460" s="17">
        <v>0.66835</v>
      </c>
      <c r="F460" s="17">
        <v>-7.5399999999999912E-3</v>
      </c>
      <c r="G460" s="17">
        <v>0.84057000000000004</v>
      </c>
      <c r="H460" s="17">
        <v>0.11626000000000003</v>
      </c>
      <c r="I460" s="17">
        <v>0.73894000000000004</v>
      </c>
      <c r="J460" s="17">
        <v>-9.039999999999937E-3</v>
      </c>
      <c r="K460" s="17">
        <v>0.52148000000000005</v>
      </c>
      <c r="L460" s="17">
        <v>-0.39440999999999993</v>
      </c>
      <c r="M460" s="17">
        <v>0.40017999999999998</v>
      </c>
      <c r="N460" s="17">
        <v>0.13323999999999997</v>
      </c>
      <c r="O460" s="18" t="s">
        <v>41</v>
      </c>
    </row>
    <row r="461" spans="1:15" hidden="1" x14ac:dyDescent="0.25">
      <c r="A461" s="13">
        <v>343684</v>
      </c>
      <c r="B461" s="14" t="s">
        <v>507</v>
      </c>
      <c r="C461" s="15" t="s">
        <v>40</v>
      </c>
      <c r="D461" s="16">
        <v>9909.75</v>
      </c>
      <c r="E461" s="17">
        <v>0.79486000000000001</v>
      </c>
      <c r="F461" s="17">
        <v>5.8579999999999965E-2</v>
      </c>
      <c r="G461" s="17">
        <v>0.79608000000000001</v>
      </c>
      <c r="H461" s="17">
        <v>0.15629000000000004</v>
      </c>
      <c r="I461" s="17">
        <v>0.61534999999999995</v>
      </c>
      <c r="J461" s="17">
        <v>2.1629999999999927E-2</v>
      </c>
      <c r="K461" s="17">
        <v>0.94210000000000005</v>
      </c>
      <c r="L461" s="17">
        <v>-1.6959999999999975E-2</v>
      </c>
      <c r="M461" s="17">
        <v>0.82471000000000005</v>
      </c>
      <c r="N461" s="17">
        <v>-2.4339999999999917E-2</v>
      </c>
      <c r="O461" s="18" t="s">
        <v>41</v>
      </c>
    </row>
    <row r="462" spans="1:15" hidden="1" x14ac:dyDescent="0.25">
      <c r="A462" s="13">
        <v>343722</v>
      </c>
      <c r="B462" s="14" t="s">
        <v>508</v>
      </c>
      <c r="C462" s="15" t="s">
        <v>40</v>
      </c>
      <c r="D462" s="16">
        <v>2420.5</v>
      </c>
      <c r="E462" s="17">
        <v>0.85855999999999999</v>
      </c>
      <c r="F462" s="17">
        <v>7.7570000000000028E-2</v>
      </c>
      <c r="G462" s="17">
        <v>0.71504999999999996</v>
      </c>
      <c r="H462" s="17">
        <v>-4.8669999999999991E-2</v>
      </c>
      <c r="I462" s="17">
        <v>0.90117999999999998</v>
      </c>
      <c r="J462" s="17">
        <v>0.46598999999999996</v>
      </c>
      <c r="K462" s="17">
        <v>0.96250000000000002</v>
      </c>
      <c r="L462" s="17">
        <v>1.0380000000000056E-2</v>
      </c>
      <c r="M462" s="17">
        <v>0.999</v>
      </c>
      <c r="N462" s="17">
        <v>8.78000000000001E-3</v>
      </c>
      <c r="O462" s="18" t="s">
        <v>41</v>
      </c>
    </row>
    <row r="463" spans="1:15" hidden="1" x14ac:dyDescent="0.25">
      <c r="A463" s="13">
        <v>343731</v>
      </c>
      <c r="B463" s="14" t="s">
        <v>509</v>
      </c>
      <c r="C463" s="15" t="s">
        <v>40</v>
      </c>
      <c r="D463" s="16">
        <v>188295.91666666701</v>
      </c>
      <c r="E463" s="17">
        <v>0.73057000000000005</v>
      </c>
      <c r="F463" s="17">
        <v>6.6850000000000076E-2</v>
      </c>
      <c r="G463" s="17">
        <v>0.83918000000000004</v>
      </c>
      <c r="H463" s="17">
        <v>-1.7699999999999383E-3</v>
      </c>
      <c r="I463" s="17">
        <v>0.82750000000000001</v>
      </c>
      <c r="J463" s="17">
        <v>3.4780000000000033E-2</v>
      </c>
      <c r="K463" s="17">
        <v>0.74917999999999996</v>
      </c>
      <c r="L463" s="17">
        <v>0.22136999999999996</v>
      </c>
      <c r="M463" s="17">
        <v>0.39781</v>
      </c>
      <c r="N463" s="17">
        <v>8.161999999999997E-2</v>
      </c>
      <c r="O463" s="18" t="s">
        <v>41</v>
      </c>
    </row>
    <row r="464" spans="1:15" hidden="1" x14ac:dyDescent="0.25">
      <c r="A464" s="13">
        <v>343765</v>
      </c>
      <c r="B464" s="14" t="s">
        <v>510</v>
      </c>
      <c r="C464" s="15" t="s">
        <v>40</v>
      </c>
      <c r="D464" s="16">
        <v>2072.3333333333298</v>
      </c>
      <c r="E464" s="17">
        <v>0.88104000000000005</v>
      </c>
      <c r="F464" s="17">
        <v>3.7300000000000111E-3</v>
      </c>
      <c r="G464" s="17">
        <v>0.88787000000000005</v>
      </c>
      <c r="H464" s="17">
        <v>1.3920000000000043E-2</v>
      </c>
      <c r="I464" s="17">
        <v>0.85507</v>
      </c>
      <c r="J464" s="17">
        <v>1.5039999999999942E-2</v>
      </c>
      <c r="K464" s="17">
        <v>1</v>
      </c>
      <c r="L464" s="17">
        <v>5.0900000000000389E-3</v>
      </c>
      <c r="M464" s="17">
        <v>0.77441000000000004</v>
      </c>
      <c r="N464" s="17">
        <v>-2.9320000000000013E-2</v>
      </c>
      <c r="O464" s="18" t="s">
        <v>41</v>
      </c>
    </row>
    <row r="465" spans="1:15" hidden="1" x14ac:dyDescent="0.25">
      <c r="A465" s="13">
        <v>343811</v>
      </c>
      <c r="B465" s="14" t="s">
        <v>511</v>
      </c>
      <c r="C465" s="15" t="s">
        <v>40</v>
      </c>
      <c r="D465" s="16">
        <v>1730.9166666666699</v>
      </c>
      <c r="E465" s="17">
        <v>0.90083000000000002</v>
      </c>
      <c r="F465" s="17">
        <v>8.7710000000000066E-2</v>
      </c>
      <c r="G465" s="17">
        <v>0.79366999999999999</v>
      </c>
      <c r="H465" s="17">
        <v>6.5030000000000032E-2</v>
      </c>
      <c r="I465" s="17">
        <v>0.94503999999999999</v>
      </c>
      <c r="J465" s="17">
        <v>0.20042000000000004</v>
      </c>
      <c r="K465" s="17">
        <v>1</v>
      </c>
      <c r="L465" s="17">
        <v>9.2060000000000031E-2</v>
      </c>
      <c r="M465" s="17">
        <v>0.97175999999999996</v>
      </c>
      <c r="N465" s="17">
        <v>1.5989999999999949E-2</v>
      </c>
      <c r="O465" s="18" t="s">
        <v>41</v>
      </c>
    </row>
    <row r="466" spans="1:15" hidden="1" x14ac:dyDescent="0.25">
      <c r="A466" s="13">
        <v>343871</v>
      </c>
      <c r="B466" s="14" t="s">
        <v>512</v>
      </c>
      <c r="C466" s="15" t="s">
        <v>40</v>
      </c>
      <c r="D466" s="16">
        <v>251.083333333333</v>
      </c>
      <c r="E466" s="17">
        <v>0.76178000000000001</v>
      </c>
      <c r="F466" s="17">
        <v>-2.198E-2</v>
      </c>
      <c r="G466" s="17">
        <v>0.65512000000000004</v>
      </c>
      <c r="H466" s="17">
        <v>-6.5280000000000005E-2</v>
      </c>
      <c r="I466" s="17">
        <v>0.74111000000000005</v>
      </c>
      <c r="J466" s="17">
        <v>4.1880000000000028E-2</v>
      </c>
      <c r="K466" s="17">
        <v>0</v>
      </c>
      <c r="L466" s="17">
        <v>0</v>
      </c>
      <c r="M466" s="17">
        <v>0.99578</v>
      </c>
      <c r="N466" s="17">
        <v>7.5999999999998291E-4</v>
      </c>
      <c r="O466" s="18" t="s">
        <v>41</v>
      </c>
    </row>
    <row r="467" spans="1:15" hidden="1" x14ac:dyDescent="0.25">
      <c r="A467" s="13">
        <v>343889</v>
      </c>
      <c r="B467" s="14" t="s">
        <v>513</v>
      </c>
      <c r="C467" s="15" t="s">
        <v>46</v>
      </c>
      <c r="D467" s="16">
        <v>1416043.41666667</v>
      </c>
      <c r="E467" s="17">
        <v>0.89198999999999995</v>
      </c>
      <c r="F467" s="17">
        <v>2.9810000000000003E-2</v>
      </c>
      <c r="G467" s="17">
        <v>1</v>
      </c>
      <c r="H467" s="17">
        <v>0</v>
      </c>
      <c r="I467" s="17">
        <v>0.8458</v>
      </c>
      <c r="J467" s="17">
        <v>1.3349999999999973E-2</v>
      </c>
      <c r="K467" s="17">
        <v>0.88717000000000001</v>
      </c>
      <c r="L467" s="17">
        <v>0.14043000000000005</v>
      </c>
      <c r="M467" s="17">
        <v>0.72699000000000003</v>
      </c>
      <c r="N467" s="17">
        <v>-4.7199999999999465E-3</v>
      </c>
      <c r="O467" s="18" t="s">
        <v>41</v>
      </c>
    </row>
    <row r="468" spans="1:15" hidden="1" x14ac:dyDescent="0.25">
      <c r="A468" s="13">
        <v>343919</v>
      </c>
      <c r="B468" s="14" t="s">
        <v>514</v>
      </c>
      <c r="C468" s="15" t="s">
        <v>57</v>
      </c>
      <c r="D468" s="16">
        <v>3472.0833333333298</v>
      </c>
      <c r="E468" s="17">
        <v>0.92761000000000005</v>
      </c>
      <c r="F468" s="17">
        <v>1.102000000000003E-2</v>
      </c>
      <c r="G468" s="17">
        <v>0.98921000000000003</v>
      </c>
      <c r="H468" s="17">
        <v>5.3880000000000039E-2</v>
      </c>
      <c r="I468" s="17">
        <v>0.82703000000000004</v>
      </c>
      <c r="J468" s="17">
        <v>2.5920000000000054E-2</v>
      </c>
      <c r="K468" s="17">
        <v>0.83850999999999998</v>
      </c>
      <c r="L468" s="17">
        <v>-8.9590000000000058E-2</v>
      </c>
      <c r="M468" s="17">
        <v>0.99409999999999998</v>
      </c>
      <c r="N468" s="17">
        <v>1.1029999999999984E-2</v>
      </c>
      <c r="O468" s="18" t="s">
        <v>41</v>
      </c>
    </row>
    <row r="469" spans="1:15" hidden="1" x14ac:dyDescent="0.25">
      <c r="A469" s="13">
        <v>344010</v>
      </c>
      <c r="B469" s="14" t="s">
        <v>515</v>
      </c>
      <c r="C469" s="15" t="s">
        <v>40</v>
      </c>
      <c r="D469" s="16">
        <v>1123.8333333333301</v>
      </c>
      <c r="E469" s="17">
        <v>0.72497999999999996</v>
      </c>
      <c r="F469" s="17">
        <v>-2.3809999999999998E-2</v>
      </c>
      <c r="G469" s="17">
        <v>0.67589999999999995</v>
      </c>
      <c r="H469" s="17">
        <v>2.8999999999990145E-4</v>
      </c>
      <c r="I469" s="17">
        <v>0.72346999999999995</v>
      </c>
      <c r="J469" s="17">
        <v>0.23388999999999993</v>
      </c>
      <c r="K469" s="17">
        <v>0.86380999999999997</v>
      </c>
      <c r="L469" s="17">
        <v>-4.5820000000000083E-2</v>
      </c>
      <c r="M469" s="17">
        <v>0.68584000000000001</v>
      </c>
      <c r="N469" s="17">
        <v>-0.30769000000000002</v>
      </c>
      <c r="O469" s="18" t="s">
        <v>41</v>
      </c>
    </row>
    <row r="470" spans="1:15" hidden="1" x14ac:dyDescent="0.25">
      <c r="A470" s="13">
        <v>344095</v>
      </c>
      <c r="B470" s="14" t="s">
        <v>516</v>
      </c>
      <c r="C470" s="15" t="s">
        <v>57</v>
      </c>
      <c r="D470" s="16">
        <v>1709.8333333333301</v>
      </c>
      <c r="E470" s="17">
        <v>0.51971000000000001</v>
      </c>
      <c r="F470" s="17">
        <v>-5.6699999999999529E-3</v>
      </c>
      <c r="G470" s="17">
        <v>0.45857999999999999</v>
      </c>
      <c r="H470" s="17">
        <v>-4.9640000000000017E-2</v>
      </c>
      <c r="I470" s="17">
        <v>0.69862000000000002</v>
      </c>
      <c r="J470" s="17">
        <v>2.4270000000000014E-2</v>
      </c>
      <c r="K470" s="17">
        <v>0</v>
      </c>
      <c r="L470" s="17">
        <v>0</v>
      </c>
      <c r="M470" s="17">
        <v>0.98275999999999997</v>
      </c>
      <c r="N470" s="17">
        <v>4.6659999999999924E-2</v>
      </c>
      <c r="O470" s="18" t="s">
        <v>59</v>
      </c>
    </row>
    <row r="471" spans="1:15" hidden="1" x14ac:dyDescent="0.25">
      <c r="A471" s="13">
        <v>344141</v>
      </c>
      <c r="B471" s="14" t="s">
        <v>517</v>
      </c>
      <c r="C471" s="15" t="s">
        <v>40</v>
      </c>
      <c r="D471" s="16">
        <v>739.16666666666697</v>
      </c>
      <c r="E471" s="17">
        <v>0.53198999999999996</v>
      </c>
      <c r="F471" s="17">
        <v>-0.12560000000000004</v>
      </c>
      <c r="G471" s="17">
        <v>0.18820999999999999</v>
      </c>
      <c r="H471" s="17">
        <v>-0.53086</v>
      </c>
      <c r="I471" s="17">
        <v>0.69816999999999996</v>
      </c>
      <c r="J471" s="17">
        <v>3.8949999999999929E-2</v>
      </c>
      <c r="K471" s="17">
        <v>0.59023999999999999</v>
      </c>
      <c r="L471" s="17">
        <v>0.38746999999999998</v>
      </c>
      <c r="M471" s="17">
        <v>0.99514000000000002</v>
      </c>
      <c r="N471" s="17">
        <v>7.3100000000000387E-3</v>
      </c>
      <c r="O471" s="18" t="s">
        <v>41</v>
      </c>
    </row>
    <row r="472" spans="1:15" hidden="1" x14ac:dyDescent="0.25">
      <c r="A472" s="13">
        <v>344150</v>
      </c>
      <c r="B472" s="14" t="s">
        <v>518</v>
      </c>
      <c r="C472" s="15" t="s">
        <v>40</v>
      </c>
      <c r="D472" s="16">
        <v>9391.6666666666697</v>
      </c>
      <c r="E472" s="17">
        <v>0.73018000000000005</v>
      </c>
      <c r="F472" s="17">
        <v>6.3960000000000017E-2</v>
      </c>
      <c r="G472" s="17">
        <v>0.79671000000000003</v>
      </c>
      <c r="H472" s="17">
        <v>0.27198</v>
      </c>
      <c r="I472" s="17">
        <v>0.85560000000000003</v>
      </c>
      <c r="J472" s="17">
        <v>2.0610000000000017E-2</v>
      </c>
      <c r="K472" s="17">
        <v>0.65919000000000005</v>
      </c>
      <c r="L472" s="17">
        <v>-4.6879999999999922E-2</v>
      </c>
      <c r="M472" s="17">
        <v>0.54266999999999999</v>
      </c>
      <c r="N472" s="17">
        <v>-0.19791000000000003</v>
      </c>
      <c r="O472" s="18" t="s">
        <v>41</v>
      </c>
    </row>
    <row r="473" spans="1:15" hidden="1" x14ac:dyDescent="0.25">
      <c r="A473" s="13">
        <v>344184</v>
      </c>
      <c r="B473" s="14" t="s">
        <v>519</v>
      </c>
      <c r="C473" s="15" t="s">
        <v>40</v>
      </c>
      <c r="D473" s="16">
        <v>1159.5833333333301</v>
      </c>
      <c r="E473" s="17">
        <v>0.72548000000000001</v>
      </c>
      <c r="F473" s="17">
        <v>3.3100000000000351E-3</v>
      </c>
      <c r="G473" s="17">
        <v>0.56642999999999999</v>
      </c>
      <c r="H473" s="17">
        <v>-0.21501000000000003</v>
      </c>
      <c r="I473" s="17">
        <v>0.89878000000000002</v>
      </c>
      <c r="J473" s="17">
        <v>0.42656000000000005</v>
      </c>
      <c r="K473" s="17">
        <v>0.60441</v>
      </c>
      <c r="L473" s="17">
        <v>-6.1350000000000016E-2</v>
      </c>
      <c r="M473" s="17">
        <v>0.99136000000000002</v>
      </c>
      <c r="N473" s="17">
        <v>8.1359999999999988E-2</v>
      </c>
      <c r="O473" s="18" t="s">
        <v>41</v>
      </c>
    </row>
    <row r="474" spans="1:15" hidden="1" x14ac:dyDescent="0.25">
      <c r="A474" s="13">
        <v>344362</v>
      </c>
      <c r="B474" s="14" t="s">
        <v>520</v>
      </c>
      <c r="C474" s="15" t="s">
        <v>46</v>
      </c>
      <c r="D474" s="16">
        <v>42342.333333333299</v>
      </c>
      <c r="E474" s="17">
        <v>0.52193000000000001</v>
      </c>
      <c r="F474" s="17">
        <v>-8.0670000000000019E-2</v>
      </c>
      <c r="G474" s="17">
        <v>0.51117999999999997</v>
      </c>
      <c r="H474" s="17">
        <v>-6.4199999999999813E-3</v>
      </c>
      <c r="I474" s="17">
        <v>0.73080000000000001</v>
      </c>
      <c r="J474" s="17">
        <v>8.9099999999999735E-3</v>
      </c>
      <c r="K474" s="17">
        <v>0.34614</v>
      </c>
      <c r="L474" s="17">
        <v>-0.43511999999999995</v>
      </c>
      <c r="M474" s="17">
        <v>0.51034999999999997</v>
      </c>
      <c r="N474" s="17">
        <v>3.5709999999999964E-2</v>
      </c>
      <c r="O474" s="18" t="s">
        <v>41</v>
      </c>
    </row>
    <row r="475" spans="1:15" hidden="1" x14ac:dyDescent="0.25">
      <c r="A475" s="13">
        <v>344397</v>
      </c>
      <c r="B475" s="14" t="s">
        <v>521</v>
      </c>
      <c r="C475" s="15" t="s">
        <v>40</v>
      </c>
      <c r="D475" s="16">
        <v>81686</v>
      </c>
      <c r="E475" s="17">
        <v>0.72709000000000001</v>
      </c>
      <c r="F475" s="17">
        <v>0.30127000000000004</v>
      </c>
      <c r="G475" s="17">
        <v>0.62051000000000001</v>
      </c>
      <c r="H475" s="17">
        <v>0.62051000000000001</v>
      </c>
      <c r="I475" s="17">
        <v>0.82884000000000002</v>
      </c>
      <c r="J475" s="17">
        <v>5.2889999999999993E-2</v>
      </c>
      <c r="K475" s="17">
        <v>0.98338999999999999</v>
      </c>
      <c r="L475" s="17">
        <v>5.1189999999999958E-2</v>
      </c>
      <c r="M475" s="17">
        <v>0.58220000000000005</v>
      </c>
      <c r="N475" s="17">
        <v>0.16123000000000004</v>
      </c>
      <c r="O475" s="18" t="s">
        <v>41</v>
      </c>
    </row>
    <row r="476" spans="1:15" hidden="1" x14ac:dyDescent="0.25">
      <c r="A476" s="13">
        <v>344443</v>
      </c>
      <c r="B476" s="14" t="s">
        <v>522</v>
      </c>
      <c r="C476" s="15" t="s">
        <v>40</v>
      </c>
      <c r="D476" s="16">
        <v>8415.6666666666697</v>
      </c>
      <c r="E476" s="17">
        <v>0.5716</v>
      </c>
      <c r="F476" s="17">
        <v>0.41284999999999999</v>
      </c>
      <c r="G476" s="17">
        <v>0.53495000000000004</v>
      </c>
      <c r="H476" s="17">
        <v>0.53495000000000004</v>
      </c>
      <c r="I476" s="17">
        <v>0.84472000000000003</v>
      </c>
      <c r="J476" s="17">
        <v>0.24287000000000003</v>
      </c>
      <c r="K476" s="17">
        <v>0.37590000000000001</v>
      </c>
      <c r="L476" s="17">
        <v>0.27575</v>
      </c>
      <c r="M476" s="17">
        <v>0.56747999999999998</v>
      </c>
      <c r="N476" s="17">
        <v>0.47572999999999999</v>
      </c>
      <c r="O476" s="18" t="s">
        <v>26</v>
      </c>
    </row>
    <row r="477" spans="1:15" hidden="1" x14ac:dyDescent="0.25">
      <c r="A477" s="13">
        <v>344451</v>
      </c>
      <c r="B477" s="14" t="s">
        <v>523</v>
      </c>
      <c r="C477" s="15" t="s">
        <v>57</v>
      </c>
      <c r="D477" s="16">
        <v>57712</v>
      </c>
      <c r="E477" s="17">
        <v>0.86253999999999997</v>
      </c>
      <c r="F477" s="17">
        <v>6.0419999999999918E-2</v>
      </c>
      <c r="G477" s="17">
        <v>0.81083000000000005</v>
      </c>
      <c r="H477" s="17">
        <v>-4.3239999999999945E-2</v>
      </c>
      <c r="I477" s="17">
        <v>0.86726999999999999</v>
      </c>
      <c r="J477" s="17">
        <v>4.2359999999999953E-2</v>
      </c>
      <c r="K477" s="17">
        <v>0.88861000000000001</v>
      </c>
      <c r="L477" s="17">
        <v>1.9270000000000009E-2</v>
      </c>
      <c r="M477" s="17">
        <v>0.93515000000000004</v>
      </c>
      <c r="N477" s="17">
        <v>0.32694000000000001</v>
      </c>
      <c r="O477" s="18" t="s">
        <v>41</v>
      </c>
    </row>
    <row r="478" spans="1:15" hidden="1" x14ac:dyDescent="0.25">
      <c r="A478" s="13">
        <v>344486</v>
      </c>
      <c r="B478" s="14" t="s">
        <v>524</v>
      </c>
      <c r="C478" s="15" t="s">
        <v>57</v>
      </c>
      <c r="D478" s="16">
        <v>5030.4166666666697</v>
      </c>
      <c r="E478" s="17">
        <v>0.65981999999999996</v>
      </c>
      <c r="F478" s="17">
        <v>1.2599999999999945E-2</v>
      </c>
      <c r="G478" s="17">
        <v>0.55159000000000002</v>
      </c>
      <c r="H478" s="17">
        <v>-1.5850000000000031E-2</v>
      </c>
      <c r="I478" s="17">
        <v>0.81425999999999998</v>
      </c>
      <c r="J478" s="17">
        <v>-8.3999999999999631E-3</v>
      </c>
      <c r="K478" s="17">
        <v>0.4047</v>
      </c>
      <c r="L478" s="17">
        <v>4.9750000000000016E-2</v>
      </c>
      <c r="M478" s="17">
        <v>0.97694000000000003</v>
      </c>
      <c r="N478" s="17">
        <v>5.331000000000008E-2</v>
      </c>
      <c r="O478" s="18" t="s">
        <v>41</v>
      </c>
    </row>
    <row r="479" spans="1:15" hidden="1" x14ac:dyDescent="0.25">
      <c r="A479" s="13">
        <v>344583</v>
      </c>
      <c r="B479" s="14" t="s">
        <v>525</v>
      </c>
      <c r="C479" s="15" t="s">
        <v>57</v>
      </c>
      <c r="D479" s="16">
        <v>37369.166666666701</v>
      </c>
      <c r="E479" s="17">
        <v>0.71731999999999996</v>
      </c>
      <c r="F479" s="17">
        <v>0.10629</v>
      </c>
      <c r="G479" s="17">
        <v>0.64461999999999997</v>
      </c>
      <c r="H479" s="17">
        <v>7.2019999999999973E-2</v>
      </c>
      <c r="I479" s="17">
        <v>0.67913000000000001</v>
      </c>
      <c r="J479" s="17">
        <v>1.6750000000000043E-2</v>
      </c>
      <c r="K479" s="17">
        <v>0.64907000000000004</v>
      </c>
      <c r="L479" s="17">
        <v>1.8000000000006899E-4</v>
      </c>
      <c r="M479" s="17">
        <v>0.96918000000000004</v>
      </c>
      <c r="N479" s="17">
        <v>0.37052000000000007</v>
      </c>
      <c r="O479" s="18" t="s">
        <v>41</v>
      </c>
    </row>
    <row r="480" spans="1:15" hidden="1" x14ac:dyDescent="0.25">
      <c r="A480" s="13">
        <v>344681</v>
      </c>
      <c r="B480" s="14" t="s">
        <v>526</v>
      </c>
      <c r="C480" s="15" t="s">
        <v>57</v>
      </c>
      <c r="D480" s="16">
        <v>5108.8333333333303</v>
      </c>
      <c r="E480" s="17">
        <v>0.79044999999999999</v>
      </c>
      <c r="F480" s="17">
        <v>4.3799999999999395E-3</v>
      </c>
      <c r="G480" s="17">
        <v>0.61411000000000004</v>
      </c>
      <c r="H480" s="17">
        <v>-5.7869999999999977E-2</v>
      </c>
      <c r="I480" s="17">
        <v>0.76529000000000003</v>
      </c>
      <c r="J480" s="17">
        <v>2.2730000000000028E-2</v>
      </c>
      <c r="K480" s="17">
        <v>0.98597000000000001</v>
      </c>
      <c r="L480" s="17">
        <v>2.5989999999999958E-2</v>
      </c>
      <c r="M480" s="17">
        <v>0.97277999999999998</v>
      </c>
      <c r="N480" s="17">
        <v>8.8929999999999954E-2</v>
      </c>
      <c r="O480" s="18" t="s">
        <v>41</v>
      </c>
    </row>
    <row r="481" spans="1:15" hidden="1" x14ac:dyDescent="0.25">
      <c r="A481" s="13">
        <v>344699</v>
      </c>
      <c r="B481" s="14" t="s">
        <v>527</v>
      </c>
      <c r="C481" s="15" t="s">
        <v>46</v>
      </c>
      <c r="D481" s="16">
        <v>8117.8333333333303</v>
      </c>
      <c r="E481" s="17">
        <v>0.32136999999999999</v>
      </c>
      <c r="F481" s="17">
        <v>-4.8490000000000033E-2</v>
      </c>
      <c r="G481" s="17">
        <v>0</v>
      </c>
      <c r="H481" s="17">
        <v>0</v>
      </c>
      <c r="I481" s="17">
        <v>0.44451000000000002</v>
      </c>
      <c r="J481" s="17">
        <v>-8.3649999999999947E-2</v>
      </c>
      <c r="K481" s="17">
        <v>0</v>
      </c>
      <c r="L481" s="17">
        <v>0</v>
      </c>
      <c r="M481" s="17">
        <v>0.84094999999999998</v>
      </c>
      <c r="N481" s="17">
        <v>-0.11033999999999999</v>
      </c>
      <c r="O481" s="18" t="s">
        <v>59</v>
      </c>
    </row>
    <row r="482" spans="1:15" hidden="1" x14ac:dyDescent="0.25">
      <c r="A482" s="13">
        <v>344729</v>
      </c>
      <c r="B482" s="14" t="s">
        <v>528</v>
      </c>
      <c r="C482" s="15" t="s">
        <v>40</v>
      </c>
      <c r="D482" s="16">
        <v>54178.666666666701</v>
      </c>
      <c r="E482" s="17">
        <v>0.61211000000000004</v>
      </c>
      <c r="F482" s="17">
        <v>2.6120000000000032E-2</v>
      </c>
      <c r="G482" s="17">
        <v>0.49408000000000002</v>
      </c>
      <c r="H482" s="17">
        <v>4.6800000000000175E-3</v>
      </c>
      <c r="I482" s="17">
        <v>0.78954000000000002</v>
      </c>
      <c r="J482" s="17">
        <v>9.5629999999999993E-2</v>
      </c>
      <c r="K482" s="17">
        <v>0.33994000000000002</v>
      </c>
      <c r="L482" s="17">
        <v>-0.27429999999999999</v>
      </c>
      <c r="M482" s="17">
        <v>0.94291000000000003</v>
      </c>
      <c r="N482" s="17">
        <v>0.29992000000000008</v>
      </c>
      <c r="O482" s="18" t="s">
        <v>41</v>
      </c>
    </row>
    <row r="483" spans="1:15" hidden="1" x14ac:dyDescent="0.25">
      <c r="A483" s="13">
        <v>344788</v>
      </c>
      <c r="B483" s="14" t="s">
        <v>529</v>
      </c>
      <c r="C483" s="15" t="s">
        <v>40</v>
      </c>
      <c r="D483" s="16">
        <v>4076.1666666666702</v>
      </c>
      <c r="E483" s="17">
        <v>0.67164999999999997</v>
      </c>
      <c r="F483" s="17">
        <v>-3.899000000000008E-2</v>
      </c>
      <c r="G483" s="17">
        <v>0.83125000000000004</v>
      </c>
      <c r="H483" s="17">
        <v>-3.9399999999999435E-3</v>
      </c>
      <c r="I483" s="17">
        <v>0.74638000000000004</v>
      </c>
      <c r="J483" s="17">
        <v>-2.1499999999999853E-3</v>
      </c>
      <c r="K483" s="17">
        <v>0.15764</v>
      </c>
      <c r="L483" s="17">
        <v>-9.3999999999999639E-4</v>
      </c>
      <c r="M483" s="17">
        <v>0.79174999999999995</v>
      </c>
      <c r="N483" s="17">
        <v>-0.18397000000000008</v>
      </c>
      <c r="O483" s="18" t="s">
        <v>41</v>
      </c>
    </row>
    <row r="484" spans="1:15" hidden="1" x14ac:dyDescent="0.25">
      <c r="A484" s="13">
        <v>344800</v>
      </c>
      <c r="B484" s="14" t="s">
        <v>530</v>
      </c>
      <c r="C484" s="15" t="s">
        <v>40</v>
      </c>
      <c r="D484" s="16">
        <v>10417.583333333299</v>
      </c>
      <c r="E484" s="17">
        <v>0.53925000000000001</v>
      </c>
      <c r="F484" s="17">
        <v>2.2499999999999742E-3</v>
      </c>
      <c r="G484" s="17">
        <v>0.66235999999999995</v>
      </c>
      <c r="H484" s="17">
        <v>3.9000000000000146E-4</v>
      </c>
      <c r="I484" s="17">
        <v>0.71380999999999994</v>
      </c>
      <c r="J484" s="17">
        <v>7.946999999999993E-2</v>
      </c>
      <c r="K484" s="17">
        <v>4.6390000000000001E-2</v>
      </c>
      <c r="L484" s="17">
        <v>-3.1689999999999996E-2</v>
      </c>
      <c r="M484" s="17">
        <v>0.61133000000000004</v>
      </c>
      <c r="N484" s="17">
        <v>-3.73E-2</v>
      </c>
      <c r="O484" s="18" t="s">
        <v>41</v>
      </c>
    </row>
    <row r="485" spans="1:15" hidden="1" x14ac:dyDescent="0.25">
      <c r="A485" s="13">
        <v>344818</v>
      </c>
      <c r="B485" s="14" t="s">
        <v>531</v>
      </c>
      <c r="C485" s="15" t="s">
        <v>57</v>
      </c>
      <c r="D485" s="16">
        <v>642</v>
      </c>
      <c r="E485" s="17">
        <v>0.57062000000000002</v>
      </c>
      <c r="F485" s="17">
        <v>3.1789999999999985E-2</v>
      </c>
      <c r="G485" s="17">
        <v>0.53368000000000004</v>
      </c>
      <c r="H485" s="17">
        <v>7.2230000000000016E-2</v>
      </c>
      <c r="I485" s="17">
        <v>0.5</v>
      </c>
      <c r="J485" s="17">
        <v>3.571000000000002E-2</v>
      </c>
      <c r="K485" s="17">
        <v>0.28571999999999997</v>
      </c>
      <c r="L485" s="17">
        <v>-2.1260000000000001E-2</v>
      </c>
      <c r="M485" s="17">
        <v>1</v>
      </c>
      <c r="N485" s="17">
        <v>0</v>
      </c>
      <c r="O485" s="18" t="s">
        <v>24</v>
      </c>
    </row>
    <row r="486" spans="1:15" hidden="1" x14ac:dyDescent="0.25">
      <c r="A486" s="13">
        <v>344885</v>
      </c>
      <c r="B486" s="14" t="s">
        <v>532</v>
      </c>
      <c r="C486" s="15" t="s">
        <v>46</v>
      </c>
      <c r="D486" s="16">
        <v>197177.58333333299</v>
      </c>
      <c r="E486" s="17">
        <v>0.59309999999999996</v>
      </c>
      <c r="F486" s="17">
        <v>-1.4380000000000059E-2</v>
      </c>
      <c r="G486" s="17">
        <v>0.79427000000000003</v>
      </c>
      <c r="H486" s="17">
        <v>4.769000000000001E-2</v>
      </c>
      <c r="I486" s="17">
        <v>0.80998999999999999</v>
      </c>
      <c r="J486" s="17">
        <v>2.0340000000000025E-2</v>
      </c>
      <c r="K486" s="17">
        <v>0.13830999999999999</v>
      </c>
      <c r="L486" s="17">
        <v>5.8679999999999982E-2</v>
      </c>
      <c r="M486" s="17">
        <v>0.42864999999999998</v>
      </c>
      <c r="N486" s="17">
        <v>-0.24629000000000001</v>
      </c>
      <c r="O486" s="18" t="s">
        <v>41</v>
      </c>
    </row>
    <row r="487" spans="1:15" hidden="1" x14ac:dyDescent="0.25">
      <c r="A487" s="13">
        <v>344915</v>
      </c>
      <c r="B487" s="14" t="s">
        <v>533</v>
      </c>
      <c r="C487" s="15" t="s">
        <v>40</v>
      </c>
      <c r="D487" s="16">
        <v>1318.3333333333301</v>
      </c>
      <c r="E487" s="17">
        <v>0.70562999999999998</v>
      </c>
      <c r="F487" s="17">
        <v>-7.2699999999999987E-3</v>
      </c>
      <c r="G487" s="17">
        <v>0.65778000000000003</v>
      </c>
      <c r="H487" s="17">
        <v>7.6300000000000034E-2</v>
      </c>
      <c r="I487" s="17">
        <v>0.82782999999999995</v>
      </c>
      <c r="J487" s="17">
        <v>4.0559999999999929E-2</v>
      </c>
      <c r="K487" s="17">
        <v>0.90354000000000001</v>
      </c>
      <c r="L487" s="17">
        <v>2.3750000000000049E-2</v>
      </c>
      <c r="M487" s="17">
        <v>0.48122999999999999</v>
      </c>
      <c r="N487" s="17">
        <v>-0.25325999999999999</v>
      </c>
      <c r="O487" s="18" t="s">
        <v>41</v>
      </c>
    </row>
    <row r="488" spans="1:15" hidden="1" x14ac:dyDescent="0.25">
      <c r="A488" s="13">
        <v>345091</v>
      </c>
      <c r="B488" s="14" t="s">
        <v>534</v>
      </c>
      <c r="C488" s="15" t="s">
        <v>40</v>
      </c>
      <c r="D488" s="16">
        <v>23080.333333333299</v>
      </c>
      <c r="E488" s="17">
        <v>0.72489999999999999</v>
      </c>
      <c r="F488" s="17">
        <v>9.3890000000000029E-2</v>
      </c>
      <c r="G488" s="17">
        <v>0.52446999999999999</v>
      </c>
      <c r="H488" s="17">
        <v>2.9399999999999427E-3</v>
      </c>
      <c r="I488" s="17">
        <v>0.79381000000000002</v>
      </c>
      <c r="J488" s="17">
        <v>0.14383999999999997</v>
      </c>
      <c r="K488" s="17">
        <v>0.84748999999999997</v>
      </c>
      <c r="L488" s="17">
        <v>2.0000000000000018E-3</v>
      </c>
      <c r="M488" s="17">
        <v>0.93423999999999996</v>
      </c>
      <c r="N488" s="17">
        <v>0.31772</v>
      </c>
      <c r="O488" s="18" t="s">
        <v>41</v>
      </c>
    </row>
    <row r="489" spans="1:15" hidden="1" x14ac:dyDescent="0.25">
      <c r="A489" s="13">
        <v>345270</v>
      </c>
      <c r="B489" s="14" t="s">
        <v>535</v>
      </c>
      <c r="C489" s="15" t="s">
        <v>40</v>
      </c>
      <c r="D489" s="16">
        <v>96550.166666666701</v>
      </c>
      <c r="E489" s="17">
        <v>0.51468000000000003</v>
      </c>
      <c r="F489" s="17">
        <v>-2.7179999999999982E-2</v>
      </c>
      <c r="G489" s="17">
        <v>0.73651999999999995</v>
      </c>
      <c r="H489" s="17">
        <v>-2.3000000000006349E-4</v>
      </c>
      <c r="I489" s="17">
        <v>0.70450000000000002</v>
      </c>
      <c r="J489" s="17">
        <v>4.6980000000000022E-2</v>
      </c>
      <c r="K489" s="17">
        <v>0.11147</v>
      </c>
      <c r="L489" s="17">
        <v>-7.7799999999999994E-2</v>
      </c>
      <c r="M489" s="17">
        <v>0.28441</v>
      </c>
      <c r="N489" s="17">
        <v>-0.10461999999999999</v>
      </c>
      <c r="O489" s="18" t="s">
        <v>41</v>
      </c>
    </row>
    <row r="490" spans="1:15" hidden="1" x14ac:dyDescent="0.25">
      <c r="A490" s="13">
        <v>345318</v>
      </c>
      <c r="B490" s="14" t="s">
        <v>536</v>
      </c>
      <c r="C490" s="15" t="s">
        <v>57</v>
      </c>
      <c r="D490" s="16">
        <v>65823.75</v>
      </c>
      <c r="E490" s="17">
        <v>0.92232999999999998</v>
      </c>
      <c r="F490" s="17">
        <v>0.13866999999999996</v>
      </c>
      <c r="G490" s="17">
        <v>0.97999000000000003</v>
      </c>
      <c r="H490" s="17">
        <v>0.12530000000000008</v>
      </c>
      <c r="I490" s="17">
        <v>0.80366000000000004</v>
      </c>
      <c r="J490" s="17">
        <v>4.9030000000000018E-2</v>
      </c>
      <c r="K490" s="17">
        <v>0.86263000000000001</v>
      </c>
      <c r="L490" s="17">
        <v>5.7980000000000032E-2</v>
      </c>
      <c r="M490" s="17">
        <v>0.98536000000000001</v>
      </c>
      <c r="N490" s="17">
        <v>0.33572000000000002</v>
      </c>
      <c r="O490" s="18" t="s">
        <v>41</v>
      </c>
    </row>
    <row r="491" spans="1:15" hidden="1" x14ac:dyDescent="0.25">
      <c r="A491" s="13">
        <v>345458</v>
      </c>
      <c r="B491" s="14" t="s">
        <v>537</v>
      </c>
      <c r="C491" s="15" t="s">
        <v>40</v>
      </c>
      <c r="D491" s="16">
        <v>31041.416666666701</v>
      </c>
      <c r="E491" s="17">
        <v>0.74414999999999998</v>
      </c>
      <c r="F491" s="17">
        <v>5.532999999999999E-2</v>
      </c>
      <c r="G491" s="17">
        <v>0.55123999999999995</v>
      </c>
      <c r="H491" s="17">
        <v>-1.5300000000000313E-3</v>
      </c>
      <c r="I491" s="17">
        <v>0.83204</v>
      </c>
      <c r="J491" s="17">
        <v>1.1360000000000037E-2</v>
      </c>
      <c r="K491" s="17">
        <v>0.86065000000000003</v>
      </c>
      <c r="L491" s="17">
        <v>-2.8170000000000028E-2</v>
      </c>
      <c r="M491" s="17">
        <v>0.92556000000000005</v>
      </c>
      <c r="N491" s="17">
        <v>0.2965000000000001</v>
      </c>
      <c r="O491" s="18" t="s">
        <v>41</v>
      </c>
    </row>
    <row r="492" spans="1:15" hidden="1" x14ac:dyDescent="0.25">
      <c r="A492" s="13">
        <v>345474</v>
      </c>
      <c r="B492" s="14" t="s">
        <v>538</v>
      </c>
      <c r="C492" s="15" t="s">
        <v>40</v>
      </c>
      <c r="D492" s="16">
        <v>26784.083333333299</v>
      </c>
      <c r="E492" s="17">
        <v>0.79545999999999994</v>
      </c>
      <c r="F492" s="17">
        <v>0.39257999999999993</v>
      </c>
      <c r="G492" s="17">
        <v>0.67571000000000003</v>
      </c>
      <c r="H492" s="17">
        <v>0.53395000000000004</v>
      </c>
      <c r="I492" s="17">
        <v>0.93257999999999996</v>
      </c>
      <c r="J492" s="17">
        <v>0.22037999999999991</v>
      </c>
      <c r="K492" s="17">
        <v>0</v>
      </c>
      <c r="L492" s="17">
        <v>0</v>
      </c>
      <c r="M492" s="17">
        <v>0.89781999999999995</v>
      </c>
      <c r="N492" s="17">
        <v>0.28201999999999994</v>
      </c>
      <c r="O492" s="18" t="s">
        <v>41</v>
      </c>
    </row>
    <row r="493" spans="1:15" hidden="1" x14ac:dyDescent="0.25">
      <c r="A493" s="13">
        <v>345598</v>
      </c>
      <c r="B493" s="14" t="s">
        <v>539</v>
      </c>
      <c r="C493" s="15" t="s">
        <v>40</v>
      </c>
      <c r="D493" s="16">
        <v>40290.333333333299</v>
      </c>
      <c r="E493" s="17">
        <v>0.85650999999999999</v>
      </c>
      <c r="F493" s="17">
        <v>7.6119999999999965E-2</v>
      </c>
      <c r="G493" s="17">
        <v>0.84118999999999999</v>
      </c>
      <c r="H493" s="17">
        <v>0.15266000000000002</v>
      </c>
      <c r="I493" s="17">
        <v>0.81810000000000005</v>
      </c>
      <c r="J493" s="17">
        <v>2.035000000000009E-2</v>
      </c>
      <c r="K493" s="17">
        <v>0.83130999999999999</v>
      </c>
      <c r="L493" s="17">
        <v>-1.976E-2</v>
      </c>
      <c r="M493" s="17">
        <v>0.95077</v>
      </c>
      <c r="N493" s="17">
        <v>7.4710000000000054E-2</v>
      </c>
      <c r="O493" s="18" t="s">
        <v>41</v>
      </c>
    </row>
    <row r="494" spans="1:15" hidden="1" x14ac:dyDescent="0.25">
      <c r="A494" s="13">
        <v>345628</v>
      </c>
      <c r="B494" s="14" t="s">
        <v>540</v>
      </c>
      <c r="C494" s="15" t="s">
        <v>101</v>
      </c>
      <c r="D494" s="16">
        <v>36052.833333333299</v>
      </c>
      <c r="E494" s="17">
        <v>0.39504</v>
      </c>
      <c r="F494" s="17">
        <v>0.18142</v>
      </c>
      <c r="G494" s="17">
        <v>0.22950000000000001</v>
      </c>
      <c r="H494" s="17">
        <v>0.22950000000000001</v>
      </c>
      <c r="I494" s="17">
        <v>0.22917000000000001</v>
      </c>
      <c r="J494" s="17">
        <v>0</v>
      </c>
      <c r="K494" s="17">
        <v>0</v>
      </c>
      <c r="L494" s="17">
        <v>0</v>
      </c>
      <c r="M494" s="17">
        <v>0.89198999999999995</v>
      </c>
      <c r="N494" s="17">
        <v>0.26669999999999994</v>
      </c>
      <c r="O494" s="18" t="s">
        <v>59</v>
      </c>
    </row>
    <row r="495" spans="1:15" hidden="1" x14ac:dyDescent="0.25">
      <c r="A495" s="13">
        <v>345695</v>
      </c>
      <c r="B495" s="14" t="s">
        <v>541</v>
      </c>
      <c r="C495" s="15" t="s">
        <v>46</v>
      </c>
      <c r="D495" s="16">
        <v>223957</v>
      </c>
      <c r="E495" s="17">
        <v>0.76500999999999997</v>
      </c>
      <c r="F495" s="17">
        <v>0.14301999999999992</v>
      </c>
      <c r="G495" s="17">
        <v>0.66410000000000002</v>
      </c>
      <c r="H495" s="17">
        <v>0.11269000000000007</v>
      </c>
      <c r="I495" s="17">
        <v>0.79354999999999998</v>
      </c>
      <c r="J495" s="17">
        <v>3.3329999999999971E-2</v>
      </c>
      <c r="K495" s="17">
        <v>0</v>
      </c>
      <c r="L495" s="17">
        <v>0</v>
      </c>
      <c r="M495" s="17">
        <v>0.93827000000000005</v>
      </c>
      <c r="N495" s="17">
        <v>0.31335000000000002</v>
      </c>
      <c r="O495" s="18" t="s">
        <v>41</v>
      </c>
    </row>
    <row r="496" spans="1:15" hidden="1" x14ac:dyDescent="0.25">
      <c r="A496" s="13">
        <v>345709</v>
      </c>
      <c r="B496" s="14" t="s">
        <v>542</v>
      </c>
      <c r="C496" s="15" t="s">
        <v>40</v>
      </c>
      <c r="D496" s="16">
        <v>30173.166666666701</v>
      </c>
      <c r="E496" s="17">
        <v>0.73360000000000003</v>
      </c>
      <c r="F496" s="17">
        <v>9.8750000000000004E-2</v>
      </c>
      <c r="G496" s="17">
        <v>0.66383000000000003</v>
      </c>
      <c r="H496" s="17">
        <v>2.0639999999999992E-2</v>
      </c>
      <c r="I496" s="17">
        <v>0.90261000000000002</v>
      </c>
      <c r="J496" s="17">
        <v>0.28361999999999998</v>
      </c>
      <c r="K496" s="17">
        <v>0.62914000000000003</v>
      </c>
      <c r="L496" s="17">
        <v>-1.7309999999999937E-2</v>
      </c>
      <c r="M496" s="17">
        <v>0.80859999999999999</v>
      </c>
      <c r="N496" s="17">
        <v>0.18616999999999995</v>
      </c>
      <c r="O496" s="18" t="s">
        <v>41</v>
      </c>
    </row>
    <row r="497" spans="1:15" hidden="1" x14ac:dyDescent="0.25">
      <c r="A497" s="13">
        <v>345741</v>
      </c>
      <c r="B497" s="14" t="s">
        <v>543</v>
      </c>
      <c r="C497" s="15" t="s">
        <v>40</v>
      </c>
      <c r="D497" s="16">
        <v>2605.25</v>
      </c>
      <c r="E497" s="17">
        <v>0.86587000000000003</v>
      </c>
      <c r="F497" s="17">
        <v>0.10018000000000005</v>
      </c>
      <c r="G497" s="17">
        <v>0.85038999999999998</v>
      </c>
      <c r="H497" s="17">
        <v>0.11304000000000003</v>
      </c>
      <c r="I497" s="17">
        <v>0.86636999999999997</v>
      </c>
      <c r="J497" s="17">
        <v>0.14815</v>
      </c>
      <c r="K497" s="17">
        <v>0.77805000000000002</v>
      </c>
      <c r="L497" s="17">
        <v>-1.6759999999999997E-2</v>
      </c>
      <c r="M497" s="17">
        <v>0.98416000000000003</v>
      </c>
      <c r="N497" s="17">
        <v>0.14341999999999999</v>
      </c>
      <c r="O497" s="18" t="s">
        <v>41</v>
      </c>
    </row>
    <row r="498" spans="1:15" hidden="1" x14ac:dyDescent="0.25">
      <c r="A498" s="13">
        <v>345776</v>
      </c>
      <c r="B498" s="14" t="s">
        <v>544</v>
      </c>
      <c r="C498" s="15" t="s">
        <v>40</v>
      </c>
      <c r="D498" s="16">
        <v>20001.333333333299</v>
      </c>
      <c r="E498" s="17">
        <v>0.72909999999999997</v>
      </c>
      <c r="F498" s="17">
        <v>1.4299999999999313E-3</v>
      </c>
      <c r="G498" s="17">
        <v>0.56008000000000002</v>
      </c>
      <c r="H498" s="17">
        <v>2.5300000000000322E-3</v>
      </c>
      <c r="I498" s="17">
        <v>0.90925</v>
      </c>
      <c r="J498" s="17">
        <v>7.5550000000000006E-2</v>
      </c>
      <c r="K498" s="17">
        <v>0.84689000000000003</v>
      </c>
      <c r="L498" s="17">
        <v>3.8070000000000048E-2</v>
      </c>
      <c r="M498" s="17">
        <v>0.76922000000000001</v>
      </c>
      <c r="N498" s="17">
        <v>-0.11151999999999995</v>
      </c>
      <c r="O498" s="18" t="s">
        <v>41</v>
      </c>
    </row>
    <row r="499" spans="1:15" hidden="1" x14ac:dyDescent="0.25">
      <c r="A499" s="13">
        <v>346004</v>
      </c>
      <c r="B499" s="14" t="s">
        <v>545</v>
      </c>
      <c r="C499" s="15" t="s">
        <v>57</v>
      </c>
      <c r="D499" s="16">
        <v>57729.583333333299</v>
      </c>
      <c r="E499" s="17">
        <v>0.81608999999999998</v>
      </c>
      <c r="F499" s="17">
        <v>2.412000000000003E-2</v>
      </c>
      <c r="G499" s="17">
        <v>0.65107999999999999</v>
      </c>
      <c r="H499" s="17">
        <v>-4.5379999999999976E-2</v>
      </c>
      <c r="I499" s="17">
        <v>0.82520000000000004</v>
      </c>
      <c r="J499" s="17">
        <v>3.4800000000000053E-2</v>
      </c>
      <c r="K499" s="17">
        <v>0.96282999999999996</v>
      </c>
      <c r="L499" s="17">
        <v>9.9019999999999997E-2</v>
      </c>
      <c r="M499" s="17">
        <v>0.99024000000000001</v>
      </c>
      <c r="N499" s="17">
        <v>7.7520000000000033E-2</v>
      </c>
      <c r="O499" s="18" t="s">
        <v>41</v>
      </c>
    </row>
    <row r="500" spans="1:15" hidden="1" x14ac:dyDescent="0.25">
      <c r="A500" s="13">
        <v>346209</v>
      </c>
      <c r="B500" s="14" t="s">
        <v>546</v>
      </c>
      <c r="C500" s="15" t="s">
        <v>46</v>
      </c>
      <c r="D500" s="16">
        <v>23687.666666666701</v>
      </c>
      <c r="E500" s="17">
        <v>0.41615999999999997</v>
      </c>
      <c r="F500" s="17">
        <v>-0.19538</v>
      </c>
      <c r="G500" s="17">
        <v>0</v>
      </c>
      <c r="H500" s="17">
        <v>-0.59143999999999997</v>
      </c>
      <c r="I500" s="17">
        <v>0.80932999999999999</v>
      </c>
      <c r="J500" s="17">
        <v>0.22335000000000005</v>
      </c>
      <c r="K500" s="17">
        <v>0.40217999999999998</v>
      </c>
      <c r="L500" s="17">
        <v>-0.14383999999999997</v>
      </c>
      <c r="M500" s="17">
        <v>0.86929999999999996</v>
      </c>
      <c r="N500" s="17">
        <v>0.12647999999999993</v>
      </c>
      <c r="O500" s="18" t="s">
        <v>54</v>
      </c>
    </row>
    <row r="501" spans="1:15" hidden="1" x14ac:dyDescent="0.25">
      <c r="A501" s="13">
        <v>346276</v>
      </c>
      <c r="B501" s="14" t="s">
        <v>547</v>
      </c>
      <c r="C501" s="15" t="s">
        <v>40</v>
      </c>
      <c r="D501" s="16">
        <v>40575.583333333299</v>
      </c>
      <c r="E501" s="17">
        <v>0.74475999999999998</v>
      </c>
      <c r="F501" s="17">
        <v>4.0080000000000005E-2</v>
      </c>
      <c r="G501" s="17">
        <v>0.69655</v>
      </c>
      <c r="H501" s="17">
        <v>-4.9399999999999444E-3</v>
      </c>
      <c r="I501" s="17">
        <v>0.78834000000000004</v>
      </c>
      <c r="J501" s="17">
        <v>6.4039999999999986E-2</v>
      </c>
      <c r="K501" s="17">
        <v>0.63966999999999996</v>
      </c>
      <c r="L501" s="17">
        <v>5.1619999999999999E-2</v>
      </c>
      <c r="M501" s="17">
        <v>0.90268999999999999</v>
      </c>
      <c r="N501" s="17">
        <v>9.4609999999999972E-2</v>
      </c>
      <c r="O501" s="18" t="s">
        <v>41</v>
      </c>
    </row>
    <row r="502" spans="1:15" hidden="1" x14ac:dyDescent="0.25">
      <c r="A502" s="13">
        <v>346292</v>
      </c>
      <c r="B502" s="14" t="s">
        <v>548</v>
      </c>
      <c r="C502" s="15" t="s">
        <v>40</v>
      </c>
      <c r="D502" s="16">
        <v>1861.25</v>
      </c>
      <c r="E502" s="17">
        <v>0.59814000000000001</v>
      </c>
      <c r="F502" s="17">
        <v>-2.092000000000005E-2</v>
      </c>
      <c r="G502" s="17">
        <v>0.68772</v>
      </c>
      <c r="H502" s="17">
        <v>4.510000000000014E-3</v>
      </c>
      <c r="I502" s="17">
        <v>0.71516000000000002</v>
      </c>
      <c r="J502" s="17">
        <v>-8.1400000000000361E-3</v>
      </c>
      <c r="K502" s="17">
        <v>0.41164000000000001</v>
      </c>
      <c r="L502" s="17">
        <v>-0.27495000000000003</v>
      </c>
      <c r="M502" s="17">
        <v>0.48846000000000001</v>
      </c>
      <c r="N502" s="17">
        <v>0.16947000000000001</v>
      </c>
      <c r="O502" s="18" t="s">
        <v>41</v>
      </c>
    </row>
    <row r="503" spans="1:15" hidden="1" x14ac:dyDescent="0.25">
      <c r="A503" s="13">
        <v>346403</v>
      </c>
      <c r="B503" s="14" t="s">
        <v>549</v>
      </c>
      <c r="C503" s="15" t="s">
        <v>40</v>
      </c>
      <c r="D503" s="16">
        <v>2410.6666666666702</v>
      </c>
      <c r="E503" s="17">
        <v>0.57537000000000005</v>
      </c>
      <c r="F503" s="17">
        <v>9.6740000000000048E-2</v>
      </c>
      <c r="G503" s="17">
        <v>0.58823999999999999</v>
      </c>
      <c r="H503" s="17">
        <v>0.20590999999999998</v>
      </c>
      <c r="I503" s="17">
        <v>0.375</v>
      </c>
      <c r="J503" s="17">
        <v>0.16667000000000001</v>
      </c>
      <c r="K503" s="17">
        <v>0</v>
      </c>
      <c r="L503" s="17">
        <v>0</v>
      </c>
      <c r="M503" s="17">
        <v>0.75</v>
      </c>
      <c r="N503" s="17">
        <v>-0.19152000000000002</v>
      </c>
      <c r="O503" s="18" t="s">
        <v>41</v>
      </c>
    </row>
    <row r="504" spans="1:15" hidden="1" x14ac:dyDescent="0.25">
      <c r="A504" s="13">
        <v>346471</v>
      </c>
      <c r="B504" s="14" t="s">
        <v>550</v>
      </c>
      <c r="C504" s="15" t="s">
        <v>40</v>
      </c>
      <c r="D504" s="16">
        <v>27091.166666666701</v>
      </c>
      <c r="E504" s="17">
        <v>0.59355000000000002</v>
      </c>
      <c r="F504" s="17">
        <v>3.1000000000003247E-4</v>
      </c>
      <c r="G504" s="17">
        <v>0.76107999999999998</v>
      </c>
      <c r="H504" s="17">
        <v>7.1099999999999497E-3</v>
      </c>
      <c r="I504" s="17">
        <v>0.57038999999999995</v>
      </c>
      <c r="J504" s="17">
        <v>5.7299999999999018E-3</v>
      </c>
      <c r="K504" s="17">
        <v>0.26802999999999999</v>
      </c>
      <c r="L504" s="17">
        <v>-9.1370000000000007E-2</v>
      </c>
      <c r="M504" s="17">
        <v>0.60714999999999997</v>
      </c>
      <c r="N504" s="17">
        <v>7.2949999999999959E-2</v>
      </c>
      <c r="O504" s="18" t="s">
        <v>41</v>
      </c>
    </row>
    <row r="505" spans="1:15" hidden="1" x14ac:dyDescent="0.25">
      <c r="A505" s="13">
        <v>346659</v>
      </c>
      <c r="B505" s="14" t="s">
        <v>551</v>
      </c>
      <c r="C505" s="15" t="s">
        <v>40</v>
      </c>
      <c r="D505" s="16">
        <v>718664.5</v>
      </c>
      <c r="E505" s="17">
        <v>0.75939999999999996</v>
      </c>
      <c r="F505" s="17">
        <v>-2.5129999999999986E-2</v>
      </c>
      <c r="G505" s="17">
        <v>0.88236999999999999</v>
      </c>
      <c r="H505" s="17">
        <v>7.614999999999994E-2</v>
      </c>
      <c r="I505" s="17">
        <v>0.85009000000000001</v>
      </c>
      <c r="J505" s="17">
        <v>8.2299999999999596E-3</v>
      </c>
      <c r="K505" s="17">
        <v>0.82520000000000004</v>
      </c>
      <c r="L505" s="17">
        <v>-3.6509999999999931E-2</v>
      </c>
      <c r="M505" s="17">
        <v>0.35697000000000001</v>
      </c>
      <c r="N505" s="17">
        <v>-0.24965000000000004</v>
      </c>
      <c r="O505" s="18" t="s">
        <v>41</v>
      </c>
    </row>
    <row r="506" spans="1:15" hidden="1" x14ac:dyDescent="0.25">
      <c r="A506" s="13">
        <v>346870</v>
      </c>
      <c r="B506" s="14" t="s">
        <v>552</v>
      </c>
      <c r="C506" s="15" t="s">
        <v>46</v>
      </c>
      <c r="D506" s="16">
        <v>26882.75</v>
      </c>
      <c r="E506" s="17">
        <v>0.64087000000000005</v>
      </c>
      <c r="F506" s="17">
        <v>5.0680000000000058E-2</v>
      </c>
      <c r="G506" s="17">
        <v>0.83714999999999995</v>
      </c>
      <c r="H506" s="17">
        <v>-1.377000000000006E-2</v>
      </c>
      <c r="I506" s="17">
        <v>0.69872999999999996</v>
      </c>
      <c r="J506" s="17">
        <v>2.9019999999999935E-2</v>
      </c>
      <c r="K506" s="17">
        <v>0.13011</v>
      </c>
      <c r="L506" s="17">
        <v>-0.12104999999999999</v>
      </c>
      <c r="M506" s="17">
        <v>0.70121999999999995</v>
      </c>
      <c r="N506" s="17">
        <v>0.37296999999999997</v>
      </c>
      <c r="O506" s="18" t="s">
        <v>24</v>
      </c>
    </row>
    <row r="507" spans="1:15" hidden="1" x14ac:dyDescent="0.25">
      <c r="A507" s="13">
        <v>346926</v>
      </c>
      <c r="B507" s="14" t="s">
        <v>553</v>
      </c>
      <c r="C507" s="15" t="s">
        <v>46</v>
      </c>
      <c r="D507" s="16">
        <v>83153.333333333299</v>
      </c>
      <c r="E507" s="17">
        <v>0.52085000000000004</v>
      </c>
      <c r="F507" s="17">
        <v>0.15022000000000002</v>
      </c>
      <c r="G507" s="17">
        <v>0.74214999999999998</v>
      </c>
      <c r="H507" s="17">
        <v>0.48231999999999997</v>
      </c>
      <c r="I507" s="17">
        <v>0.68362000000000001</v>
      </c>
      <c r="J507" s="17">
        <v>0.28362999999999999</v>
      </c>
      <c r="K507" s="17">
        <v>0.22489000000000001</v>
      </c>
      <c r="L507" s="17">
        <v>-0.43951999999999991</v>
      </c>
      <c r="M507" s="17">
        <v>0.21142</v>
      </c>
      <c r="N507" s="17">
        <v>-5.7659999999999989E-2</v>
      </c>
      <c r="O507" s="18" t="s">
        <v>41</v>
      </c>
    </row>
    <row r="508" spans="1:15" hidden="1" x14ac:dyDescent="0.25">
      <c r="A508" s="13">
        <v>346951</v>
      </c>
      <c r="B508" s="14" t="s">
        <v>554</v>
      </c>
      <c r="C508" s="15" t="s">
        <v>40</v>
      </c>
      <c r="D508" s="16">
        <v>12374.833333333299</v>
      </c>
      <c r="E508" s="17">
        <v>0.67325000000000002</v>
      </c>
      <c r="F508" s="17">
        <v>-7.1299999999999697E-3</v>
      </c>
      <c r="G508" s="17">
        <v>0.68222000000000005</v>
      </c>
      <c r="H508" s="17">
        <v>2.9620000000000091E-2</v>
      </c>
      <c r="I508" s="17">
        <v>0.63449999999999995</v>
      </c>
      <c r="J508" s="17">
        <v>3.2299999999999551E-3</v>
      </c>
      <c r="K508" s="17">
        <v>0.48586000000000001</v>
      </c>
      <c r="L508" s="17">
        <v>-1.6740000000000033E-2</v>
      </c>
      <c r="M508" s="17">
        <v>0.88143000000000005</v>
      </c>
      <c r="N508" s="17">
        <v>-8.1389999999999962E-2</v>
      </c>
      <c r="O508" s="18" t="s">
        <v>41</v>
      </c>
    </row>
    <row r="509" spans="1:15" hidden="1" x14ac:dyDescent="0.25">
      <c r="A509" s="13">
        <v>347108</v>
      </c>
      <c r="B509" s="14" t="s">
        <v>555</v>
      </c>
      <c r="C509" s="15" t="s">
        <v>40</v>
      </c>
      <c r="D509" s="16">
        <v>21562.75</v>
      </c>
      <c r="E509" s="17">
        <v>0.68583000000000005</v>
      </c>
      <c r="F509" s="17">
        <v>4.4600000000000195E-3</v>
      </c>
      <c r="G509" s="17">
        <v>0.53161999999999998</v>
      </c>
      <c r="H509" s="17">
        <v>-7.6200000000000712E-3</v>
      </c>
      <c r="I509" s="17">
        <v>0.76053999999999999</v>
      </c>
      <c r="J509" s="17">
        <v>3.6500000000000421E-3</v>
      </c>
      <c r="K509" s="17">
        <v>0.73668</v>
      </c>
      <c r="L509" s="17">
        <v>2.2170000000000023E-2</v>
      </c>
      <c r="M509" s="17">
        <v>0.86870000000000003</v>
      </c>
      <c r="N509" s="17">
        <v>1.1709999999999998E-2</v>
      </c>
      <c r="O509" s="18" t="s">
        <v>41</v>
      </c>
    </row>
    <row r="510" spans="1:15" hidden="1" x14ac:dyDescent="0.25">
      <c r="A510" s="13">
        <v>347132</v>
      </c>
      <c r="B510" s="14" t="s">
        <v>556</v>
      </c>
      <c r="C510" s="15" t="s">
        <v>46</v>
      </c>
      <c r="D510" s="16">
        <v>5</v>
      </c>
      <c r="E510" s="17">
        <v>0.12429</v>
      </c>
      <c r="F510" s="17">
        <v>4.5719999999999997E-2</v>
      </c>
      <c r="G510" s="17">
        <v>0</v>
      </c>
      <c r="H510" s="17">
        <v>0</v>
      </c>
      <c r="I510" s="17">
        <v>0.42143000000000003</v>
      </c>
      <c r="J510" s="17">
        <v>0.19524000000000002</v>
      </c>
      <c r="K510" s="17">
        <v>0</v>
      </c>
      <c r="L510" s="17">
        <v>0</v>
      </c>
      <c r="M510" s="17">
        <v>0.2</v>
      </c>
      <c r="N510" s="17">
        <v>3.3329999999999999E-2</v>
      </c>
      <c r="O510" s="18" t="s">
        <v>59</v>
      </c>
    </row>
    <row r="511" spans="1:15" hidden="1" x14ac:dyDescent="0.25">
      <c r="A511" s="13">
        <v>347183</v>
      </c>
      <c r="B511" s="14" t="s">
        <v>557</v>
      </c>
      <c r="C511" s="15" t="s">
        <v>57</v>
      </c>
      <c r="D511" s="16">
        <v>12565.166666666701</v>
      </c>
      <c r="E511" s="17">
        <v>0.84140000000000004</v>
      </c>
      <c r="F511" s="17">
        <v>9.080000000000088E-3</v>
      </c>
      <c r="G511" s="17">
        <v>0.75860000000000005</v>
      </c>
      <c r="H511" s="17">
        <v>-5.1069999999999949E-2</v>
      </c>
      <c r="I511" s="17">
        <v>0.77236000000000005</v>
      </c>
      <c r="J511" s="17">
        <v>9.3350000000000044E-2</v>
      </c>
      <c r="K511" s="17">
        <v>0.92886000000000002</v>
      </c>
      <c r="L511" s="17">
        <v>3.1220000000000026E-2</v>
      </c>
      <c r="M511" s="17">
        <v>0.98858000000000001</v>
      </c>
      <c r="N511" s="17">
        <v>2.298E-2</v>
      </c>
      <c r="O511" s="18" t="s">
        <v>41</v>
      </c>
    </row>
    <row r="512" spans="1:15" hidden="1" x14ac:dyDescent="0.25">
      <c r="A512" s="13">
        <v>347230</v>
      </c>
      <c r="B512" s="14" t="s">
        <v>558</v>
      </c>
      <c r="C512" s="15" t="s">
        <v>40</v>
      </c>
      <c r="D512" s="16">
        <v>9105.75</v>
      </c>
      <c r="E512" s="17">
        <v>0.57454000000000005</v>
      </c>
      <c r="F512" s="17">
        <v>1.9200000000000328E-3</v>
      </c>
      <c r="G512" s="17">
        <v>0.82506999999999997</v>
      </c>
      <c r="H512" s="17">
        <v>4.713999999999996E-2</v>
      </c>
      <c r="I512" s="17">
        <v>0.63124999999999998</v>
      </c>
      <c r="J512" s="17">
        <v>0.22414999999999996</v>
      </c>
      <c r="K512" s="17">
        <v>0.10274999999999999</v>
      </c>
      <c r="L512" s="17">
        <v>-0.22798000000000002</v>
      </c>
      <c r="M512" s="17">
        <v>0.48853999999999997</v>
      </c>
      <c r="N512" s="17">
        <v>-8.0860000000000043E-2</v>
      </c>
      <c r="O512" s="18" t="s">
        <v>41</v>
      </c>
    </row>
    <row r="513" spans="1:15" hidden="1" x14ac:dyDescent="0.25">
      <c r="A513" s="13">
        <v>347302</v>
      </c>
      <c r="B513" s="14" t="s">
        <v>559</v>
      </c>
      <c r="C513" s="15" t="s">
        <v>57</v>
      </c>
      <c r="D513" s="16">
        <v>6282.6666666666697</v>
      </c>
      <c r="E513" s="17">
        <v>0.84699999999999998</v>
      </c>
      <c r="F513" s="17">
        <v>2.5009999999999977E-2</v>
      </c>
      <c r="G513" s="17">
        <v>0.84845000000000004</v>
      </c>
      <c r="H513" s="17">
        <v>3.5240000000000049E-2</v>
      </c>
      <c r="I513" s="17">
        <v>0.63395000000000001</v>
      </c>
      <c r="J513" s="17">
        <v>2.5610000000000022E-2</v>
      </c>
      <c r="K513" s="17">
        <v>0.94604999999999995</v>
      </c>
      <c r="L513" s="17">
        <v>4.0639999999999898E-2</v>
      </c>
      <c r="M513" s="17">
        <v>0.95808000000000004</v>
      </c>
      <c r="N513" s="17">
        <v>-1.1719999999999953E-2</v>
      </c>
      <c r="O513" s="18" t="s">
        <v>41</v>
      </c>
    </row>
    <row r="514" spans="1:15" hidden="1" x14ac:dyDescent="0.25">
      <c r="A514" s="13">
        <v>347361</v>
      </c>
      <c r="B514" s="14" t="s">
        <v>560</v>
      </c>
      <c r="C514" s="15" t="s">
        <v>40</v>
      </c>
      <c r="D514" s="16">
        <v>41449.083333333299</v>
      </c>
      <c r="E514" s="17">
        <v>0.50817999999999997</v>
      </c>
      <c r="F514" s="17">
        <v>-1.5820000000000056E-2</v>
      </c>
      <c r="G514" s="17">
        <v>0.84826000000000001</v>
      </c>
      <c r="H514" s="17">
        <v>-6.3749999999999973E-2</v>
      </c>
      <c r="I514" s="17">
        <v>0.69282999999999995</v>
      </c>
      <c r="J514" s="17">
        <v>2.6939999999999964E-2</v>
      </c>
      <c r="K514" s="17">
        <v>0</v>
      </c>
      <c r="L514" s="17">
        <v>0</v>
      </c>
      <c r="M514" s="17">
        <v>0.15154999999999999</v>
      </c>
      <c r="N514" s="17">
        <v>2.1449999999999997E-2</v>
      </c>
      <c r="O514" s="18" t="s">
        <v>26</v>
      </c>
    </row>
    <row r="515" spans="1:15" hidden="1" x14ac:dyDescent="0.25">
      <c r="A515" s="13">
        <v>347477</v>
      </c>
      <c r="B515" s="14" t="s">
        <v>561</v>
      </c>
      <c r="C515" s="15" t="s">
        <v>57</v>
      </c>
      <c r="D515" s="16">
        <v>6742.5833333333303</v>
      </c>
      <c r="E515" s="17">
        <v>0.70130000000000003</v>
      </c>
      <c r="F515" s="17">
        <v>-2.9259999999999953E-2</v>
      </c>
      <c r="G515" s="17">
        <v>0.41375000000000001</v>
      </c>
      <c r="H515" s="17">
        <v>-8.7989999999999957E-2</v>
      </c>
      <c r="I515" s="17">
        <v>0.68306</v>
      </c>
      <c r="J515" s="17">
        <v>1.1650000000000049E-2</v>
      </c>
      <c r="K515" s="17">
        <v>0.99751999999999996</v>
      </c>
      <c r="L515" s="17">
        <v>1.7059999999999964E-2</v>
      </c>
      <c r="M515" s="17">
        <v>0.99841999999999997</v>
      </c>
      <c r="N515" s="17">
        <v>9.8999999999993538E-4</v>
      </c>
      <c r="O515" s="18" t="s">
        <v>41</v>
      </c>
    </row>
    <row r="516" spans="1:15" hidden="1" x14ac:dyDescent="0.25">
      <c r="A516" s="13">
        <v>347507</v>
      </c>
      <c r="B516" s="14" t="s">
        <v>562</v>
      </c>
      <c r="C516" s="15" t="s">
        <v>40</v>
      </c>
      <c r="D516" s="16">
        <v>46953.833333333299</v>
      </c>
      <c r="E516" s="17">
        <v>0.71799999999999997</v>
      </c>
      <c r="F516" s="17">
        <v>0.15068999999999999</v>
      </c>
      <c r="G516" s="17">
        <v>0.89771000000000001</v>
      </c>
      <c r="H516" s="17">
        <v>0.56913999999999998</v>
      </c>
      <c r="I516" s="17">
        <v>0.81672</v>
      </c>
      <c r="J516" s="17">
        <v>-1.1200000000000099E-3</v>
      </c>
      <c r="K516" s="17">
        <v>0.40214</v>
      </c>
      <c r="L516" s="17">
        <v>-0.40514</v>
      </c>
      <c r="M516" s="17">
        <v>0.57569999999999999</v>
      </c>
      <c r="N516" s="17">
        <v>2.1429999999999949E-2</v>
      </c>
      <c r="O516" s="18" t="s">
        <v>41</v>
      </c>
    </row>
    <row r="517" spans="1:15" hidden="1" x14ac:dyDescent="0.25">
      <c r="A517" s="13">
        <v>347591</v>
      </c>
      <c r="B517" s="14" t="s">
        <v>563</v>
      </c>
      <c r="C517" s="15" t="s">
        <v>46</v>
      </c>
      <c r="D517" s="16">
        <v>19999.583333333299</v>
      </c>
      <c r="E517" s="17">
        <v>0.63643000000000005</v>
      </c>
      <c r="F517" s="17">
        <v>3.7600000000000078E-2</v>
      </c>
      <c r="G517" s="17">
        <v>0.78769</v>
      </c>
      <c r="H517" s="17">
        <v>0.14966000000000002</v>
      </c>
      <c r="I517" s="17">
        <v>0.87990000000000002</v>
      </c>
      <c r="J517" s="17">
        <v>0.29322000000000004</v>
      </c>
      <c r="K517" s="17">
        <v>0.46704000000000001</v>
      </c>
      <c r="L517" s="17">
        <v>2.3820000000000008E-2</v>
      </c>
      <c r="M517" s="17">
        <v>0.25984000000000002</v>
      </c>
      <c r="N517" s="17">
        <v>-0.42834999999999995</v>
      </c>
      <c r="O517" s="18" t="s">
        <v>41</v>
      </c>
    </row>
    <row r="518" spans="1:15" hidden="1" x14ac:dyDescent="0.25">
      <c r="A518" s="13">
        <v>347604</v>
      </c>
      <c r="B518" s="14" t="s">
        <v>564</v>
      </c>
      <c r="C518" s="15" t="s">
        <v>57</v>
      </c>
      <c r="D518" s="16">
        <v>30398.333333333299</v>
      </c>
      <c r="E518" s="17">
        <v>0.80901000000000001</v>
      </c>
      <c r="F518" s="17">
        <v>8.1110000000000015E-2</v>
      </c>
      <c r="G518" s="17">
        <v>0.74245000000000005</v>
      </c>
      <c r="H518" s="17">
        <v>-7.0919999999999983E-2</v>
      </c>
      <c r="I518" s="17">
        <v>0.69140000000000001</v>
      </c>
      <c r="J518" s="17">
        <v>5.0660000000000038E-2</v>
      </c>
      <c r="K518" s="17">
        <v>0.89417000000000002</v>
      </c>
      <c r="L518" s="17">
        <v>0.13580999999999999</v>
      </c>
      <c r="M518" s="17">
        <v>0.97460000000000002</v>
      </c>
      <c r="N518" s="17">
        <v>0.36096000000000006</v>
      </c>
      <c r="O518" s="18" t="s">
        <v>41</v>
      </c>
    </row>
    <row r="519" spans="1:15" hidden="1" x14ac:dyDescent="0.25">
      <c r="A519" s="13">
        <v>347655</v>
      </c>
      <c r="B519" s="14" t="s">
        <v>565</v>
      </c>
      <c r="C519" s="15" t="s">
        <v>40</v>
      </c>
      <c r="D519" s="16">
        <v>22690.166666666701</v>
      </c>
      <c r="E519" s="17">
        <v>0.78881000000000001</v>
      </c>
      <c r="F519" s="17">
        <v>8.120000000000005E-2</v>
      </c>
      <c r="G519" s="17">
        <v>0.64995000000000003</v>
      </c>
      <c r="H519" s="17">
        <v>2.206000000000008E-2</v>
      </c>
      <c r="I519" s="17">
        <v>0.91483999999999999</v>
      </c>
      <c r="J519" s="17">
        <v>2.5819999999999954E-2</v>
      </c>
      <c r="K519" s="17">
        <v>0.77661000000000002</v>
      </c>
      <c r="L519" s="17">
        <v>1.4440000000000008E-2</v>
      </c>
      <c r="M519" s="17">
        <v>0.95269999999999999</v>
      </c>
      <c r="N519" s="17">
        <v>0.32162000000000002</v>
      </c>
      <c r="O519" s="18" t="s">
        <v>41</v>
      </c>
    </row>
    <row r="520" spans="1:15" hidden="1" x14ac:dyDescent="0.25">
      <c r="A520" s="13">
        <v>347736</v>
      </c>
      <c r="B520" s="14" t="s">
        <v>566</v>
      </c>
      <c r="C520" s="15" t="s">
        <v>40</v>
      </c>
      <c r="D520" s="16">
        <v>6919.4166666666697</v>
      </c>
      <c r="E520" s="17">
        <v>0.78288000000000002</v>
      </c>
      <c r="F520" s="17">
        <v>-2.4000000000000021E-2</v>
      </c>
      <c r="G520" s="17">
        <v>0.91302000000000005</v>
      </c>
      <c r="H520" s="17">
        <v>-5.7099999999999929E-3</v>
      </c>
      <c r="I520" s="17">
        <v>0.80313000000000001</v>
      </c>
      <c r="J520" s="17">
        <v>8.560000000000012E-3</v>
      </c>
      <c r="K520" s="17">
        <v>0.41677999999999998</v>
      </c>
      <c r="L520" s="17">
        <v>3.5499999999999976E-3</v>
      </c>
      <c r="M520" s="17">
        <v>0.86846999999999996</v>
      </c>
      <c r="N520" s="17">
        <v>-0.12065999999999999</v>
      </c>
      <c r="O520" s="18" t="s">
        <v>41</v>
      </c>
    </row>
    <row r="521" spans="1:15" hidden="1" x14ac:dyDescent="0.25">
      <c r="A521" s="13">
        <v>347795</v>
      </c>
      <c r="B521" s="14" t="s">
        <v>567</v>
      </c>
      <c r="C521" s="15" t="s">
        <v>57</v>
      </c>
      <c r="D521" s="16">
        <v>23226</v>
      </c>
      <c r="E521" s="17">
        <v>0.81516999999999995</v>
      </c>
      <c r="F521" s="17">
        <v>0.17453999999999992</v>
      </c>
      <c r="G521" s="17">
        <v>0.83306999999999998</v>
      </c>
      <c r="H521" s="17">
        <v>-3.8920000000000066E-2</v>
      </c>
      <c r="I521" s="17">
        <v>0.61477999999999999</v>
      </c>
      <c r="J521" s="17">
        <v>0.23382999999999998</v>
      </c>
      <c r="K521" s="17">
        <v>0.82304999999999995</v>
      </c>
      <c r="L521" s="17">
        <v>0.39447999999999994</v>
      </c>
      <c r="M521" s="17">
        <v>0.97189999999999999</v>
      </c>
      <c r="N521" s="17">
        <v>0.32223000000000002</v>
      </c>
      <c r="O521" s="18" t="s">
        <v>41</v>
      </c>
    </row>
    <row r="522" spans="1:15" hidden="1" x14ac:dyDescent="0.25">
      <c r="A522" s="13">
        <v>347825</v>
      </c>
      <c r="B522" s="14" t="s">
        <v>568</v>
      </c>
      <c r="C522" s="15" t="s">
        <v>40</v>
      </c>
      <c r="D522" s="16">
        <v>5351.6666666666697</v>
      </c>
      <c r="E522" s="17">
        <v>0.67259000000000002</v>
      </c>
      <c r="F522" s="17">
        <v>-1.0139999999999927E-2</v>
      </c>
      <c r="G522" s="17">
        <v>0.87887999999999999</v>
      </c>
      <c r="H522" s="17">
        <v>-6.5500000000000003E-2</v>
      </c>
      <c r="I522" s="17">
        <v>0.85185</v>
      </c>
      <c r="J522" s="17">
        <v>4.2959999999999998E-2</v>
      </c>
      <c r="K522" s="17">
        <v>0.18401999999999999</v>
      </c>
      <c r="L522" s="17">
        <v>3.9379999999999998E-2</v>
      </c>
      <c r="M522" s="17">
        <v>0.56932000000000005</v>
      </c>
      <c r="N522" s="17">
        <v>-2.0499999999999963E-3</v>
      </c>
      <c r="O522" s="18" t="s">
        <v>41</v>
      </c>
    </row>
    <row r="523" spans="1:15" hidden="1" x14ac:dyDescent="0.25">
      <c r="A523" s="13">
        <v>348066</v>
      </c>
      <c r="B523" s="14" t="s">
        <v>569</v>
      </c>
      <c r="C523" s="15" t="s">
        <v>40</v>
      </c>
      <c r="D523" s="16">
        <v>22318.25</v>
      </c>
      <c r="E523" s="17">
        <v>0.42776999999999998</v>
      </c>
      <c r="F523" s="17">
        <v>-0.13589000000000007</v>
      </c>
      <c r="G523" s="17">
        <v>0.50414000000000003</v>
      </c>
      <c r="H523" s="17">
        <v>-0.18133999999999995</v>
      </c>
      <c r="I523" s="17">
        <v>0.75880000000000003</v>
      </c>
      <c r="J523" s="17">
        <v>-4.6379999999999977E-2</v>
      </c>
      <c r="K523" s="17">
        <v>0.11952</v>
      </c>
      <c r="L523" s="17">
        <v>-4.9079999999999999E-2</v>
      </c>
      <c r="M523" s="17">
        <v>0.25223000000000001</v>
      </c>
      <c r="N523" s="17">
        <v>-0.22133999999999998</v>
      </c>
      <c r="O523" s="18" t="s">
        <v>26</v>
      </c>
    </row>
    <row r="524" spans="1:15" hidden="1" x14ac:dyDescent="0.25">
      <c r="A524" s="13">
        <v>348082</v>
      </c>
      <c r="B524" s="14" t="s">
        <v>570</v>
      </c>
      <c r="C524" s="15" t="s">
        <v>40</v>
      </c>
      <c r="D524" s="16">
        <v>50573.583333333299</v>
      </c>
      <c r="E524" s="17">
        <v>0.69971000000000005</v>
      </c>
      <c r="F524" s="17">
        <v>-4.1009999999999991E-2</v>
      </c>
      <c r="G524" s="17">
        <v>0.74868000000000001</v>
      </c>
      <c r="H524" s="17">
        <v>2.2619999999999973E-2</v>
      </c>
      <c r="I524" s="17">
        <v>0.79435</v>
      </c>
      <c r="J524" s="17">
        <v>3.7730000000000041E-2</v>
      </c>
      <c r="K524" s="17">
        <v>0.33871000000000001</v>
      </c>
      <c r="L524" s="17">
        <v>-0.32461999999999996</v>
      </c>
      <c r="M524" s="17">
        <v>0.86814999999999998</v>
      </c>
      <c r="N524" s="17">
        <v>3.6599999999999966E-2</v>
      </c>
      <c r="O524" s="18" t="s">
        <v>41</v>
      </c>
    </row>
    <row r="525" spans="1:15" hidden="1" x14ac:dyDescent="0.25">
      <c r="A525" s="13">
        <v>348180</v>
      </c>
      <c r="B525" s="14" t="s">
        <v>571</v>
      </c>
      <c r="C525" s="15" t="s">
        <v>46</v>
      </c>
      <c r="D525" s="16">
        <v>40280.583333333299</v>
      </c>
      <c r="E525" s="17">
        <v>0.63222999999999996</v>
      </c>
      <c r="F525" s="17">
        <v>0.17839999999999995</v>
      </c>
      <c r="G525" s="17">
        <v>0.61845000000000006</v>
      </c>
      <c r="H525" s="17">
        <v>0.19137000000000004</v>
      </c>
      <c r="I525" s="17">
        <v>0.84562000000000004</v>
      </c>
      <c r="J525" s="17">
        <v>4.9900000000000055E-2</v>
      </c>
      <c r="K525" s="17">
        <v>0.54856000000000005</v>
      </c>
      <c r="L525" s="17">
        <v>0.41666000000000003</v>
      </c>
      <c r="M525" s="17">
        <v>0.53007000000000004</v>
      </c>
      <c r="N525" s="17">
        <v>4.2690000000000061E-2</v>
      </c>
      <c r="O525" s="18" t="s">
        <v>41</v>
      </c>
    </row>
    <row r="526" spans="1:15" hidden="1" x14ac:dyDescent="0.25">
      <c r="A526" s="13">
        <v>348244</v>
      </c>
      <c r="B526" s="14" t="s">
        <v>572</v>
      </c>
      <c r="C526" s="15" t="s">
        <v>40</v>
      </c>
      <c r="D526" s="16">
        <v>28545.583333333299</v>
      </c>
      <c r="E526" s="17">
        <v>0.76051999999999997</v>
      </c>
      <c r="F526" s="17">
        <v>0.10124999999999995</v>
      </c>
      <c r="G526" s="17">
        <v>0.65930999999999995</v>
      </c>
      <c r="H526" s="17">
        <v>4.4399999999999995E-3</v>
      </c>
      <c r="I526" s="17">
        <v>0.64953000000000005</v>
      </c>
      <c r="J526" s="17">
        <v>1.1310000000000042E-2</v>
      </c>
      <c r="K526" s="17">
        <v>0.92037000000000002</v>
      </c>
      <c r="L526" s="17">
        <v>0.18174999999999997</v>
      </c>
      <c r="M526" s="17">
        <v>0.91408</v>
      </c>
      <c r="N526" s="17">
        <v>0.30432999999999999</v>
      </c>
      <c r="O526" s="18" t="s">
        <v>41</v>
      </c>
    </row>
    <row r="527" spans="1:15" hidden="1" x14ac:dyDescent="0.25">
      <c r="A527" s="13">
        <v>348261</v>
      </c>
      <c r="B527" s="14" t="s">
        <v>573</v>
      </c>
      <c r="C527" s="15" t="s">
        <v>40</v>
      </c>
      <c r="D527" s="16">
        <v>13771.75</v>
      </c>
      <c r="E527" s="17">
        <v>0.81662000000000001</v>
      </c>
      <c r="F527" s="17">
        <v>2.204000000000006E-2</v>
      </c>
      <c r="G527" s="17">
        <v>0.64522999999999997</v>
      </c>
      <c r="H527" s="17">
        <v>-7.6800000000000201E-3</v>
      </c>
      <c r="I527" s="17">
        <v>0.84916999999999998</v>
      </c>
      <c r="J527" s="17">
        <v>4.337000000000002E-2</v>
      </c>
      <c r="K527" s="17">
        <v>0.95442000000000005</v>
      </c>
      <c r="L527" s="17">
        <v>-2.8769999999999962E-2</v>
      </c>
      <c r="M527" s="17">
        <v>0.98906000000000005</v>
      </c>
      <c r="N527" s="17">
        <v>0.11099000000000003</v>
      </c>
      <c r="O527" s="18" t="s">
        <v>41</v>
      </c>
    </row>
    <row r="528" spans="1:15" hidden="1" x14ac:dyDescent="0.25">
      <c r="A528" s="13">
        <v>348295</v>
      </c>
      <c r="B528" s="14" t="s">
        <v>574</v>
      </c>
      <c r="C528" s="15" t="s">
        <v>40</v>
      </c>
      <c r="D528" s="16">
        <v>67712.916666666701</v>
      </c>
      <c r="E528" s="17">
        <v>0.78976999999999997</v>
      </c>
      <c r="F528" s="17">
        <v>-1.9200000000000328E-3</v>
      </c>
      <c r="G528" s="17">
        <v>0.81559999999999999</v>
      </c>
      <c r="H528" s="17">
        <v>2.4999999999999467E-3</v>
      </c>
      <c r="I528" s="17">
        <v>0.81945999999999997</v>
      </c>
      <c r="J528" s="17">
        <v>1.7369999999999997E-2</v>
      </c>
      <c r="K528" s="17">
        <v>0.70711000000000002</v>
      </c>
      <c r="L528" s="17">
        <v>-3.5749999999999948E-2</v>
      </c>
      <c r="M528" s="17">
        <v>0.79105999999999999</v>
      </c>
      <c r="N528" s="17">
        <v>3.7399999999999656E-3</v>
      </c>
      <c r="O528" s="18" t="s">
        <v>41</v>
      </c>
    </row>
    <row r="529" spans="1:15" hidden="1" x14ac:dyDescent="0.25">
      <c r="A529" s="13">
        <v>348350</v>
      </c>
      <c r="B529" s="14" t="s">
        <v>575</v>
      </c>
      <c r="C529" s="15" t="s">
        <v>57</v>
      </c>
      <c r="D529" s="16">
        <v>25138.25</v>
      </c>
      <c r="E529" s="17">
        <v>0.57501000000000002</v>
      </c>
      <c r="F529" s="17">
        <v>-2.3459999999999925E-2</v>
      </c>
      <c r="G529" s="17">
        <v>0.54471000000000003</v>
      </c>
      <c r="H529" s="17">
        <v>-7.4589999999999934E-2</v>
      </c>
      <c r="I529" s="17">
        <v>0.64093999999999995</v>
      </c>
      <c r="J529" s="17">
        <v>4.7570000000000001E-2</v>
      </c>
      <c r="K529" s="17">
        <v>0.21429000000000001</v>
      </c>
      <c r="L529" s="17">
        <v>0</v>
      </c>
      <c r="M529" s="17">
        <v>0.93039000000000005</v>
      </c>
      <c r="N529" s="17">
        <v>-1.5689999999999982E-2</v>
      </c>
      <c r="O529" s="18" t="s">
        <v>26</v>
      </c>
    </row>
    <row r="530" spans="1:15" hidden="1" x14ac:dyDescent="0.25">
      <c r="A530" s="13">
        <v>348406</v>
      </c>
      <c r="B530" s="14" t="s">
        <v>576</v>
      </c>
      <c r="C530" s="15" t="s">
        <v>40</v>
      </c>
      <c r="D530" s="16">
        <v>5373</v>
      </c>
      <c r="E530" s="17">
        <v>0.86492999999999998</v>
      </c>
      <c r="F530" s="17">
        <v>0.28164999999999996</v>
      </c>
      <c r="G530" s="17">
        <v>0.83309</v>
      </c>
      <c r="H530" s="17">
        <v>0.71109999999999995</v>
      </c>
      <c r="I530" s="17">
        <v>0.88751999999999998</v>
      </c>
      <c r="J530" s="17">
        <v>7.1960000000000024E-2</v>
      </c>
      <c r="K530" s="17">
        <v>0.85714000000000001</v>
      </c>
      <c r="L530" s="17">
        <v>0</v>
      </c>
      <c r="M530" s="17">
        <v>0.91379999999999995</v>
      </c>
      <c r="N530" s="17">
        <v>-8.5920000000000107E-2</v>
      </c>
      <c r="O530" s="18" t="s">
        <v>41</v>
      </c>
    </row>
    <row r="531" spans="1:15" hidden="1" x14ac:dyDescent="0.25">
      <c r="A531" s="13">
        <v>348520</v>
      </c>
      <c r="B531" s="14" t="s">
        <v>577</v>
      </c>
      <c r="C531" s="15" t="s">
        <v>40</v>
      </c>
      <c r="D531" s="16">
        <v>81719.25</v>
      </c>
      <c r="E531" s="17">
        <v>0.53374999999999995</v>
      </c>
      <c r="F531" s="17">
        <v>5.8489999999999931E-2</v>
      </c>
      <c r="G531" s="17">
        <v>0.72194000000000003</v>
      </c>
      <c r="H531" s="17">
        <v>6.9700000000000317E-3</v>
      </c>
      <c r="I531" s="17">
        <v>0.72153999999999996</v>
      </c>
      <c r="J531" s="17">
        <v>4.0339999999999931E-2</v>
      </c>
      <c r="K531" s="17">
        <v>0.28715000000000002</v>
      </c>
      <c r="L531" s="17">
        <v>0.22442000000000001</v>
      </c>
      <c r="M531" s="17">
        <v>0.21617</v>
      </c>
      <c r="N531" s="17">
        <v>1.3759999999999994E-2</v>
      </c>
      <c r="O531" s="18" t="s">
        <v>26</v>
      </c>
    </row>
    <row r="532" spans="1:15" hidden="1" x14ac:dyDescent="0.25">
      <c r="A532" s="13">
        <v>348732</v>
      </c>
      <c r="B532" s="14" t="s">
        <v>578</v>
      </c>
      <c r="C532" s="15" t="s">
        <v>40</v>
      </c>
      <c r="D532" s="16">
        <v>7982</v>
      </c>
      <c r="E532" s="17">
        <v>0.77358000000000005</v>
      </c>
      <c r="F532" s="17">
        <v>4.290000000000016E-3</v>
      </c>
      <c r="G532" s="17">
        <v>0.73221000000000003</v>
      </c>
      <c r="H532" s="17">
        <v>1.7460000000000031E-2</v>
      </c>
      <c r="I532" s="17">
        <v>0.51280000000000003</v>
      </c>
      <c r="J532" s="17">
        <v>1.6260000000000052E-2</v>
      </c>
      <c r="K532" s="17">
        <v>0.95069999999999999</v>
      </c>
      <c r="L532" s="17">
        <v>2.8549999999999964E-2</v>
      </c>
      <c r="M532" s="17">
        <v>0.93996000000000002</v>
      </c>
      <c r="N532" s="17">
        <v>-5.8289999999999953E-2</v>
      </c>
      <c r="O532" s="18" t="s">
        <v>41</v>
      </c>
    </row>
    <row r="533" spans="1:15" hidden="1" x14ac:dyDescent="0.25">
      <c r="A533" s="13">
        <v>348805</v>
      </c>
      <c r="B533" s="14" t="s">
        <v>579</v>
      </c>
      <c r="C533" s="15" t="s">
        <v>40</v>
      </c>
      <c r="D533" s="16">
        <v>140605.33333333299</v>
      </c>
      <c r="E533" s="17">
        <v>0.75336000000000003</v>
      </c>
      <c r="F533" s="17">
        <v>0.23704000000000003</v>
      </c>
      <c r="G533" s="17">
        <v>0.87602000000000002</v>
      </c>
      <c r="H533" s="17">
        <v>0.25363000000000002</v>
      </c>
      <c r="I533" s="17">
        <v>0.71282999999999996</v>
      </c>
      <c r="J533" s="17">
        <v>0.21248999999999996</v>
      </c>
      <c r="K533" s="17">
        <v>0.76365000000000005</v>
      </c>
      <c r="L533" s="17">
        <v>0.33039000000000007</v>
      </c>
      <c r="M533" s="17">
        <v>0.53827999999999998</v>
      </c>
      <c r="N533" s="17">
        <v>0.13506999999999997</v>
      </c>
      <c r="O533" s="18" t="s">
        <v>41</v>
      </c>
    </row>
    <row r="534" spans="1:15" hidden="1" x14ac:dyDescent="0.25">
      <c r="A534" s="13">
        <v>348830</v>
      </c>
      <c r="B534" s="14" t="s">
        <v>580</v>
      </c>
      <c r="C534" s="15" t="s">
        <v>46</v>
      </c>
      <c r="D534" s="16">
        <v>50291.25</v>
      </c>
      <c r="E534" s="17">
        <v>0.52337999999999996</v>
      </c>
      <c r="F534" s="17">
        <v>-5.8350000000000013E-2</v>
      </c>
      <c r="G534" s="17">
        <v>0.68974999999999997</v>
      </c>
      <c r="H534" s="17">
        <v>4.4559999999999933E-2</v>
      </c>
      <c r="I534" s="17">
        <v>0.64814000000000005</v>
      </c>
      <c r="J534" s="17">
        <v>-1.9909999999999983E-2</v>
      </c>
      <c r="K534" s="17">
        <v>0.15490000000000001</v>
      </c>
      <c r="L534" s="17">
        <v>-0.34587999999999997</v>
      </c>
      <c r="M534" s="17">
        <v>0.43436000000000002</v>
      </c>
      <c r="N534" s="17">
        <v>-1.5079999999999982E-2</v>
      </c>
      <c r="O534" s="18" t="s">
        <v>41</v>
      </c>
    </row>
    <row r="535" spans="1:15" hidden="1" x14ac:dyDescent="0.25">
      <c r="A535" s="13">
        <v>349011</v>
      </c>
      <c r="B535" s="14" t="s">
        <v>581</v>
      </c>
      <c r="C535" s="15" t="s">
        <v>57</v>
      </c>
      <c r="D535" s="16">
        <v>7342.75</v>
      </c>
      <c r="E535" s="17">
        <v>0.85885</v>
      </c>
      <c r="F535" s="17">
        <v>1.9340000000000024E-2</v>
      </c>
      <c r="G535" s="17">
        <v>0.78427999999999998</v>
      </c>
      <c r="H535" s="17">
        <v>-8.5300000000000376E-3</v>
      </c>
      <c r="I535" s="17">
        <v>0.81869000000000003</v>
      </c>
      <c r="J535" s="17">
        <v>5.5130000000000012E-2</v>
      </c>
      <c r="K535" s="17">
        <v>0.93211999999999995</v>
      </c>
      <c r="L535" s="17">
        <v>2.7759999999999896E-2</v>
      </c>
      <c r="M535" s="17">
        <v>0.97487999999999997</v>
      </c>
      <c r="N535" s="17">
        <v>3.0880000000000019E-2</v>
      </c>
      <c r="O535" s="18" t="s">
        <v>41</v>
      </c>
    </row>
    <row r="536" spans="1:15" hidden="1" x14ac:dyDescent="0.25">
      <c r="A536" s="13">
        <v>349127</v>
      </c>
      <c r="B536" s="14" t="s">
        <v>582</v>
      </c>
      <c r="C536" s="15" t="s">
        <v>101</v>
      </c>
      <c r="D536" s="16">
        <v>534.08333333333303</v>
      </c>
      <c r="E536" s="17">
        <v>0.73324999999999996</v>
      </c>
      <c r="F536" s="17">
        <v>8.7099999999999955E-3</v>
      </c>
      <c r="G536" s="17">
        <v>0.45201999999999998</v>
      </c>
      <c r="H536" s="17">
        <v>1.4649999999999996E-2</v>
      </c>
      <c r="I536" s="17">
        <v>0.76222000000000001</v>
      </c>
      <c r="J536" s="17">
        <v>1.424000000000003E-2</v>
      </c>
      <c r="K536" s="17">
        <v>1</v>
      </c>
      <c r="L536" s="17">
        <v>0</v>
      </c>
      <c r="M536" s="17">
        <v>1</v>
      </c>
      <c r="N536" s="17">
        <v>0</v>
      </c>
      <c r="O536" s="18" t="s">
        <v>41</v>
      </c>
    </row>
    <row r="537" spans="1:15" hidden="1" x14ac:dyDescent="0.25">
      <c r="A537" s="13">
        <v>349194</v>
      </c>
      <c r="B537" s="14" t="s">
        <v>583</v>
      </c>
      <c r="C537" s="15" t="s">
        <v>46</v>
      </c>
      <c r="D537" s="16">
        <v>21831.083333333299</v>
      </c>
      <c r="E537" s="17">
        <v>0.39517999999999998</v>
      </c>
      <c r="F537" s="17">
        <v>-4.0510000000000046E-2</v>
      </c>
      <c r="G537" s="17">
        <v>0</v>
      </c>
      <c r="H537" s="17">
        <v>0</v>
      </c>
      <c r="I537" s="17">
        <v>0.8</v>
      </c>
      <c r="J537" s="17">
        <v>0.14893000000000001</v>
      </c>
      <c r="K537" s="17">
        <v>0.48199999999999998</v>
      </c>
      <c r="L537" s="17">
        <v>-0.34216999999999997</v>
      </c>
      <c r="M537" s="17">
        <v>0.69391000000000003</v>
      </c>
      <c r="N537" s="17">
        <v>-9.319999999999995E-3</v>
      </c>
      <c r="O537" s="18" t="s">
        <v>54</v>
      </c>
    </row>
    <row r="538" spans="1:15" hidden="1" x14ac:dyDescent="0.25">
      <c r="A538" s="13">
        <v>349283</v>
      </c>
      <c r="B538" s="14" t="s">
        <v>584</v>
      </c>
      <c r="C538" s="15" t="s">
        <v>57</v>
      </c>
      <c r="D538" s="16">
        <v>2789.5</v>
      </c>
      <c r="E538" s="17">
        <v>0.88346000000000002</v>
      </c>
      <c r="F538" s="17">
        <v>3.1420000000000003E-2</v>
      </c>
      <c r="G538" s="17">
        <v>0.92525000000000002</v>
      </c>
      <c r="H538" s="17">
        <v>1.5040000000000053E-2</v>
      </c>
      <c r="I538" s="17">
        <v>0.68803999999999998</v>
      </c>
      <c r="J538" s="17">
        <v>3.5719999999999974E-2</v>
      </c>
      <c r="K538" s="17">
        <v>0.90949999999999998</v>
      </c>
      <c r="L538" s="17">
        <v>4.2819999999999969E-2</v>
      </c>
      <c r="M538" s="17">
        <v>0.96923999999999999</v>
      </c>
      <c r="N538" s="17">
        <v>4.8440000000000039E-2</v>
      </c>
      <c r="O538" s="18" t="s">
        <v>41</v>
      </c>
    </row>
    <row r="539" spans="1:15" hidden="1" x14ac:dyDescent="0.25">
      <c r="A539" s="13">
        <v>349291</v>
      </c>
      <c r="B539" s="14" t="s">
        <v>585</v>
      </c>
      <c r="C539" s="15" t="s">
        <v>57</v>
      </c>
      <c r="D539" s="16">
        <v>10225.916666666701</v>
      </c>
      <c r="E539" s="17">
        <v>0.63326000000000005</v>
      </c>
      <c r="F539" s="17">
        <v>-9.8389999999999977E-2</v>
      </c>
      <c r="G539" s="17">
        <v>0.56196999999999997</v>
      </c>
      <c r="H539" s="17">
        <v>1.8739999999999979E-2</v>
      </c>
      <c r="I539" s="17">
        <v>0.86319999999999997</v>
      </c>
      <c r="J539" s="17">
        <v>5.1599999999999424E-3</v>
      </c>
      <c r="K539" s="17">
        <v>0.42335</v>
      </c>
      <c r="L539" s="17">
        <v>-0.44298000000000004</v>
      </c>
      <c r="M539" s="17">
        <v>0.75580000000000003</v>
      </c>
      <c r="N539" s="17">
        <v>-9.1619999999999924E-2</v>
      </c>
      <c r="O539" s="18" t="s">
        <v>41</v>
      </c>
    </row>
    <row r="540" spans="1:15" hidden="1" x14ac:dyDescent="0.25">
      <c r="A540" s="13">
        <v>349534</v>
      </c>
      <c r="B540" s="14" t="s">
        <v>586</v>
      </c>
      <c r="C540" s="15" t="s">
        <v>46</v>
      </c>
      <c r="D540" s="16">
        <v>36734.5</v>
      </c>
      <c r="E540" s="17">
        <v>0.82489999999999997</v>
      </c>
      <c r="F540" s="17">
        <v>0.16457999999999995</v>
      </c>
      <c r="G540" s="17">
        <v>0.72214999999999996</v>
      </c>
      <c r="H540" s="17">
        <v>0.25018999999999997</v>
      </c>
      <c r="I540" s="17">
        <v>0.87329999999999997</v>
      </c>
      <c r="J540" s="17">
        <v>1.5199999999999991E-2</v>
      </c>
      <c r="K540" s="17">
        <v>0.87697999999999998</v>
      </c>
      <c r="L540" s="17">
        <v>-2.0499999999999963E-3</v>
      </c>
      <c r="M540" s="17">
        <v>0.92989999999999995</v>
      </c>
      <c r="N540" s="17">
        <v>0.30932999999999999</v>
      </c>
      <c r="O540" s="18" t="s">
        <v>41</v>
      </c>
    </row>
    <row r="541" spans="1:15" hidden="1" x14ac:dyDescent="0.25">
      <c r="A541" s="13">
        <v>349682</v>
      </c>
      <c r="B541" s="14" t="s">
        <v>587</v>
      </c>
      <c r="C541" s="15" t="s">
        <v>46</v>
      </c>
      <c r="D541" s="16">
        <v>74428.416666666701</v>
      </c>
      <c r="E541" s="17">
        <v>0.49631999999999998</v>
      </c>
      <c r="F541" s="17">
        <v>8.4930000000000005E-2</v>
      </c>
      <c r="G541" s="17">
        <v>0.45817000000000002</v>
      </c>
      <c r="H541" s="17">
        <v>-2.3900000000000032E-3</v>
      </c>
      <c r="I541" s="17">
        <v>0.56923999999999997</v>
      </c>
      <c r="J541" s="17">
        <v>9.1999999999992088E-4</v>
      </c>
      <c r="K541" s="17">
        <v>0.33384000000000003</v>
      </c>
      <c r="L541" s="17">
        <v>0.24005000000000004</v>
      </c>
      <c r="M541" s="17">
        <v>0.66218999999999995</v>
      </c>
      <c r="N541" s="17">
        <v>0.18845999999999996</v>
      </c>
      <c r="O541" s="18" t="s">
        <v>41</v>
      </c>
    </row>
    <row r="542" spans="1:15" hidden="1" x14ac:dyDescent="0.25">
      <c r="A542" s="13">
        <v>349712</v>
      </c>
      <c r="B542" s="14" t="s">
        <v>588</v>
      </c>
      <c r="C542" s="15" t="s">
        <v>40</v>
      </c>
      <c r="D542" s="16">
        <v>47342.916666666701</v>
      </c>
      <c r="E542" s="17">
        <v>0.7843</v>
      </c>
      <c r="F542" s="17">
        <v>1.9410000000000038E-2</v>
      </c>
      <c r="G542" s="17">
        <v>0.82018999999999997</v>
      </c>
      <c r="H542" s="17">
        <v>6.4400000000000013E-3</v>
      </c>
      <c r="I542" s="17">
        <v>0.79384999999999994</v>
      </c>
      <c r="J542" s="17">
        <v>3.230999999999995E-2</v>
      </c>
      <c r="K542" s="17">
        <v>0.59906000000000004</v>
      </c>
      <c r="L542" s="17">
        <v>-9.2299999999999938E-2</v>
      </c>
      <c r="M542" s="17">
        <v>0.88822999999999996</v>
      </c>
      <c r="N542" s="17">
        <v>0.14417999999999997</v>
      </c>
      <c r="O542" s="18" t="s">
        <v>41</v>
      </c>
    </row>
    <row r="543" spans="1:15" hidden="1" x14ac:dyDescent="0.25">
      <c r="A543" s="13">
        <v>349739</v>
      </c>
      <c r="B543" s="14" t="s">
        <v>589</v>
      </c>
      <c r="C543" s="15" t="s">
        <v>40</v>
      </c>
      <c r="D543" s="16">
        <v>2853.25</v>
      </c>
      <c r="E543" s="17">
        <v>0.87409999999999999</v>
      </c>
      <c r="F543" s="17">
        <v>9.9940000000000029E-2</v>
      </c>
      <c r="G543" s="17">
        <v>0.89027000000000001</v>
      </c>
      <c r="H543" s="17">
        <v>0.13166999999999995</v>
      </c>
      <c r="I543" s="17">
        <v>0.61221000000000003</v>
      </c>
      <c r="J543" s="17">
        <v>0.21144000000000002</v>
      </c>
      <c r="K543" s="17">
        <v>0.98597999999999997</v>
      </c>
      <c r="L543" s="17">
        <v>1.863999999999999E-2</v>
      </c>
      <c r="M543" s="17">
        <v>0.99175999999999997</v>
      </c>
      <c r="N543" s="17">
        <v>6.2799999999999523E-3</v>
      </c>
      <c r="O543" s="18" t="s">
        <v>41</v>
      </c>
    </row>
    <row r="544" spans="1:15" hidden="1" x14ac:dyDescent="0.25">
      <c r="A544" s="13">
        <v>349755</v>
      </c>
      <c r="B544" s="14" t="s">
        <v>590</v>
      </c>
      <c r="C544" s="15" t="s">
        <v>46</v>
      </c>
      <c r="D544" s="16">
        <v>19860.583333333299</v>
      </c>
      <c r="E544" s="17">
        <v>0.51373999999999997</v>
      </c>
      <c r="F544" s="17">
        <v>-1.760000000000006E-2</v>
      </c>
      <c r="G544" s="17">
        <v>0.66527999999999998</v>
      </c>
      <c r="H544" s="17">
        <v>-2.5630000000000042E-2</v>
      </c>
      <c r="I544" s="17">
        <v>0.72214999999999996</v>
      </c>
      <c r="J544" s="17">
        <v>8.899999999999908E-3</v>
      </c>
      <c r="K544" s="17">
        <v>0.13197</v>
      </c>
      <c r="L544" s="17">
        <v>-0.18233999999999997</v>
      </c>
      <c r="M544" s="17">
        <v>0.38401000000000002</v>
      </c>
      <c r="N544" s="17">
        <v>0.13668000000000002</v>
      </c>
      <c r="O544" s="18" t="s">
        <v>41</v>
      </c>
    </row>
    <row r="545" spans="1:15" hidden="1" x14ac:dyDescent="0.25">
      <c r="A545" s="13">
        <v>349844</v>
      </c>
      <c r="B545" s="14" t="s">
        <v>591</v>
      </c>
      <c r="C545" s="15" t="s">
        <v>40</v>
      </c>
      <c r="D545" s="16">
        <v>1122.4166666666699</v>
      </c>
      <c r="E545" s="17">
        <v>0.77661000000000002</v>
      </c>
      <c r="F545" s="17">
        <v>2.3699999999999832E-3</v>
      </c>
      <c r="G545" s="17">
        <v>0.71038000000000001</v>
      </c>
      <c r="H545" s="17">
        <v>-1.0159999999999947E-2</v>
      </c>
      <c r="I545" s="17">
        <v>0.68916999999999995</v>
      </c>
      <c r="J545" s="17">
        <v>2.4849999999999928E-2</v>
      </c>
      <c r="K545" s="17">
        <v>0</v>
      </c>
      <c r="L545" s="17">
        <v>0</v>
      </c>
      <c r="M545" s="17">
        <v>0.99651999999999996</v>
      </c>
      <c r="N545" s="17">
        <v>4.9699999999999189E-3</v>
      </c>
      <c r="O545" s="18" t="s">
        <v>41</v>
      </c>
    </row>
    <row r="546" spans="1:15" hidden="1" x14ac:dyDescent="0.25">
      <c r="A546" s="13">
        <v>350141</v>
      </c>
      <c r="B546" s="14" t="s">
        <v>592</v>
      </c>
      <c r="C546" s="15" t="s">
        <v>40</v>
      </c>
      <c r="D546" s="16">
        <v>88183</v>
      </c>
      <c r="E546" s="17">
        <v>0.79905999999999999</v>
      </c>
      <c r="F546" s="17">
        <v>0.10016000000000003</v>
      </c>
      <c r="G546" s="17">
        <v>0.88214999999999999</v>
      </c>
      <c r="H546" s="17">
        <v>0.17223999999999995</v>
      </c>
      <c r="I546" s="17">
        <v>0.81064000000000003</v>
      </c>
      <c r="J546" s="17">
        <v>7.347999999999999E-2</v>
      </c>
      <c r="K546" s="17">
        <v>0.81210000000000004</v>
      </c>
      <c r="L546" s="17">
        <v>-8.3759999999999946E-2</v>
      </c>
      <c r="M546" s="17">
        <v>0.60824999999999996</v>
      </c>
      <c r="N546" s="17">
        <v>0.16657999999999995</v>
      </c>
      <c r="O546" s="18" t="s">
        <v>41</v>
      </c>
    </row>
    <row r="547" spans="1:15" hidden="1" x14ac:dyDescent="0.25">
      <c r="A547" s="13">
        <v>350249</v>
      </c>
      <c r="B547" s="14" t="s">
        <v>593</v>
      </c>
      <c r="C547" s="15" t="s">
        <v>46</v>
      </c>
      <c r="D547" s="16">
        <v>80731.583333333299</v>
      </c>
      <c r="E547" s="17">
        <v>0.69179999999999997</v>
      </c>
      <c r="F547" s="17">
        <v>1.8500000000000183E-3</v>
      </c>
      <c r="G547" s="17">
        <v>0.74202999999999997</v>
      </c>
      <c r="H547" s="17">
        <v>2.9139999999999944E-2</v>
      </c>
      <c r="I547" s="17">
        <v>0.86519000000000001</v>
      </c>
      <c r="J547" s="17">
        <v>0.19069000000000003</v>
      </c>
      <c r="K547" s="17">
        <v>0.43086000000000002</v>
      </c>
      <c r="L547" s="17">
        <v>-0.32731999999999994</v>
      </c>
      <c r="M547" s="17">
        <v>0.67888000000000004</v>
      </c>
      <c r="N547" s="17">
        <v>8.7570000000000037E-2</v>
      </c>
      <c r="O547" s="18" t="s">
        <v>41</v>
      </c>
    </row>
    <row r="548" spans="1:15" hidden="1" x14ac:dyDescent="0.25">
      <c r="A548" s="13">
        <v>350290</v>
      </c>
      <c r="B548" s="14" t="s">
        <v>594</v>
      </c>
      <c r="C548" s="15" t="s">
        <v>57</v>
      </c>
      <c r="D548" s="16">
        <v>1751.6666666666699</v>
      </c>
      <c r="E548" s="17">
        <v>0.77608999999999995</v>
      </c>
      <c r="F548" s="17">
        <v>-3.6450000000000093E-2</v>
      </c>
      <c r="G548" s="17">
        <v>0.58518000000000003</v>
      </c>
      <c r="H548" s="17">
        <v>-0.14589999999999992</v>
      </c>
      <c r="I548" s="17">
        <v>0.80739000000000005</v>
      </c>
      <c r="J548" s="17">
        <v>4.0390000000000037E-2</v>
      </c>
      <c r="K548" s="17">
        <v>0.91469999999999996</v>
      </c>
      <c r="L548" s="17">
        <v>9.7699999999999454E-3</v>
      </c>
      <c r="M548" s="17">
        <v>0.98799999999999999</v>
      </c>
      <c r="N548" s="17">
        <v>5.9370000000000034E-2</v>
      </c>
      <c r="O548" s="18" t="s">
        <v>41</v>
      </c>
    </row>
    <row r="549" spans="1:15" hidden="1" x14ac:dyDescent="0.25">
      <c r="A549" s="13">
        <v>350346</v>
      </c>
      <c r="B549" s="14" t="s">
        <v>595</v>
      </c>
      <c r="C549" s="15" t="s">
        <v>40</v>
      </c>
      <c r="D549" s="16">
        <v>8573.9166666666697</v>
      </c>
      <c r="E549" s="17">
        <v>0.75946999999999998</v>
      </c>
      <c r="F549" s="17">
        <v>-1.8800000000000039E-2</v>
      </c>
      <c r="G549" s="17">
        <v>0.85760999999999998</v>
      </c>
      <c r="H549" s="17">
        <v>0.16059000000000001</v>
      </c>
      <c r="I549" s="17">
        <v>0.82215000000000005</v>
      </c>
      <c r="J549" s="17">
        <v>-2.0029999999999992E-2</v>
      </c>
      <c r="K549" s="17">
        <v>0.81147999999999998</v>
      </c>
      <c r="L549" s="17">
        <v>-0.10953000000000002</v>
      </c>
      <c r="M549" s="17">
        <v>0.44847999999999999</v>
      </c>
      <c r="N549" s="17">
        <v>-0.28564000000000001</v>
      </c>
      <c r="O549" s="18" t="s">
        <v>41</v>
      </c>
    </row>
    <row r="550" spans="1:15" hidden="1" x14ac:dyDescent="0.25">
      <c r="A550" s="13">
        <v>350362</v>
      </c>
      <c r="B550" s="14" t="s">
        <v>596</v>
      </c>
      <c r="C550" s="15" t="s">
        <v>46</v>
      </c>
      <c r="D550" s="16">
        <v>4667.9166666666697</v>
      </c>
      <c r="E550" s="17">
        <v>0.38185000000000002</v>
      </c>
      <c r="F550" s="17">
        <v>1.0740000000000027E-2</v>
      </c>
      <c r="G550" s="17">
        <v>1.0460000000000001E-2</v>
      </c>
      <c r="H550" s="17">
        <v>6.1700000000000001E-3</v>
      </c>
      <c r="I550" s="17">
        <v>0.51802000000000004</v>
      </c>
      <c r="J550" s="17">
        <v>-2.9829999999999912E-2</v>
      </c>
      <c r="K550" s="17">
        <v>0.48332000000000003</v>
      </c>
      <c r="L550" s="17">
        <v>5.4910000000000014E-2</v>
      </c>
      <c r="M550" s="17">
        <v>0.88698999999999995</v>
      </c>
      <c r="N550" s="17">
        <v>1.6269999999999896E-2</v>
      </c>
      <c r="O550" s="18" t="s">
        <v>41</v>
      </c>
    </row>
    <row r="551" spans="1:15" hidden="1" x14ac:dyDescent="0.25">
      <c r="A551" s="13">
        <v>350371</v>
      </c>
      <c r="B551" s="14" t="s">
        <v>597</v>
      </c>
      <c r="C551" s="15" t="s">
        <v>40</v>
      </c>
      <c r="D551" s="16">
        <v>37632.5</v>
      </c>
      <c r="E551" s="17">
        <v>0.61641999999999997</v>
      </c>
      <c r="F551" s="17">
        <v>-3.4009999999999985E-2</v>
      </c>
      <c r="G551" s="17">
        <v>0.75</v>
      </c>
      <c r="H551" s="17">
        <v>-9.0940000000000021E-2</v>
      </c>
      <c r="I551" s="17">
        <v>0.83567999999999998</v>
      </c>
      <c r="J551" s="17">
        <v>1.0120000000000018E-2</v>
      </c>
      <c r="K551" s="17">
        <v>8.659E-2</v>
      </c>
      <c r="L551" s="17">
        <v>-8.9419999999999999E-2</v>
      </c>
      <c r="M551" s="17">
        <v>0.65983000000000003</v>
      </c>
      <c r="N551" s="17">
        <v>9.1110000000000024E-2</v>
      </c>
      <c r="O551" s="18" t="s">
        <v>41</v>
      </c>
    </row>
    <row r="552" spans="1:15" hidden="1" x14ac:dyDescent="0.25">
      <c r="A552" s="13">
        <v>350494</v>
      </c>
      <c r="B552" s="14" t="s">
        <v>598</v>
      </c>
      <c r="C552" s="15" t="s">
        <v>57</v>
      </c>
      <c r="D552" s="16">
        <v>341736.91666666698</v>
      </c>
      <c r="E552" s="17">
        <v>0.7399</v>
      </c>
      <c r="F552" s="17">
        <v>0.30930000000000002</v>
      </c>
      <c r="G552" s="17">
        <v>0.58718000000000004</v>
      </c>
      <c r="H552" s="17">
        <v>0.58718000000000004</v>
      </c>
      <c r="I552" s="17">
        <v>0.66369999999999996</v>
      </c>
      <c r="J552" s="17">
        <v>4.2080000000000006E-2</v>
      </c>
      <c r="K552" s="17">
        <v>0.89312999999999998</v>
      </c>
      <c r="L552" s="17">
        <v>-3.0700000000000172E-3</v>
      </c>
      <c r="M552" s="17">
        <v>0.96830000000000005</v>
      </c>
      <c r="N552" s="17">
        <v>0.33310000000000006</v>
      </c>
      <c r="O552" s="18" t="s">
        <v>41</v>
      </c>
    </row>
    <row r="553" spans="1:15" hidden="1" x14ac:dyDescent="0.25">
      <c r="A553" s="13">
        <v>350630</v>
      </c>
      <c r="B553" s="14" t="s">
        <v>599</v>
      </c>
      <c r="C553" s="15" t="s">
        <v>57</v>
      </c>
      <c r="D553" s="16">
        <v>11490.25</v>
      </c>
      <c r="E553" s="17">
        <v>0.55818999999999996</v>
      </c>
      <c r="F553" s="17">
        <v>-0.11032000000000008</v>
      </c>
      <c r="G553" s="17">
        <v>0.46016000000000001</v>
      </c>
      <c r="H553" s="17">
        <v>-6.857000000000002E-2</v>
      </c>
      <c r="I553" s="17">
        <v>0.73890999999999996</v>
      </c>
      <c r="J553" s="17">
        <v>2.1399999999999975E-2</v>
      </c>
      <c r="K553" s="17">
        <v>0.16019</v>
      </c>
      <c r="L553" s="17">
        <v>-0.42458000000000001</v>
      </c>
      <c r="M553" s="17">
        <v>0.97152000000000005</v>
      </c>
      <c r="N553" s="17">
        <v>-1.1309999999999931E-2</v>
      </c>
      <c r="O553" s="18" t="s">
        <v>41</v>
      </c>
    </row>
    <row r="554" spans="1:15" hidden="1" x14ac:dyDescent="0.25">
      <c r="A554" s="13">
        <v>350648</v>
      </c>
      <c r="B554" s="14" t="s">
        <v>600</v>
      </c>
      <c r="C554" s="15" t="s">
        <v>40</v>
      </c>
      <c r="D554" s="16">
        <v>4710</v>
      </c>
      <c r="E554" s="17">
        <v>0.72563</v>
      </c>
      <c r="F554" s="17">
        <v>-2.6899999999999702E-3</v>
      </c>
      <c r="G554" s="17">
        <v>0.50365000000000004</v>
      </c>
      <c r="H554" s="17">
        <v>7.1730000000000016E-2</v>
      </c>
      <c r="I554" s="17">
        <v>0.82504999999999995</v>
      </c>
      <c r="J554" s="17">
        <v>2.1769999999999956E-2</v>
      </c>
      <c r="K554" s="17">
        <v>1</v>
      </c>
      <c r="L554" s="17">
        <v>0</v>
      </c>
      <c r="M554" s="17">
        <v>0.79579</v>
      </c>
      <c r="N554" s="17">
        <v>-0.17871000000000004</v>
      </c>
      <c r="O554" s="18" t="s">
        <v>41</v>
      </c>
    </row>
    <row r="555" spans="1:15" hidden="1" x14ac:dyDescent="0.25">
      <c r="A555" s="13">
        <v>350699</v>
      </c>
      <c r="B555" s="14" t="s">
        <v>601</v>
      </c>
      <c r="C555" s="15" t="s">
        <v>40</v>
      </c>
      <c r="D555" s="16">
        <v>25612.75</v>
      </c>
      <c r="E555" s="17">
        <v>0.78712000000000004</v>
      </c>
      <c r="F555" s="17">
        <v>6.1499999999999999E-2</v>
      </c>
      <c r="G555" s="17">
        <v>0.75</v>
      </c>
      <c r="H555" s="17">
        <v>1.9689999999999985E-2</v>
      </c>
      <c r="I555" s="17">
        <v>0.85175999999999996</v>
      </c>
      <c r="J555" s="17">
        <v>2.7749999999999941E-2</v>
      </c>
      <c r="K555" s="17">
        <v>0.82186999999999999</v>
      </c>
      <c r="L555" s="17">
        <v>1.2220000000000009E-2</v>
      </c>
      <c r="M555" s="17">
        <v>0.76195999999999997</v>
      </c>
      <c r="N555" s="17">
        <v>0.22814999999999996</v>
      </c>
      <c r="O555" s="18" t="s">
        <v>41</v>
      </c>
    </row>
    <row r="556" spans="1:15" hidden="1" x14ac:dyDescent="0.25">
      <c r="A556" s="13">
        <v>350729</v>
      </c>
      <c r="B556" s="14" t="s">
        <v>602</v>
      </c>
      <c r="C556" s="15" t="s">
        <v>40</v>
      </c>
      <c r="D556" s="16">
        <v>12969.75</v>
      </c>
      <c r="E556" s="17">
        <v>0.80791000000000002</v>
      </c>
      <c r="F556" s="17">
        <v>1.8589999999999995E-2</v>
      </c>
      <c r="G556" s="17">
        <v>0.80362999999999996</v>
      </c>
      <c r="H556" s="17">
        <v>9.1219999999999968E-2</v>
      </c>
      <c r="I556" s="17">
        <v>0.89983999999999997</v>
      </c>
      <c r="J556" s="17">
        <v>3.8519999999999999E-2</v>
      </c>
      <c r="K556" s="17">
        <v>0.80112000000000005</v>
      </c>
      <c r="L556" s="17">
        <v>-9.9239999999999995E-2</v>
      </c>
      <c r="M556" s="17">
        <v>0.73131999999999997</v>
      </c>
      <c r="N556" s="17">
        <v>-2.8800000000000048E-2</v>
      </c>
      <c r="O556" s="18" t="s">
        <v>41</v>
      </c>
    </row>
    <row r="557" spans="1:15" hidden="1" x14ac:dyDescent="0.25">
      <c r="A557" s="13">
        <v>350770</v>
      </c>
      <c r="B557" s="14" t="s">
        <v>603</v>
      </c>
      <c r="C557" s="15" t="s">
        <v>57</v>
      </c>
      <c r="D557" s="16">
        <v>13910.666666666701</v>
      </c>
      <c r="E557" s="17">
        <v>0.87724000000000002</v>
      </c>
      <c r="F557" s="17">
        <v>0.20686000000000004</v>
      </c>
      <c r="G557" s="17">
        <v>0.90142999999999995</v>
      </c>
      <c r="H557" s="17">
        <v>-2.4700000000000055E-2</v>
      </c>
      <c r="I557" s="17">
        <v>0.82845999999999997</v>
      </c>
      <c r="J557" s="17">
        <v>0.16537000000000002</v>
      </c>
      <c r="K557" s="17">
        <v>0.85714000000000001</v>
      </c>
      <c r="L557" s="17">
        <v>0.85714000000000001</v>
      </c>
      <c r="M557" s="17">
        <v>0.89776</v>
      </c>
      <c r="N557" s="17">
        <v>6.1230000000000007E-2</v>
      </c>
      <c r="O557" s="18" t="s">
        <v>41</v>
      </c>
    </row>
    <row r="558" spans="1:15" hidden="1" x14ac:dyDescent="0.25">
      <c r="A558" s="13">
        <v>351091</v>
      </c>
      <c r="B558" s="14" t="s">
        <v>604</v>
      </c>
      <c r="C558" s="15" t="s">
        <v>46</v>
      </c>
      <c r="D558" s="16">
        <v>11212.583333333299</v>
      </c>
      <c r="E558" s="17">
        <v>0.72813000000000005</v>
      </c>
      <c r="F558" s="17">
        <v>0.16758000000000006</v>
      </c>
      <c r="G558" s="17">
        <v>1</v>
      </c>
      <c r="H558" s="17">
        <v>3.0660000000000021E-2</v>
      </c>
      <c r="I558" s="17">
        <v>0.76156000000000001</v>
      </c>
      <c r="J558" s="17">
        <v>0.45230000000000004</v>
      </c>
      <c r="K558" s="17">
        <v>0.44721</v>
      </c>
      <c r="L558" s="17">
        <v>0.18026999999999999</v>
      </c>
      <c r="M558" s="17">
        <v>0.43190000000000001</v>
      </c>
      <c r="N558" s="17">
        <v>0.14404</v>
      </c>
      <c r="O558" s="18" t="s">
        <v>41</v>
      </c>
    </row>
    <row r="559" spans="1:15" hidden="1" x14ac:dyDescent="0.25">
      <c r="A559" s="13">
        <v>351202</v>
      </c>
      <c r="B559" s="14" t="s">
        <v>605</v>
      </c>
      <c r="C559" s="15" t="s">
        <v>40</v>
      </c>
      <c r="D559" s="16">
        <v>123130.08333333299</v>
      </c>
      <c r="E559" s="17">
        <v>0.74490000000000001</v>
      </c>
      <c r="F559" s="17">
        <v>5.6860000000000022E-2</v>
      </c>
      <c r="G559" s="17">
        <v>0.76482000000000006</v>
      </c>
      <c r="H559" s="17">
        <v>2.3660000000000014E-2</v>
      </c>
      <c r="I559" s="17">
        <v>0.81935000000000002</v>
      </c>
      <c r="J559" s="17">
        <v>5.8139999999999969E-2</v>
      </c>
      <c r="K559" s="17">
        <v>0.70806999999999998</v>
      </c>
      <c r="L559" s="17">
        <v>6.5699999999999648E-3</v>
      </c>
      <c r="M559" s="17">
        <v>0.66744000000000003</v>
      </c>
      <c r="N559" s="17">
        <v>0.17225000000000001</v>
      </c>
      <c r="O559" s="18" t="s">
        <v>41</v>
      </c>
    </row>
    <row r="560" spans="1:15" hidden="1" x14ac:dyDescent="0.25">
      <c r="A560" s="13">
        <v>351270</v>
      </c>
      <c r="B560" s="14" t="s">
        <v>606</v>
      </c>
      <c r="C560" s="15" t="s">
        <v>40</v>
      </c>
      <c r="D560" s="16">
        <v>6183.75</v>
      </c>
      <c r="E560" s="17">
        <v>0.85375000000000001</v>
      </c>
      <c r="F560" s="17">
        <v>5.8150000000000035E-2</v>
      </c>
      <c r="G560" s="17">
        <v>0.79561000000000004</v>
      </c>
      <c r="H560" s="17">
        <v>8.4820000000000007E-2</v>
      </c>
      <c r="I560" s="17">
        <v>0.81486000000000003</v>
      </c>
      <c r="J560" s="17">
        <v>5.2540000000000031E-2</v>
      </c>
      <c r="K560" s="17">
        <v>0.87092000000000003</v>
      </c>
      <c r="L560" s="17">
        <v>5.8099999999999818E-3</v>
      </c>
      <c r="M560" s="17">
        <v>0.99173999999999995</v>
      </c>
      <c r="N560" s="17">
        <v>6.2739999999999907E-2</v>
      </c>
      <c r="O560" s="18" t="s">
        <v>41</v>
      </c>
    </row>
    <row r="561" spans="1:15" hidden="1" x14ac:dyDescent="0.25">
      <c r="A561" s="13">
        <v>351351</v>
      </c>
      <c r="B561" s="14" t="s">
        <v>607</v>
      </c>
      <c r="C561" s="15" t="s">
        <v>57</v>
      </c>
      <c r="D561" s="16">
        <v>9673</v>
      </c>
      <c r="E561" s="17">
        <v>0.88412000000000002</v>
      </c>
      <c r="F561" s="17">
        <v>7.7399999999999691E-3</v>
      </c>
      <c r="G561" s="17">
        <v>0.94330000000000003</v>
      </c>
      <c r="H561" s="17">
        <v>4.5340000000000047E-2</v>
      </c>
      <c r="I561" s="17">
        <v>0.71548999999999996</v>
      </c>
      <c r="J561" s="17">
        <v>-7.9270000000000063E-2</v>
      </c>
      <c r="K561" s="17">
        <v>0.84214999999999995</v>
      </c>
      <c r="L561" s="17">
        <v>-6.4000000000008495E-4</v>
      </c>
      <c r="M561" s="17">
        <v>0.97638000000000003</v>
      </c>
      <c r="N561" s="17">
        <v>2.793000000000001E-2</v>
      </c>
      <c r="O561" s="18" t="s">
        <v>41</v>
      </c>
    </row>
    <row r="562" spans="1:15" hidden="1" x14ac:dyDescent="0.25">
      <c r="A562" s="13">
        <v>351407</v>
      </c>
      <c r="B562" s="14" t="s">
        <v>608</v>
      </c>
      <c r="C562" s="15" t="s">
        <v>40</v>
      </c>
      <c r="D562" s="16">
        <v>47892.25</v>
      </c>
      <c r="E562" s="17">
        <v>0.75214000000000003</v>
      </c>
      <c r="F562" s="17">
        <v>0.16892000000000007</v>
      </c>
      <c r="G562" s="17">
        <v>0.71008000000000004</v>
      </c>
      <c r="H562" s="17">
        <v>7.9130000000000034E-2</v>
      </c>
      <c r="I562" s="17">
        <v>0.85553000000000001</v>
      </c>
      <c r="J562" s="17">
        <v>-1.7950000000000021E-2</v>
      </c>
      <c r="K562" s="17">
        <v>0.59155999999999997</v>
      </c>
      <c r="L562" s="17">
        <v>0.42097999999999997</v>
      </c>
      <c r="M562" s="17">
        <v>0.89344000000000001</v>
      </c>
      <c r="N562" s="17">
        <v>0.28331000000000006</v>
      </c>
      <c r="O562" s="18" t="s">
        <v>41</v>
      </c>
    </row>
    <row r="563" spans="1:15" hidden="1" x14ac:dyDescent="0.25">
      <c r="A563" s="13">
        <v>351563</v>
      </c>
      <c r="B563" s="14" t="s">
        <v>609</v>
      </c>
      <c r="C563" s="15" t="s">
        <v>57</v>
      </c>
      <c r="D563" s="16">
        <v>213436.33333333299</v>
      </c>
      <c r="E563" s="17">
        <v>0.79022999999999999</v>
      </c>
      <c r="F563" s="17">
        <v>4.0699999999999958E-2</v>
      </c>
      <c r="G563" s="17">
        <v>0.94303999999999999</v>
      </c>
      <c r="H563" s="17">
        <v>0.13976999999999995</v>
      </c>
      <c r="I563" s="17">
        <v>0.79984</v>
      </c>
      <c r="J563" s="17">
        <v>1.419999999999999E-2</v>
      </c>
      <c r="K563" s="17">
        <v>0.30573</v>
      </c>
      <c r="L563" s="17">
        <v>-0.42534</v>
      </c>
      <c r="M563" s="17">
        <v>0.95950000000000002</v>
      </c>
      <c r="N563" s="17">
        <v>0.33510000000000006</v>
      </c>
      <c r="O563" s="18" t="s">
        <v>41</v>
      </c>
    </row>
    <row r="564" spans="1:15" hidden="1" x14ac:dyDescent="0.25">
      <c r="A564" s="13">
        <v>351628</v>
      </c>
      <c r="B564" s="14" t="s">
        <v>610</v>
      </c>
      <c r="C564" s="15" t="s">
        <v>57</v>
      </c>
      <c r="D564" s="16">
        <v>2574.25</v>
      </c>
      <c r="E564" s="17">
        <v>0.74109000000000003</v>
      </c>
      <c r="F564" s="17">
        <v>-2.2099999999999342E-3</v>
      </c>
      <c r="G564" s="17">
        <v>0.59343000000000001</v>
      </c>
      <c r="H564" s="17">
        <v>5.4100000000000259E-3</v>
      </c>
      <c r="I564" s="17">
        <v>0.75122</v>
      </c>
      <c r="J564" s="17">
        <v>1.7390000000000017E-2</v>
      </c>
      <c r="K564" s="17">
        <v>0.88480999999999999</v>
      </c>
      <c r="L564" s="17">
        <v>4.329999999999945E-3</v>
      </c>
      <c r="M564" s="17">
        <v>0.88258000000000003</v>
      </c>
      <c r="N564" s="17">
        <v>-4.3590000000000018E-2</v>
      </c>
      <c r="O564" s="18" t="s">
        <v>41</v>
      </c>
    </row>
    <row r="565" spans="1:15" hidden="1" x14ac:dyDescent="0.25">
      <c r="A565" s="13">
        <v>351644</v>
      </c>
      <c r="B565" s="14" t="s">
        <v>611</v>
      </c>
      <c r="C565" s="15" t="s">
        <v>40</v>
      </c>
      <c r="D565" s="16">
        <v>1737</v>
      </c>
      <c r="E565" s="17">
        <v>0.77817999999999998</v>
      </c>
      <c r="F565" s="17">
        <v>0.10773999999999995</v>
      </c>
      <c r="G565" s="17">
        <v>0.71604000000000001</v>
      </c>
      <c r="H565" s="17">
        <v>0.14710000000000001</v>
      </c>
      <c r="I565" s="17">
        <v>0.78220000000000001</v>
      </c>
      <c r="J565" s="17">
        <v>1.2399999999999967E-2</v>
      </c>
      <c r="K565" s="17">
        <v>0.71497999999999995</v>
      </c>
      <c r="L565" s="17">
        <v>-0.10665000000000002</v>
      </c>
      <c r="M565" s="17">
        <v>0.96165999999999996</v>
      </c>
      <c r="N565" s="17">
        <v>0.3387699999999999</v>
      </c>
      <c r="O565" s="18" t="s">
        <v>41</v>
      </c>
    </row>
    <row r="566" spans="1:15" hidden="1" x14ac:dyDescent="0.25">
      <c r="A566" s="13">
        <v>351695</v>
      </c>
      <c r="B566" s="14" t="s">
        <v>612</v>
      </c>
      <c r="C566" s="15" t="s">
        <v>40</v>
      </c>
      <c r="D566" s="16">
        <v>26931.833333333299</v>
      </c>
      <c r="E566" s="17">
        <v>0.62443000000000004</v>
      </c>
      <c r="F566" s="17">
        <v>7.3510000000000075E-2</v>
      </c>
      <c r="G566" s="17">
        <v>0.72772000000000003</v>
      </c>
      <c r="H566" s="17">
        <v>0.19943</v>
      </c>
      <c r="I566" s="17">
        <v>0.84587999999999997</v>
      </c>
      <c r="J566" s="17">
        <v>9.753999999999996E-2</v>
      </c>
      <c r="K566" s="17">
        <v>0.63329000000000002</v>
      </c>
      <c r="L566" s="17">
        <v>4.430000000000045E-3</v>
      </c>
      <c r="M566" s="17">
        <v>0.18756</v>
      </c>
      <c r="N566" s="17">
        <v>-0.13328000000000001</v>
      </c>
      <c r="O566" s="18" t="s">
        <v>24</v>
      </c>
    </row>
    <row r="567" spans="1:15" hidden="1" x14ac:dyDescent="0.25">
      <c r="A567" s="13">
        <v>351776</v>
      </c>
      <c r="B567" s="14" t="s">
        <v>613</v>
      </c>
      <c r="C567" s="15" t="s">
        <v>40</v>
      </c>
      <c r="D567" s="16">
        <v>9974.0833333333303</v>
      </c>
      <c r="E567" s="17">
        <v>0.74053999999999998</v>
      </c>
      <c r="F567" s="17">
        <v>-1.0670000000000068E-2</v>
      </c>
      <c r="G567" s="17">
        <v>0.74834999999999996</v>
      </c>
      <c r="H567" s="17">
        <v>-1.6500000000000403E-3</v>
      </c>
      <c r="I567" s="17">
        <v>0.88041000000000003</v>
      </c>
      <c r="J567" s="17">
        <v>0.16454999999999997</v>
      </c>
      <c r="K567" s="17">
        <v>0.63624999999999998</v>
      </c>
      <c r="L567" s="17">
        <v>-0.11945000000000006</v>
      </c>
      <c r="M567" s="17">
        <v>0.68933999999999995</v>
      </c>
      <c r="N567" s="17">
        <v>-9.5130000000000048E-2</v>
      </c>
      <c r="O567" s="18" t="s">
        <v>41</v>
      </c>
    </row>
    <row r="568" spans="1:15" hidden="1" x14ac:dyDescent="0.25">
      <c r="A568" s="13">
        <v>351792</v>
      </c>
      <c r="B568" s="14" t="s">
        <v>614</v>
      </c>
      <c r="C568" s="15" t="s">
        <v>40</v>
      </c>
      <c r="D568" s="16">
        <v>16697.166666666701</v>
      </c>
      <c r="E568" s="17">
        <v>0.76322000000000001</v>
      </c>
      <c r="F568" s="17">
        <v>5.2969999999999962E-2</v>
      </c>
      <c r="G568" s="17">
        <v>0.71240999999999999</v>
      </c>
      <c r="H568" s="17">
        <v>-7.5600000000000001E-2</v>
      </c>
      <c r="I568" s="17">
        <v>0.84235000000000004</v>
      </c>
      <c r="J568" s="17">
        <v>4.2910000000000004E-2</v>
      </c>
      <c r="K568" s="17">
        <v>0.75931000000000004</v>
      </c>
      <c r="L568" s="17">
        <v>0.29374000000000006</v>
      </c>
      <c r="M568" s="17">
        <v>0.78963000000000005</v>
      </c>
      <c r="N568" s="17">
        <v>7.9420000000000046E-2</v>
      </c>
      <c r="O568" s="18" t="s">
        <v>41</v>
      </c>
    </row>
    <row r="569" spans="1:15" hidden="1" x14ac:dyDescent="0.25">
      <c r="A569" s="13">
        <v>351890</v>
      </c>
      <c r="B569" s="14" t="s">
        <v>615</v>
      </c>
      <c r="C569" s="15" t="s">
        <v>57</v>
      </c>
      <c r="D569" s="16">
        <v>32700.916666666701</v>
      </c>
      <c r="E569" s="17">
        <v>0.61470999999999998</v>
      </c>
      <c r="F569" s="17">
        <v>0.33826000000000001</v>
      </c>
      <c r="G569" s="17">
        <v>0.61492000000000002</v>
      </c>
      <c r="H569" s="17">
        <v>0.61492000000000002</v>
      </c>
      <c r="I569" s="17">
        <v>0.80215000000000003</v>
      </c>
      <c r="J569" s="17">
        <v>0.18053000000000008</v>
      </c>
      <c r="K569" s="17">
        <v>0.11237</v>
      </c>
      <c r="L569" s="17">
        <v>-5.1609999999999989E-2</v>
      </c>
      <c r="M569" s="17">
        <v>0.92918999999999996</v>
      </c>
      <c r="N569" s="17">
        <v>0.33253999999999995</v>
      </c>
      <c r="O569" s="18" t="s">
        <v>24</v>
      </c>
    </row>
    <row r="570" spans="1:15" hidden="1" x14ac:dyDescent="0.25">
      <c r="A570" s="13">
        <v>352055</v>
      </c>
      <c r="B570" s="14" t="s">
        <v>616</v>
      </c>
      <c r="C570" s="15" t="s">
        <v>40</v>
      </c>
      <c r="D570" s="16">
        <v>6680.9166666666697</v>
      </c>
      <c r="E570" s="17">
        <v>0.62039999999999995</v>
      </c>
      <c r="F570" s="17">
        <v>0.27706999999999993</v>
      </c>
      <c r="G570" s="17">
        <v>0.69638</v>
      </c>
      <c r="H570" s="17">
        <v>0.69638</v>
      </c>
      <c r="I570" s="17">
        <v>0.92151000000000005</v>
      </c>
      <c r="J570" s="17">
        <v>9.8310000000000008E-2</v>
      </c>
      <c r="K570" s="17">
        <v>0.10113</v>
      </c>
      <c r="L570" s="17">
        <v>2.4340000000000001E-2</v>
      </c>
      <c r="M570" s="17">
        <v>0.68661000000000005</v>
      </c>
      <c r="N570" s="17">
        <v>-0.13002999999999998</v>
      </c>
      <c r="O570" s="18" t="s">
        <v>41</v>
      </c>
    </row>
    <row r="571" spans="1:15" hidden="1" x14ac:dyDescent="0.25">
      <c r="A571" s="13">
        <v>352152</v>
      </c>
      <c r="B571" s="14" t="s">
        <v>617</v>
      </c>
      <c r="C571" s="15" t="s">
        <v>57</v>
      </c>
      <c r="D571" s="16">
        <v>14866.833333333299</v>
      </c>
      <c r="E571" s="17">
        <v>0.66222000000000003</v>
      </c>
      <c r="F571" s="17">
        <v>-1.1379999999999946E-2</v>
      </c>
      <c r="G571" s="17">
        <v>0.41238999999999998</v>
      </c>
      <c r="H571" s="17">
        <v>-6.583E-2</v>
      </c>
      <c r="I571" s="17">
        <v>0.71836</v>
      </c>
      <c r="J571" s="17">
        <v>1.2719999999999954E-2</v>
      </c>
      <c r="K571" s="17">
        <v>0.78056999999999999</v>
      </c>
      <c r="L571" s="17">
        <v>1.6009999999999969E-2</v>
      </c>
      <c r="M571" s="17">
        <v>0.98740000000000006</v>
      </c>
      <c r="N571" s="17">
        <v>4.6020000000000061E-2</v>
      </c>
      <c r="O571" s="18" t="s">
        <v>41</v>
      </c>
    </row>
    <row r="572" spans="1:15" hidden="1" x14ac:dyDescent="0.25">
      <c r="A572" s="13">
        <v>352179</v>
      </c>
      <c r="B572" s="14" t="s">
        <v>618</v>
      </c>
      <c r="C572" s="15" t="s">
        <v>40</v>
      </c>
      <c r="D572" s="16">
        <v>24617.583333333299</v>
      </c>
      <c r="E572" s="17">
        <v>0.70576000000000005</v>
      </c>
      <c r="F572" s="17">
        <v>-7.4409999999999976E-2</v>
      </c>
      <c r="G572" s="17">
        <v>0.68381000000000003</v>
      </c>
      <c r="H572" s="17">
        <v>-7.9319999999999946E-2</v>
      </c>
      <c r="I572" s="17">
        <v>0.82230999999999999</v>
      </c>
      <c r="J572" s="17">
        <v>-8.859999999999979E-3</v>
      </c>
      <c r="K572" s="17">
        <v>0.40699999999999997</v>
      </c>
      <c r="L572" s="17">
        <v>-0.15359000000000006</v>
      </c>
      <c r="M572" s="17">
        <v>0.93184999999999996</v>
      </c>
      <c r="N572" s="17">
        <v>-5.1000000000000045E-2</v>
      </c>
      <c r="O572" s="18" t="s">
        <v>41</v>
      </c>
    </row>
    <row r="573" spans="1:15" hidden="1" x14ac:dyDescent="0.25">
      <c r="A573" s="13">
        <v>352314</v>
      </c>
      <c r="B573" s="14" t="s">
        <v>619</v>
      </c>
      <c r="C573" s="15" t="s">
        <v>46</v>
      </c>
      <c r="D573" s="16">
        <v>19350.333333333299</v>
      </c>
      <c r="E573" s="17">
        <v>0.50990999999999997</v>
      </c>
      <c r="F573" s="17">
        <v>-0.29675000000000007</v>
      </c>
      <c r="G573" s="17">
        <v>0</v>
      </c>
      <c r="H573" s="17">
        <v>-0.75648000000000004</v>
      </c>
      <c r="I573" s="17">
        <v>0.74665999999999999</v>
      </c>
      <c r="J573" s="17">
        <v>-5.4000000000000048E-2</v>
      </c>
      <c r="K573" s="17">
        <v>0.92171999999999998</v>
      </c>
      <c r="L573" s="17">
        <v>0.10163999999999995</v>
      </c>
      <c r="M573" s="17">
        <v>0.88116000000000005</v>
      </c>
      <c r="N573" s="17">
        <v>-1.8449999999999966E-2</v>
      </c>
      <c r="O573" s="18" t="s">
        <v>54</v>
      </c>
    </row>
    <row r="574" spans="1:15" hidden="1" x14ac:dyDescent="0.25">
      <c r="A574" s="13">
        <v>352331</v>
      </c>
      <c r="B574" s="14" t="s">
        <v>620</v>
      </c>
      <c r="C574" s="15" t="s">
        <v>46</v>
      </c>
      <c r="D574" s="16">
        <v>87940.583333333299</v>
      </c>
      <c r="E574" s="17">
        <v>0.81032999999999999</v>
      </c>
      <c r="F574" s="17">
        <v>-2.0710000000000006E-2</v>
      </c>
      <c r="G574" s="17">
        <v>0.84216999999999997</v>
      </c>
      <c r="H574" s="17">
        <v>-1.3360000000000039E-2</v>
      </c>
      <c r="I574" s="17">
        <v>0.69569999999999999</v>
      </c>
      <c r="J574" s="17">
        <v>4.489999999999994E-3</v>
      </c>
      <c r="K574" s="17">
        <v>0.99136000000000002</v>
      </c>
      <c r="L574" s="17">
        <v>-2.2499999999999742E-3</v>
      </c>
      <c r="M574" s="17">
        <v>0.68025999999999998</v>
      </c>
      <c r="N574" s="17">
        <v>-7.9050000000000065E-2</v>
      </c>
      <c r="O574" s="18" t="s">
        <v>41</v>
      </c>
    </row>
    <row r="575" spans="1:15" hidden="1" x14ac:dyDescent="0.25">
      <c r="A575" s="13">
        <v>352501</v>
      </c>
      <c r="B575" s="14" t="s">
        <v>621</v>
      </c>
      <c r="C575" s="15" t="s">
        <v>46</v>
      </c>
      <c r="D575" s="16">
        <v>560697.58333333302</v>
      </c>
      <c r="E575" s="17">
        <v>0.7661</v>
      </c>
      <c r="F575" s="17">
        <v>7.0089999999999986E-2</v>
      </c>
      <c r="G575" s="17">
        <v>0.85512999999999995</v>
      </c>
      <c r="H575" s="17">
        <v>0.10732999999999993</v>
      </c>
      <c r="I575" s="17">
        <v>0.85567000000000004</v>
      </c>
      <c r="J575" s="17">
        <v>7.7869999999999995E-2</v>
      </c>
      <c r="K575" s="17">
        <v>0.67183000000000004</v>
      </c>
      <c r="L575" s="17">
        <v>-8.5389999999999966E-2</v>
      </c>
      <c r="M575" s="17">
        <v>0.59275</v>
      </c>
      <c r="N575" s="17">
        <v>0.14333000000000001</v>
      </c>
      <c r="O575" s="18" t="s">
        <v>41</v>
      </c>
    </row>
    <row r="576" spans="1:15" hidden="1" x14ac:dyDescent="0.25">
      <c r="A576" s="13">
        <v>352519</v>
      </c>
      <c r="B576" s="14" t="s">
        <v>622</v>
      </c>
      <c r="C576" s="15" t="s">
        <v>40</v>
      </c>
      <c r="D576" s="16">
        <v>3571.25</v>
      </c>
      <c r="E576" s="17">
        <v>0.79634000000000005</v>
      </c>
      <c r="F576" s="17">
        <v>1.4500000000000624E-3</v>
      </c>
      <c r="G576" s="17">
        <v>0.78896999999999995</v>
      </c>
      <c r="H576" s="17">
        <v>0.14335999999999993</v>
      </c>
      <c r="I576" s="17">
        <v>0.80554999999999999</v>
      </c>
      <c r="J576" s="17">
        <v>2.1469999999999989E-2</v>
      </c>
      <c r="K576" s="17">
        <v>0.84380999999999995</v>
      </c>
      <c r="L576" s="17">
        <v>-9.269000000000005E-2</v>
      </c>
      <c r="M576" s="17">
        <v>0.75438000000000005</v>
      </c>
      <c r="N576" s="17">
        <v>-0.20826999999999996</v>
      </c>
      <c r="O576" s="18" t="s">
        <v>41</v>
      </c>
    </row>
    <row r="577" spans="1:15" hidden="1" x14ac:dyDescent="0.25">
      <c r="A577" s="13">
        <v>352543</v>
      </c>
      <c r="B577" s="14" t="s">
        <v>623</v>
      </c>
      <c r="C577" s="15" t="s">
        <v>40</v>
      </c>
      <c r="D577" s="16">
        <v>22407.833333333299</v>
      </c>
      <c r="E577" s="17">
        <v>0.60770999999999997</v>
      </c>
      <c r="F577" s="17">
        <v>-8.9700000000000002E-2</v>
      </c>
      <c r="G577" s="17">
        <v>0.60548000000000002</v>
      </c>
      <c r="H577" s="17">
        <v>-0.20231999999999994</v>
      </c>
      <c r="I577" s="17">
        <v>0.74382000000000004</v>
      </c>
      <c r="J577" s="17">
        <v>3.0500000000000083E-2</v>
      </c>
      <c r="K577" s="17">
        <v>0.71404000000000001</v>
      </c>
      <c r="L577" s="17">
        <v>7.0570000000000022E-2</v>
      </c>
      <c r="M577" s="17">
        <v>0.36971999999999999</v>
      </c>
      <c r="N577" s="17">
        <v>-0.14496000000000003</v>
      </c>
      <c r="O577" s="18" t="s">
        <v>41</v>
      </c>
    </row>
    <row r="578" spans="1:15" hidden="1" x14ac:dyDescent="0.25">
      <c r="A578" s="13">
        <v>352586</v>
      </c>
      <c r="B578" s="14" t="s">
        <v>624</v>
      </c>
      <c r="C578" s="15" t="s">
        <v>40</v>
      </c>
      <c r="D578" s="16">
        <v>72226.083333333299</v>
      </c>
      <c r="E578" s="17">
        <v>0.65283000000000002</v>
      </c>
      <c r="F578" s="17">
        <v>-3.4869999999999957E-2</v>
      </c>
      <c r="G578" s="17">
        <v>0.75358000000000003</v>
      </c>
      <c r="H578" s="17">
        <v>-5.3300000000000014E-2</v>
      </c>
      <c r="I578" s="17">
        <v>0.70245000000000002</v>
      </c>
      <c r="J578" s="17">
        <v>9.8599999999999799E-3</v>
      </c>
      <c r="K578" s="17">
        <v>0.25875999999999999</v>
      </c>
      <c r="L578" s="17">
        <v>-0.27854999999999996</v>
      </c>
      <c r="M578" s="17">
        <v>0.79579</v>
      </c>
      <c r="N578" s="17">
        <v>0.20094999999999996</v>
      </c>
      <c r="O578" s="18" t="s">
        <v>41</v>
      </c>
    </row>
    <row r="579" spans="1:15" hidden="1" x14ac:dyDescent="0.25">
      <c r="A579" s="13">
        <v>352683</v>
      </c>
      <c r="B579" s="14" t="s">
        <v>625</v>
      </c>
      <c r="C579" s="15" t="s">
        <v>40</v>
      </c>
      <c r="D579" s="16">
        <v>40505.583333333299</v>
      </c>
      <c r="E579" s="17">
        <v>0.75246000000000002</v>
      </c>
      <c r="F579" s="17">
        <v>5.1889999999999992E-2</v>
      </c>
      <c r="G579" s="17">
        <v>0.80623999999999996</v>
      </c>
      <c r="H579" s="17">
        <v>7.5799999999999979E-2</v>
      </c>
      <c r="I579" s="17">
        <v>0.79568000000000005</v>
      </c>
      <c r="J579" s="17">
        <v>-6.9699999999999207E-3</v>
      </c>
      <c r="K579" s="17">
        <v>0.65925999999999996</v>
      </c>
      <c r="L579" s="17">
        <v>-2.8249999999999997E-2</v>
      </c>
      <c r="M579" s="17">
        <v>0.69489999999999996</v>
      </c>
      <c r="N579" s="17">
        <v>0.14307999999999998</v>
      </c>
      <c r="O579" s="18" t="s">
        <v>41</v>
      </c>
    </row>
    <row r="580" spans="1:15" hidden="1" x14ac:dyDescent="0.25">
      <c r="A580" s="13">
        <v>352861</v>
      </c>
      <c r="B580" s="14" t="s">
        <v>626</v>
      </c>
      <c r="C580" s="15" t="s">
        <v>40</v>
      </c>
      <c r="D580" s="16">
        <v>5027.0833333333303</v>
      </c>
      <c r="E580" s="17">
        <v>0.87268999999999997</v>
      </c>
      <c r="F580" s="17">
        <v>3.3729999999999927E-2</v>
      </c>
      <c r="G580" s="17">
        <v>0.76678000000000002</v>
      </c>
      <c r="H580" s="17">
        <v>2.9220000000000024E-2</v>
      </c>
      <c r="I580" s="17">
        <v>0.88322000000000001</v>
      </c>
      <c r="J580" s="17">
        <v>4.4279999999999986E-2</v>
      </c>
      <c r="K580" s="17">
        <v>0.95721999999999996</v>
      </c>
      <c r="L580" s="17">
        <v>-1.9360000000000044E-2</v>
      </c>
      <c r="M580" s="17">
        <v>0.98946000000000001</v>
      </c>
      <c r="N580" s="17">
        <v>8.5289999999999977E-2</v>
      </c>
      <c r="O580" s="18" t="s">
        <v>41</v>
      </c>
    </row>
    <row r="581" spans="1:15" hidden="1" x14ac:dyDescent="0.25">
      <c r="A581" s="13">
        <v>352888</v>
      </c>
      <c r="B581" s="14" t="s">
        <v>627</v>
      </c>
      <c r="C581" s="15" t="s">
        <v>46</v>
      </c>
      <c r="D581" s="16">
        <v>2052</v>
      </c>
      <c r="E581" s="17">
        <v>0.72158999999999995</v>
      </c>
      <c r="F581" s="17">
        <v>4.1149999999999909E-2</v>
      </c>
      <c r="G581" s="17">
        <v>0.76749000000000001</v>
      </c>
      <c r="H581" s="17">
        <v>1.3830000000000009E-2</v>
      </c>
      <c r="I581" s="17">
        <v>0.35138000000000003</v>
      </c>
      <c r="J581" s="17">
        <v>-1.3889999999999958E-2</v>
      </c>
      <c r="K581" s="17">
        <v>0</v>
      </c>
      <c r="L581" s="17">
        <v>0</v>
      </c>
      <c r="M581" s="17">
        <v>1</v>
      </c>
      <c r="N581" s="17">
        <v>0.15083000000000002</v>
      </c>
      <c r="O581" s="18" t="s">
        <v>41</v>
      </c>
    </row>
    <row r="582" spans="1:15" hidden="1" x14ac:dyDescent="0.25">
      <c r="A582" s="13">
        <v>353027</v>
      </c>
      <c r="B582" s="14" t="s">
        <v>628</v>
      </c>
      <c r="C582" s="15" t="s">
        <v>40</v>
      </c>
      <c r="D582" s="16">
        <v>19044.083333333299</v>
      </c>
      <c r="E582" s="17">
        <v>0.55656000000000005</v>
      </c>
      <c r="F582" s="17">
        <v>-6.1769999999999992E-2</v>
      </c>
      <c r="G582" s="17">
        <v>0.29519000000000001</v>
      </c>
      <c r="H582" s="17">
        <v>-0.33278000000000002</v>
      </c>
      <c r="I582" s="17">
        <v>0.81725999999999999</v>
      </c>
      <c r="J582" s="17">
        <v>2.1569999999999978E-2</v>
      </c>
      <c r="K582" s="17">
        <v>0.40364</v>
      </c>
      <c r="L582" s="17">
        <v>0.19947000000000001</v>
      </c>
      <c r="M582" s="17">
        <v>0.97152000000000005</v>
      </c>
      <c r="N582" s="17">
        <v>0.13566</v>
      </c>
      <c r="O582" s="18" t="s">
        <v>41</v>
      </c>
    </row>
    <row r="583" spans="1:15" hidden="1" x14ac:dyDescent="0.25">
      <c r="A583" s="13">
        <v>353060</v>
      </c>
      <c r="B583" s="14" t="s">
        <v>629</v>
      </c>
      <c r="C583" s="15" t="s">
        <v>40</v>
      </c>
      <c r="D583" s="16">
        <v>13459.25</v>
      </c>
      <c r="E583" s="17">
        <v>0.66991000000000001</v>
      </c>
      <c r="F583" s="17">
        <v>2.4699999999999722E-3</v>
      </c>
      <c r="G583" s="17">
        <v>0.53771000000000002</v>
      </c>
      <c r="H583" s="17">
        <v>5.6840000000000002E-2</v>
      </c>
      <c r="I583" s="17">
        <v>0.87456</v>
      </c>
      <c r="J583" s="17">
        <v>3.9959999999999996E-2</v>
      </c>
      <c r="K583" s="17">
        <v>0.81996999999999998</v>
      </c>
      <c r="L583" s="17">
        <v>6.1589999999999923E-2</v>
      </c>
      <c r="M583" s="17">
        <v>0.57957999999999998</v>
      </c>
      <c r="N583" s="17">
        <v>-0.20288000000000006</v>
      </c>
      <c r="O583" s="18" t="s">
        <v>41</v>
      </c>
    </row>
    <row r="584" spans="1:15" hidden="1" x14ac:dyDescent="0.25">
      <c r="A584" s="13">
        <v>353264</v>
      </c>
      <c r="B584" s="14" t="s">
        <v>630</v>
      </c>
      <c r="C584" s="15" t="s">
        <v>40</v>
      </c>
      <c r="D584" s="16">
        <v>13326</v>
      </c>
      <c r="E584" s="17">
        <v>0.69011</v>
      </c>
      <c r="F584" s="17">
        <v>-2.683000000000002E-2</v>
      </c>
      <c r="G584" s="17">
        <v>0.66766999999999999</v>
      </c>
      <c r="H584" s="17">
        <v>-7.6890000000000014E-2</v>
      </c>
      <c r="I584" s="17">
        <v>0.68706999999999996</v>
      </c>
      <c r="J584" s="17">
        <v>0.13700000000000001</v>
      </c>
      <c r="K584" s="17">
        <v>0.76554</v>
      </c>
      <c r="L584" s="17">
        <v>1.9889999999999963E-2</v>
      </c>
      <c r="M584" s="17">
        <v>0.66259999999999997</v>
      </c>
      <c r="N584" s="17">
        <v>-0.13728000000000007</v>
      </c>
      <c r="O584" s="18" t="s">
        <v>41</v>
      </c>
    </row>
    <row r="585" spans="1:15" hidden="1" x14ac:dyDescent="0.25">
      <c r="A585" s="13">
        <v>353353</v>
      </c>
      <c r="B585" s="14" t="s">
        <v>631</v>
      </c>
      <c r="C585" s="15" t="s">
        <v>40</v>
      </c>
      <c r="D585" s="16">
        <v>67280.5</v>
      </c>
      <c r="E585" s="17">
        <v>0.46842</v>
      </c>
      <c r="F585" s="17">
        <v>-0.18007000000000001</v>
      </c>
      <c r="G585" s="17">
        <v>0.19735</v>
      </c>
      <c r="H585" s="17">
        <v>-0.61697999999999997</v>
      </c>
      <c r="I585" s="17">
        <v>0.83664000000000005</v>
      </c>
      <c r="J585" s="17">
        <v>5.6410000000000071E-2</v>
      </c>
      <c r="K585" s="17">
        <v>0.62590999999999997</v>
      </c>
      <c r="L585" s="17">
        <v>0.17299999999999999</v>
      </c>
      <c r="M585" s="17">
        <v>0.48487000000000002</v>
      </c>
      <c r="N585" s="17">
        <v>0.10422000000000003</v>
      </c>
      <c r="O585" s="18" t="s">
        <v>41</v>
      </c>
    </row>
    <row r="586" spans="1:15" hidden="1" x14ac:dyDescent="0.25">
      <c r="A586" s="13">
        <v>353477</v>
      </c>
      <c r="B586" s="14" t="s">
        <v>632</v>
      </c>
      <c r="C586" s="15" t="s">
        <v>57</v>
      </c>
      <c r="D586" s="16">
        <v>4190.75</v>
      </c>
      <c r="E586" s="17">
        <v>0.78596999999999995</v>
      </c>
      <c r="F586" s="17">
        <v>0.21085999999999994</v>
      </c>
      <c r="G586" s="17">
        <v>0.64705999999999997</v>
      </c>
      <c r="H586" s="17">
        <v>-5.2939999999999987E-2</v>
      </c>
      <c r="I586" s="17">
        <v>0.64478999999999997</v>
      </c>
      <c r="J586" s="17">
        <v>0.16890999999999995</v>
      </c>
      <c r="K586" s="17">
        <v>0.99114000000000002</v>
      </c>
      <c r="L586" s="17">
        <v>0.99114000000000002</v>
      </c>
      <c r="M586" s="17">
        <v>0.99978</v>
      </c>
      <c r="N586" s="17">
        <v>1.100000000000545E-4</v>
      </c>
      <c r="O586" s="18" t="s">
        <v>41</v>
      </c>
    </row>
    <row r="587" spans="1:15" hidden="1" x14ac:dyDescent="0.25">
      <c r="A587" s="13">
        <v>353663</v>
      </c>
      <c r="B587" s="14" t="s">
        <v>633</v>
      </c>
      <c r="C587" s="15" t="s">
        <v>40</v>
      </c>
      <c r="D587" s="16">
        <v>33104</v>
      </c>
      <c r="E587" s="17">
        <v>0.75934999999999997</v>
      </c>
      <c r="F587" s="17">
        <v>1.0009999999999963E-2</v>
      </c>
      <c r="G587" s="17">
        <v>0.83599000000000001</v>
      </c>
      <c r="H587" s="17">
        <v>0.10353000000000001</v>
      </c>
      <c r="I587" s="17">
        <v>0.89341000000000004</v>
      </c>
      <c r="J587" s="17">
        <v>4.8329999999999984E-2</v>
      </c>
      <c r="K587" s="17">
        <v>0.75256999999999996</v>
      </c>
      <c r="L587" s="17">
        <v>-0.22553000000000001</v>
      </c>
      <c r="M587" s="17">
        <v>0.47876999999999997</v>
      </c>
      <c r="N587" s="17">
        <v>2.0149999999999946E-2</v>
      </c>
      <c r="O587" s="18" t="s">
        <v>41</v>
      </c>
    </row>
    <row r="588" spans="1:15" hidden="1" x14ac:dyDescent="0.25">
      <c r="A588" s="13">
        <v>353698</v>
      </c>
      <c r="B588" s="14" t="s">
        <v>634</v>
      </c>
      <c r="C588" s="15" t="s">
        <v>40</v>
      </c>
      <c r="D588" s="16">
        <v>6547.4166666666697</v>
      </c>
      <c r="E588" s="17">
        <v>0.78180000000000005</v>
      </c>
      <c r="F588" s="17">
        <v>2.7160000000000073E-2</v>
      </c>
      <c r="G588" s="17">
        <v>0.70506999999999997</v>
      </c>
      <c r="H588" s="17">
        <v>-3.5260000000000069E-2</v>
      </c>
      <c r="I588" s="17">
        <v>0.68744000000000005</v>
      </c>
      <c r="J588" s="17">
        <v>0.25328000000000006</v>
      </c>
      <c r="K588" s="17">
        <v>0.85587000000000002</v>
      </c>
      <c r="L588" s="17">
        <v>-0.14412999999999998</v>
      </c>
      <c r="M588" s="17">
        <v>0.95555999999999996</v>
      </c>
      <c r="N588" s="17">
        <v>9.7189999999999999E-2</v>
      </c>
      <c r="O588" s="18" t="s">
        <v>41</v>
      </c>
    </row>
    <row r="589" spans="1:15" hidden="1" x14ac:dyDescent="0.25">
      <c r="A589" s="13">
        <v>353752</v>
      </c>
      <c r="B589" s="14" t="s">
        <v>635</v>
      </c>
      <c r="C589" s="15" t="s">
        <v>46</v>
      </c>
      <c r="D589" s="16">
        <v>25070.25</v>
      </c>
      <c r="E589" s="17">
        <v>0.31807999999999997</v>
      </c>
      <c r="F589" s="17">
        <v>-0.50490999999999997</v>
      </c>
      <c r="G589" s="17">
        <v>0</v>
      </c>
      <c r="H589" s="17">
        <v>-0.8</v>
      </c>
      <c r="I589" s="17">
        <v>0.61387999999999998</v>
      </c>
      <c r="J589" s="17">
        <v>-0.13144</v>
      </c>
      <c r="K589" s="17">
        <v>0</v>
      </c>
      <c r="L589" s="17">
        <v>-0.85714000000000001</v>
      </c>
      <c r="M589" s="17">
        <v>0.97652000000000005</v>
      </c>
      <c r="N589" s="17">
        <v>6.4040000000000097E-2</v>
      </c>
      <c r="O589" s="18" t="s">
        <v>59</v>
      </c>
    </row>
    <row r="590" spans="1:15" hidden="1" x14ac:dyDescent="0.25">
      <c r="A590" s="13">
        <v>353761</v>
      </c>
      <c r="B590" s="14" t="s">
        <v>636</v>
      </c>
      <c r="C590" s="15" t="s">
        <v>46</v>
      </c>
      <c r="D590" s="16">
        <v>363940.33333333302</v>
      </c>
      <c r="E590" s="17">
        <v>0.72555000000000003</v>
      </c>
      <c r="F590" s="17">
        <v>0.37349000000000004</v>
      </c>
      <c r="G590" s="17">
        <v>0.58857000000000004</v>
      </c>
      <c r="H590" s="17">
        <v>0.58857000000000004</v>
      </c>
      <c r="I590" s="17">
        <v>0.82240999999999997</v>
      </c>
      <c r="J590" s="17">
        <v>4.8019999999999952E-2</v>
      </c>
      <c r="K590" s="17">
        <v>0</v>
      </c>
      <c r="L590" s="17">
        <v>0</v>
      </c>
      <c r="M590" s="17">
        <v>0.90264</v>
      </c>
      <c r="N590" s="17">
        <v>0.26878999999999997</v>
      </c>
      <c r="O590" s="18" t="s">
        <v>24</v>
      </c>
    </row>
    <row r="591" spans="1:15" hidden="1" x14ac:dyDescent="0.25">
      <c r="A591" s="13">
        <v>353876</v>
      </c>
      <c r="B591" s="14" t="s">
        <v>637</v>
      </c>
      <c r="C591" s="15" t="s">
        <v>40</v>
      </c>
      <c r="D591" s="16">
        <v>8142.25</v>
      </c>
      <c r="E591" s="17">
        <v>0.84567999999999999</v>
      </c>
      <c r="F591" s="17">
        <v>0.10675999999999997</v>
      </c>
      <c r="G591" s="17">
        <v>0.78142</v>
      </c>
      <c r="H591" s="17">
        <v>0.18352999999999997</v>
      </c>
      <c r="I591" s="17">
        <v>0.81525999999999998</v>
      </c>
      <c r="J591" s="17">
        <v>4.5740000000000003E-2</v>
      </c>
      <c r="K591" s="17">
        <v>0.86277000000000004</v>
      </c>
      <c r="L591" s="17">
        <v>-6.3079999999999914E-2</v>
      </c>
      <c r="M591" s="17">
        <v>0.98753999999999997</v>
      </c>
      <c r="N591" s="17">
        <v>0.18408000000000002</v>
      </c>
      <c r="O591" s="18" t="s">
        <v>41</v>
      </c>
    </row>
    <row r="592" spans="1:15" hidden="1" x14ac:dyDescent="0.25">
      <c r="A592" s="13">
        <v>353892</v>
      </c>
      <c r="B592" s="14" t="s">
        <v>638</v>
      </c>
      <c r="C592" s="15" t="s">
        <v>57</v>
      </c>
      <c r="D592" s="16">
        <v>4730.1666666666697</v>
      </c>
      <c r="E592" s="17">
        <v>0.69086000000000003</v>
      </c>
      <c r="F592" s="17">
        <v>-0.10472999999999999</v>
      </c>
      <c r="G592" s="17">
        <v>0.68733999999999995</v>
      </c>
      <c r="H592" s="17">
        <v>-3.4480000000000066E-2</v>
      </c>
      <c r="I592" s="17">
        <v>0.6774</v>
      </c>
      <c r="J592" s="17">
        <v>-4.3600000000000305E-3</v>
      </c>
      <c r="K592" s="17">
        <v>0.43554999999999999</v>
      </c>
      <c r="L592" s="17">
        <v>-0.43952000000000002</v>
      </c>
      <c r="M592" s="17">
        <v>0.96665999999999996</v>
      </c>
      <c r="N592" s="17">
        <v>-1.0809999999999986E-2</v>
      </c>
      <c r="O592" s="18" t="s">
        <v>41</v>
      </c>
    </row>
    <row r="593" spans="1:15" hidden="1" x14ac:dyDescent="0.25">
      <c r="A593" s="13">
        <v>354031</v>
      </c>
      <c r="B593" s="14" t="s">
        <v>639</v>
      </c>
      <c r="C593" s="15" t="s">
        <v>40</v>
      </c>
      <c r="D593" s="16">
        <v>92849.666666666701</v>
      </c>
      <c r="E593" s="17">
        <v>0.79698000000000002</v>
      </c>
      <c r="F593" s="17">
        <v>1.9850000000000034E-2</v>
      </c>
      <c r="G593" s="17">
        <v>0.82349000000000006</v>
      </c>
      <c r="H593" s="17">
        <v>-2.1729999999999916E-2</v>
      </c>
      <c r="I593" s="17">
        <v>0.86912999999999996</v>
      </c>
      <c r="J593" s="17">
        <v>3.7149999999999905E-2</v>
      </c>
      <c r="K593" s="17">
        <v>0.77468999999999999</v>
      </c>
      <c r="L593" s="17">
        <v>5.4999999999999494E-3</v>
      </c>
      <c r="M593" s="17">
        <v>0.69408999999999998</v>
      </c>
      <c r="N593" s="17">
        <v>0.10006999999999999</v>
      </c>
      <c r="O593" s="18" t="s">
        <v>41</v>
      </c>
    </row>
    <row r="594" spans="1:15" hidden="1" x14ac:dyDescent="0.25">
      <c r="A594" s="13">
        <v>354066</v>
      </c>
      <c r="B594" s="14" t="s">
        <v>640</v>
      </c>
      <c r="C594" s="15" t="s">
        <v>40</v>
      </c>
      <c r="D594" s="16">
        <v>52548.583333333299</v>
      </c>
      <c r="E594" s="17">
        <v>0.73509000000000002</v>
      </c>
      <c r="F594" s="17">
        <v>-1.707000000000003E-2</v>
      </c>
      <c r="G594" s="17">
        <v>0.57715000000000005</v>
      </c>
      <c r="H594" s="17">
        <v>-0.10801999999999989</v>
      </c>
      <c r="I594" s="17">
        <v>0.88537999999999994</v>
      </c>
      <c r="J594" s="17">
        <v>0.12509999999999999</v>
      </c>
      <c r="K594" s="17">
        <v>0.79176999999999997</v>
      </c>
      <c r="L594" s="17">
        <v>-3.6340000000000039E-2</v>
      </c>
      <c r="M594" s="17">
        <v>0.84401000000000004</v>
      </c>
      <c r="N594" s="17">
        <v>4.1940000000000088E-2</v>
      </c>
      <c r="O594" s="18" t="s">
        <v>41</v>
      </c>
    </row>
    <row r="595" spans="1:15" hidden="1" x14ac:dyDescent="0.25">
      <c r="A595" s="13">
        <v>354279</v>
      </c>
      <c r="B595" s="14" t="s">
        <v>641</v>
      </c>
      <c r="C595" s="15" t="s">
        <v>40</v>
      </c>
      <c r="D595" s="16">
        <v>18053.083333333299</v>
      </c>
      <c r="E595" s="17">
        <v>0.75888</v>
      </c>
      <c r="F595" s="17">
        <v>1.2700000000000045E-2</v>
      </c>
      <c r="G595" s="17">
        <v>0.76312000000000002</v>
      </c>
      <c r="H595" s="17">
        <v>-1.9329999999999958E-2</v>
      </c>
      <c r="I595" s="17">
        <v>0.92771000000000003</v>
      </c>
      <c r="J595" s="17">
        <v>5.5590000000000028E-2</v>
      </c>
      <c r="K595" s="17">
        <v>0.47019</v>
      </c>
      <c r="L595" s="17">
        <v>3.343999999999997E-2</v>
      </c>
      <c r="M595" s="17">
        <v>0.87028000000000005</v>
      </c>
      <c r="N595" s="17">
        <v>1.3170000000000015E-2</v>
      </c>
      <c r="O595" s="18" t="s">
        <v>41</v>
      </c>
    </row>
    <row r="596" spans="1:15" hidden="1" x14ac:dyDescent="0.25">
      <c r="A596" s="13">
        <v>354295</v>
      </c>
      <c r="B596" s="14" t="s">
        <v>642</v>
      </c>
      <c r="C596" s="15" t="s">
        <v>40</v>
      </c>
      <c r="D596" s="16">
        <v>33986.833333333299</v>
      </c>
      <c r="E596" s="17">
        <v>0.85787999999999998</v>
      </c>
      <c r="F596" s="17">
        <v>6.7239999999999966E-2</v>
      </c>
      <c r="G596" s="17">
        <v>0.85</v>
      </c>
      <c r="H596" s="17">
        <v>9.9999999999999978E-2</v>
      </c>
      <c r="I596" s="17">
        <v>0.6905</v>
      </c>
      <c r="J596" s="17">
        <v>1.8830000000000013E-2</v>
      </c>
      <c r="K596" s="17">
        <v>0.96140000000000003</v>
      </c>
      <c r="L596" s="17">
        <v>4.659000000000002E-2</v>
      </c>
      <c r="M596" s="17">
        <v>0.93749000000000005</v>
      </c>
      <c r="N596" s="17">
        <v>7.077E-2</v>
      </c>
      <c r="O596" s="18" t="s">
        <v>41</v>
      </c>
    </row>
    <row r="597" spans="1:15" hidden="1" x14ac:dyDescent="0.25">
      <c r="A597" s="13">
        <v>354325</v>
      </c>
      <c r="B597" s="14" t="s">
        <v>643</v>
      </c>
      <c r="C597" s="15" t="s">
        <v>40</v>
      </c>
      <c r="D597" s="16">
        <v>17228.833333333299</v>
      </c>
      <c r="E597" s="17">
        <v>0.62982000000000005</v>
      </c>
      <c r="F597" s="17">
        <v>-3.8519999999999999E-2</v>
      </c>
      <c r="G597" s="17">
        <v>0.68327000000000004</v>
      </c>
      <c r="H597" s="17">
        <v>3.0360000000000054E-2</v>
      </c>
      <c r="I597" s="17">
        <v>0.79986000000000002</v>
      </c>
      <c r="J597" s="17">
        <v>4.3460000000000054E-2</v>
      </c>
      <c r="K597" s="17">
        <v>0.22423000000000001</v>
      </c>
      <c r="L597" s="17">
        <v>-0.19255999999999998</v>
      </c>
      <c r="M597" s="17">
        <v>0.75849</v>
      </c>
      <c r="N597" s="17">
        <v>-0.10419</v>
      </c>
      <c r="O597" s="18" t="s">
        <v>41</v>
      </c>
    </row>
    <row r="598" spans="1:15" hidden="1" x14ac:dyDescent="0.25">
      <c r="A598" s="13">
        <v>354511</v>
      </c>
      <c r="B598" s="14" t="s">
        <v>644</v>
      </c>
      <c r="C598" s="15" t="s">
        <v>46</v>
      </c>
      <c r="D598" s="16">
        <v>16490.666666666701</v>
      </c>
      <c r="E598" s="17">
        <v>0.40232000000000001</v>
      </c>
      <c r="F598" s="17">
        <v>-5.3989999999999982E-2</v>
      </c>
      <c r="G598" s="17">
        <v>0.20436000000000001</v>
      </c>
      <c r="H598" s="17">
        <v>-6.9299999999999917E-3</v>
      </c>
      <c r="I598" s="17">
        <v>0.79576000000000002</v>
      </c>
      <c r="J598" s="17">
        <v>0.16786000000000001</v>
      </c>
      <c r="K598" s="17">
        <v>0.34447</v>
      </c>
      <c r="L598" s="17">
        <v>-0.21622000000000002</v>
      </c>
      <c r="M598" s="17">
        <v>0.46265000000000001</v>
      </c>
      <c r="N598" s="17">
        <v>-0.20772999999999997</v>
      </c>
      <c r="O598" s="18" t="s">
        <v>41</v>
      </c>
    </row>
    <row r="599" spans="1:15" hidden="1" x14ac:dyDescent="0.25">
      <c r="A599" s="13">
        <v>354554</v>
      </c>
      <c r="B599" s="14" t="s">
        <v>645</v>
      </c>
      <c r="C599" s="15" t="s">
        <v>46</v>
      </c>
      <c r="D599" s="16">
        <v>19143.583333333299</v>
      </c>
      <c r="E599" s="17">
        <v>0.47039999999999998</v>
      </c>
      <c r="F599" s="17">
        <v>2.8000000000000247E-4</v>
      </c>
      <c r="G599" s="17">
        <v>0.70331999999999995</v>
      </c>
      <c r="H599" s="17">
        <v>8.4029999999999938E-2</v>
      </c>
      <c r="I599" s="17">
        <v>0.59125000000000005</v>
      </c>
      <c r="J599" s="17">
        <v>-0.22619999999999996</v>
      </c>
      <c r="K599" s="17">
        <v>0</v>
      </c>
      <c r="L599" s="17">
        <v>0</v>
      </c>
      <c r="M599" s="17">
        <v>0.35411999999999999</v>
      </c>
      <c r="N599" s="17">
        <v>5.9549999999999992E-2</v>
      </c>
      <c r="O599" s="18" t="s">
        <v>26</v>
      </c>
    </row>
    <row r="600" spans="1:15" hidden="1" x14ac:dyDescent="0.25">
      <c r="A600" s="13">
        <v>354562</v>
      </c>
      <c r="B600" s="14" t="s">
        <v>646</v>
      </c>
      <c r="C600" s="15" t="s">
        <v>40</v>
      </c>
      <c r="D600" s="16">
        <v>40391.583333333299</v>
      </c>
      <c r="E600" s="17">
        <v>0.82328000000000001</v>
      </c>
      <c r="F600" s="17">
        <v>0.13322999999999996</v>
      </c>
      <c r="G600" s="17">
        <v>0.81388000000000005</v>
      </c>
      <c r="H600" s="17">
        <v>0.18174000000000001</v>
      </c>
      <c r="I600" s="17">
        <v>0.80771000000000004</v>
      </c>
      <c r="J600" s="17">
        <v>4.5410000000000061E-2</v>
      </c>
      <c r="K600" s="17">
        <v>0.78237999999999996</v>
      </c>
      <c r="L600" s="17">
        <v>-4.726000000000008E-2</v>
      </c>
      <c r="M600" s="17">
        <v>0.89854999999999996</v>
      </c>
      <c r="N600" s="17">
        <v>0.30453999999999992</v>
      </c>
      <c r="O600" s="18" t="s">
        <v>41</v>
      </c>
    </row>
    <row r="601" spans="1:15" hidden="1" x14ac:dyDescent="0.25">
      <c r="A601" s="13">
        <v>354571</v>
      </c>
      <c r="B601" s="14" t="s">
        <v>647</v>
      </c>
      <c r="C601" s="15" t="s">
        <v>46</v>
      </c>
      <c r="D601" s="16">
        <v>17976</v>
      </c>
      <c r="E601" s="17">
        <v>0.70074999999999998</v>
      </c>
      <c r="F601" s="17">
        <v>2.8869999999999951E-2</v>
      </c>
      <c r="G601" s="17">
        <v>0.70782999999999996</v>
      </c>
      <c r="H601" s="17">
        <v>0.14477999999999991</v>
      </c>
      <c r="I601" s="17">
        <v>0.68799999999999994</v>
      </c>
      <c r="J601" s="17">
        <v>4.1689999999999894E-2</v>
      </c>
      <c r="K601" s="17">
        <v>0</v>
      </c>
      <c r="L601" s="17">
        <v>0</v>
      </c>
      <c r="M601" s="17">
        <v>0.69932000000000005</v>
      </c>
      <c r="N601" s="17">
        <v>-0.21576999999999991</v>
      </c>
      <c r="O601" s="18" t="s">
        <v>41</v>
      </c>
    </row>
    <row r="602" spans="1:15" hidden="1" x14ac:dyDescent="0.25">
      <c r="A602" s="13">
        <v>354619</v>
      </c>
      <c r="B602" s="14" t="s">
        <v>648</v>
      </c>
      <c r="C602" s="15" t="s">
        <v>40</v>
      </c>
      <c r="D602" s="16">
        <v>8960.3333333333303</v>
      </c>
      <c r="E602" s="17">
        <v>0.86224999999999996</v>
      </c>
      <c r="F602" s="17">
        <v>4.2829999999999924E-2</v>
      </c>
      <c r="G602" s="17">
        <v>0.84562999999999999</v>
      </c>
      <c r="H602" s="17">
        <v>1.6700000000000048E-2</v>
      </c>
      <c r="I602" s="17">
        <v>0.88895000000000002</v>
      </c>
      <c r="J602" s="17">
        <v>1.5880000000000005E-2</v>
      </c>
      <c r="K602" s="17">
        <v>0.80323</v>
      </c>
      <c r="L602" s="17">
        <v>0.11441000000000001</v>
      </c>
      <c r="M602" s="17">
        <v>0.92781999999999998</v>
      </c>
      <c r="N602" s="17">
        <v>5.0479999999999969E-2</v>
      </c>
      <c r="O602" s="18" t="s">
        <v>41</v>
      </c>
    </row>
    <row r="603" spans="1:15" hidden="1" x14ac:dyDescent="0.25">
      <c r="A603" s="13">
        <v>354627</v>
      </c>
      <c r="B603" s="14" t="s">
        <v>649</v>
      </c>
      <c r="C603" s="15" t="s">
        <v>40</v>
      </c>
      <c r="D603" s="16">
        <v>8728.5</v>
      </c>
      <c r="E603" s="17">
        <v>0.82067999999999997</v>
      </c>
      <c r="F603" s="17">
        <v>1.5799999999999148E-3</v>
      </c>
      <c r="G603" s="17">
        <v>0.73365999999999998</v>
      </c>
      <c r="H603" s="17">
        <v>-1.9179999999999975E-2</v>
      </c>
      <c r="I603" s="17">
        <v>0.80181999999999998</v>
      </c>
      <c r="J603" s="17">
        <v>1.474999999999993E-2</v>
      </c>
      <c r="K603" s="17">
        <v>0.97397999999999996</v>
      </c>
      <c r="L603" s="17">
        <v>3.1919999999999948E-2</v>
      </c>
      <c r="M603" s="17">
        <v>0.86029</v>
      </c>
      <c r="N603" s="17">
        <v>-4.1999999999997595E-4</v>
      </c>
      <c r="O603" s="18" t="s">
        <v>41</v>
      </c>
    </row>
    <row r="604" spans="1:15" hidden="1" x14ac:dyDescent="0.25">
      <c r="A604" s="13">
        <v>354678</v>
      </c>
      <c r="B604" s="14" t="s">
        <v>650</v>
      </c>
      <c r="C604" s="15" t="s">
        <v>40</v>
      </c>
      <c r="D604" s="16">
        <v>8397.1666666666697</v>
      </c>
      <c r="E604" s="17">
        <v>0.87070999999999998</v>
      </c>
      <c r="F604" s="17">
        <v>0.11412</v>
      </c>
      <c r="G604" s="17">
        <v>0.85718000000000005</v>
      </c>
      <c r="H604" s="17">
        <v>0.19793000000000005</v>
      </c>
      <c r="I604" s="17">
        <v>0.89981999999999995</v>
      </c>
      <c r="J604" s="17">
        <v>7.3259999999999992E-2</v>
      </c>
      <c r="K604" s="17">
        <v>0.82779000000000003</v>
      </c>
      <c r="L604" s="17">
        <v>-0.10293999999999992</v>
      </c>
      <c r="M604" s="17">
        <v>0.91159999999999997</v>
      </c>
      <c r="N604" s="17">
        <v>0.20441999999999994</v>
      </c>
      <c r="O604" s="18" t="s">
        <v>41</v>
      </c>
    </row>
    <row r="605" spans="1:15" hidden="1" x14ac:dyDescent="0.25">
      <c r="A605" s="13">
        <v>354686</v>
      </c>
      <c r="B605" s="14" t="s">
        <v>651</v>
      </c>
      <c r="C605" s="15" t="s">
        <v>57</v>
      </c>
      <c r="D605" s="16">
        <v>14658.833333333299</v>
      </c>
      <c r="E605" s="17">
        <v>0.79449999999999998</v>
      </c>
      <c r="F605" s="17">
        <v>4.049999999999998E-3</v>
      </c>
      <c r="G605" s="17">
        <v>0.72233999999999998</v>
      </c>
      <c r="H605" s="17">
        <v>-3.0660000000000021E-2</v>
      </c>
      <c r="I605" s="17">
        <v>0.71940999999999999</v>
      </c>
      <c r="J605" s="17">
        <v>0.16229000000000005</v>
      </c>
      <c r="K605" s="17">
        <v>0.85714000000000001</v>
      </c>
      <c r="L605" s="17">
        <v>-0.13834999999999997</v>
      </c>
      <c r="M605" s="17">
        <v>0.95128000000000001</v>
      </c>
      <c r="N605" s="17">
        <v>5.7660000000000045E-2</v>
      </c>
      <c r="O605" s="18" t="s">
        <v>41</v>
      </c>
    </row>
    <row r="606" spans="1:15" hidden="1" x14ac:dyDescent="0.25">
      <c r="A606" s="13">
        <v>354741</v>
      </c>
      <c r="B606" s="14" t="s">
        <v>652</v>
      </c>
      <c r="C606" s="15" t="s">
        <v>57</v>
      </c>
      <c r="D606" s="16">
        <v>46862</v>
      </c>
      <c r="E606" s="17">
        <v>0.63451000000000002</v>
      </c>
      <c r="F606" s="17">
        <v>8.8770000000000016E-2</v>
      </c>
      <c r="G606" s="17">
        <v>0.55418999999999996</v>
      </c>
      <c r="H606" s="17">
        <v>-0.10655000000000003</v>
      </c>
      <c r="I606" s="17">
        <v>0.78822000000000003</v>
      </c>
      <c r="J606" s="17">
        <v>0.33924000000000004</v>
      </c>
      <c r="K606" s="17">
        <v>0.30585000000000001</v>
      </c>
      <c r="L606" s="17">
        <v>-4.6489999999999976E-2</v>
      </c>
      <c r="M606" s="17">
        <v>0.97011000000000003</v>
      </c>
      <c r="N606" s="17">
        <v>0.36421999999999999</v>
      </c>
      <c r="O606" s="18" t="s">
        <v>41</v>
      </c>
    </row>
    <row r="607" spans="1:15" hidden="1" x14ac:dyDescent="0.25">
      <c r="A607" s="13">
        <v>354783</v>
      </c>
      <c r="B607" s="14" t="s">
        <v>653</v>
      </c>
      <c r="C607" s="15" t="s">
        <v>40</v>
      </c>
      <c r="D607" s="16">
        <v>66859.916666666701</v>
      </c>
      <c r="E607" s="17">
        <v>0.79215000000000002</v>
      </c>
      <c r="F607" s="17">
        <v>8.0359999999999987E-2</v>
      </c>
      <c r="G607" s="17">
        <v>0.90678999999999998</v>
      </c>
      <c r="H607" s="17">
        <v>4.2000000000000037E-2</v>
      </c>
      <c r="I607" s="17">
        <v>0.82608000000000004</v>
      </c>
      <c r="J607" s="17">
        <v>3.1050000000000022E-2</v>
      </c>
      <c r="K607" s="17">
        <v>0.61631000000000002</v>
      </c>
      <c r="L607" s="17">
        <v>0.18184</v>
      </c>
      <c r="M607" s="17">
        <v>0.70479999999999998</v>
      </c>
      <c r="N607" s="17">
        <v>0.10494999999999999</v>
      </c>
      <c r="O607" s="18" t="s">
        <v>41</v>
      </c>
    </row>
    <row r="608" spans="1:15" hidden="1" x14ac:dyDescent="0.25">
      <c r="A608" s="13">
        <v>354821</v>
      </c>
      <c r="B608" s="14" t="s">
        <v>654</v>
      </c>
      <c r="C608" s="15" t="s">
        <v>57</v>
      </c>
      <c r="D608" s="16">
        <v>15394.333333333299</v>
      </c>
      <c r="E608" s="17">
        <v>0.68296999999999997</v>
      </c>
      <c r="F608" s="17">
        <v>-6.4230000000000009E-2</v>
      </c>
      <c r="G608" s="17">
        <v>0.65661999999999998</v>
      </c>
      <c r="H608" s="17">
        <v>-1.6240000000000032E-2</v>
      </c>
      <c r="I608" s="17">
        <v>0.69384000000000001</v>
      </c>
      <c r="J608" s="17">
        <v>2.4760000000000004E-2</v>
      </c>
      <c r="K608" s="17">
        <v>0.42047000000000001</v>
      </c>
      <c r="L608" s="17">
        <v>-0.44074999999999998</v>
      </c>
      <c r="M608" s="17">
        <v>0.98731999999999998</v>
      </c>
      <c r="N608" s="17">
        <v>0.12734999999999996</v>
      </c>
      <c r="O608" s="18" t="s">
        <v>41</v>
      </c>
    </row>
    <row r="609" spans="1:15" hidden="1" x14ac:dyDescent="0.25">
      <c r="A609" s="13">
        <v>354996</v>
      </c>
      <c r="B609" s="14" t="s">
        <v>655</v>
      </c>
      <c r="C609" s="15" t="s">
        <v>40</v>
      </c>
      <c r="D609" s="16">
        <v>10280.75</v>
      </c>
      <c r="E609" s="17">
        <v>0.64568999999999999</v>
      </c>
      <c r="F609" s="17">
        <v>-6.4950000000000063E-2</v>
      </c>
      <c r="G609" s="17">
        <v>0.65980000000000005</v>
      </c>
      <c r="H609" s="17">
        <v>-5.5239999999999956E-2</v>
      </c>
      <c r="I609" s="17">
        <v>0.89842999999999995</v>
      </c>
      <c r="J609" s="17">
        <v>8.0600000000000005E-2</v>
      </c>
      <c r="K609" s="17">
        <v>0.63141999999999998</v>
      </c>
      <c r="L609" s="17">
        <v>-6.2270000000000048E-2</v>
      </c>
      <c r="M609" s="17">
        <v>0.37898999999999999</v>
      </c>
      <c r="N609" s="17">
        <v>-0.23261000000000004</v>
      </c>
      <c r="O609" s="18" t="s">
        <v>41</v>
      </c>
    </row>
    <row r="610" spans="1:15" hidden="1" x14ac:dyDescent="0.25">
      <c r="A610" s="13">
        <v>355097</v>
      </c>
      <c r="B610" s="14" t="s">
        <v>656</v>
      </c>
      <c r="C610" s="15" t="s">
        <v>46</v>
      </c>
      <c r="D610" s="16">
        <v>196768.41666666701</v>
      </c>
      <c r="E610" s="17">
        <v>0.76922999999999997</v>
      </c>
      <c r="F610" s="17">
        <v>4.2429999999999968E-2</v>
      </c>
      <c r="G610" s="17">
        <v>0.89088000000000001</v>
      </c>
      <c r="H610" s="17">
        <v>8.3200000000000052E-2</v>
      </c>
      <c r="I610" s="17">
        <v>0.72163999999999995</v>
      </c>
      <c r="J610" s="17">
        <v>4.4769999999999976E-2</v>
      </c>
      <c r="K610" s="17">
        <v>0.76356999999999997</v>
      </c>
      <c r="L610" s="17">
        <v>3.3869999999999956E-2</v>
      </c>
      <c r="M610" s="17">
        <v>0.57916999999999996</v>
      </c>
      <c r="N610" s="17">
        <v>-3.288000000000002E-2</v>
      </c>
      <c r="O610" s="18" t="s">
        <v>41</v>
      </c>
    </row>
    <row r="611" spans="1:15" hidden="1" x14ac:dyDescent="0.25">
      <c r="A611" s="13">
        <v>355135</v>
      </c>
      <c r="B611" s="14" t="s">
        <v>657</v>
      </c>
      <c r="C611" s="15" t="s">
        <v>40</v>
      </c>
      <c r="D611" s="16">
        <v>1487</v>
      </c>
      <c r="E611" s="17">
        <v>0.34066000000000002</v>
      </c>
      <c r="F611" s="17">
        <v>3.2600000000000406E-3</v>
      </c>
      <c r="G611" s="17">
        <v>0</v>
      </c>
      <c r="H611" s="17">
        <v>0</v>
      </c>
      <c r="I611" s="17">
        <v>0.62009999999999998</v>
      </c>
      <c r="J611" s="17">
        <v>0.16666999999999998</v>
      </c>
      <c r="K611" s="17">
        <v>0.19044</v>
      </c>
      <c r="L611" s="17">
        <v>-4.3110000000000009E-2</v>
      </c>
      <c r="M611" s="17">
        <v>0.89276</v>
      </c>
      <c r="N611" s="17">
        <v>-0.10724</v>
      </c>
      <c r="O611" s="18" t="s">
        <v>54</v>
      </c>
    </row>
    <row r="612" spans="1:15" hidden="1" x14ac:dyDescent="0.25">
      <c r="A612" s="13">
        <v>355151</v>
      </c>
      <c r="B612" s="14" t="s">
        <v>658</v>
      </c>
      <c r="C612" s="15" t="s">
        <v>46</v>
      </c>
      <c r="D612" s="16">
        <v>42493.416666666701</v>
      </c>
      <c r="E612" s="17">
        <v>0.84572999999999998</v>
      </c>
      <c r="F612" s="17">
        <v>0.42363999999999996</v>
      </c>
      <c r="G612" s="17">
        <v>0.86285999999999996</v>
      </c>
      <c r="H612" s="17">
        <v>0.86285999999999996</v>
      </c>
      <c r="I612" s="17">
        <v>0.77171000000000001</v>
      </c>
      <c r="J612" s="17">
        <v>4.2080000000000006E-2</v>
      </c>
      <c r="K612" s="17">
        <v>0.96548999999999996</v>
      </c>
      <c r="L612" s="17">
        <v>0.15966999999999998</v>
      </c>
      <c r="M612" s="17">
        <v>0.76575000000000004</v>
      </c>
      <c r="N612" s="17">
        <v>0.19075000000000009</v>
      </c>
      <c r="O612" s="18" t="s">
        <v>41</v>
      </c>
    </row>
    <row r="613" spans="1:15" hidden="1" x14ac:dyDescent="0.25">
      <c r="A613" s="13">
        <v>355577</v>
      </c>
      <c r="B613" s="14" t="s">
        <v>659</v>
      </c>
      <c r="C613" s="15" t="s">
        <v>40</v>
      </c>
      <c r="D613" s="16">
        <v>14669.333333333299</v>
      </c>
      <c r="E613" s="17">
        <v>0.65278000000000003</v>
      </c>
      <c r="F613" s="17">
        <v>2.8880000000000017E-2</v>
      </c>
      <c r="G613" s="17">
        <v>0.71792</v>
      </c>
      <c r="H613" s="17">
        <v>-1.1299999999999644E-3</v>
      </c>
      <c r="I613" s="17">
        <v>0.85404000000000002</v>
      </c>
      <c r="J613" s="17">
        <v>8.0470000000000041E-2</v>
      </c>
      <c r="K613" s="17">
        <v>0.17974999999999999</v>
      </c>
      <c r="L613" s="17">
        <v>0.11591</v>
      </c>
      <c r="M613" s="17">
        <v>0.79427999999999999</v>
      </c>
      <c r="N613" s="17">
        <v>-4.9699999999999966E-2</v>
      </c>
      <c r="O613" s="18" t="s">
        <v>41</v>
      </c>
    </row>
    <row r="614" spans="1:15" hidden="1" x14ac:dyDescent="0.25">
      <c r="A614" s="13">
        <v>355593</v>
      </c>
      <c r="B614" s="14" t="s">
        <v>660</v>
      </c>
      <c r="C614" s="15" t="s">
        <v>40</v>
      </c>
      <c r="D614" s="16">
        <v>13594.5</v>
      </c>
      <c r="E614" s="17">
        <v>0.76090000000000002</v>
      </c>
      <c r="F614" s="17">
        <v>2.8200000000000003E-2</v>
      </c>
      <c r="G614" s="17">
        <v>0.59111000000000002</v>
      </c>
      <c r="H614" s="17">
        <v>-5.9149999999999925E-2</v>
      </c>
      <c r="I614" s="17">
        <v>0.84463999999999995</v>
      </c>
      <c r="J614" s="17">
        <v>0.10100999999999993</v>
      </c>
      <c r="K614" s="17">
        <v>0.93811</v>
      </c>
      <c r="L614" s="17">
        <v>0.16281999999999996</v>
      </c>
      <c r="M614" s="17">
        <v>0.83950999999999998</v>
      </c>
      <c r="N614" s="17">
        <v>-4.550000000000054E-3</v>
      </c>
      <c r="O614" s="18" t="s">
        <v>41</v>
      </c>
    </row>
    <row r="615" spans="1:15" hidden="1" x14ac:dyDescent="0.25">
      <c r="A615" s="13">
        <v>355691</v>
      </c>
      <c r="B615" s="14" t="s">
        <v>661</v>
      </c>
      <c r="C615" s="15" t="s">
        <v>40</v>
      </c>
      <c r="D615" s="16">
        <v>160760.16666666701</v>
      </c>
      <c r="E615" s="17">
        <v>0.75314000000000003</v>
      </c>
      <c r="F615" s="17">
        <v>6.0800000000000853E-3</v>
      </c>
      <c r="G615" s="17">
        <v>0.70459000000000005</v>
      </c>
      <c r="H615" s="17">
        <v>3.6000000000002697E-4</v>
      </c>
      <c r="I615" s="17">
        <v>0.66703999999999997</v>
      </c>
      <c r="J615" s="17">
        <v>1.3579999999999925E-2</v>
      </c>
      <c r="K615" s="17">
        <v>0.85453000000000001</v>
      </c>
      <c r="L615" s="17">
        <v>-4.5199999999999685E-3</v>
      </c>
      <c r="M615" s="17">
        <v>0.83496999999999999</v>
      </c>
      <c r="N615" s="17">
        <v>2.0630000000000037E-2</v>
      </c>
      <c r="O615" s="18" t="s">
        <v>41</v>
      </c>
    </row>
    <row r="616" spans="1:15" hidden="1" x14ac:dyDescent="0.25">
      <c r="A616" s="13">
        <v>355721</v>
      </c>
      <c r="B616" s="14" t="s">
        <v>662</v>
      </c>
      <c r="C616" s="15" t="s">
        <v>40</v>
      </c>
      <c r="D616" s="16">
        <v>134732</v>
      </c>
      <c r="E616" s="17">
        <v>0.65995000000000004</v>
      </c>
      <c r="F616" s="17">
        <v>0.11040000000000005</v>
      </c>
      <c r="G616" s="17">
        <v>0.80898999999999999</v>
      </c>
      <c r="H616" s="17">
        <v>9.5189999999999997E-2</v>
      </c>
      <c r="I616" s="17">
        <v>0.80891999999999997</v>
      </c>
      <c r="J616" s="17">
        <v>4.6030000000000015E-2</v>
      </c>
      <c r="K616" s="17">
        <v>0.24224000000000001</v>
      </c>
      <c r="L616" s="17">
        <v>0.14607000000000001</v>
      </c>
      <c r="M616" s="17">
        <v>0.63061</v>
      </c>
      <c r="N616" s="17">
        <v>0.16953000000000001</v>
      </c>
      <c r="O616" s="18" t="s">
        <v>41</v>
      </c>
    </row>
    <row r="617" spans="1:15" hidden="1" x14ac:dyDescent="0.25">
      <c r="A617" s="13">
        <v>355950</v>
      </c>
      <c r="B617" s="14" t="s">
        <v>663</v>
      </c>
      <c r="C617" s="15" t="s">
        <v>40</v>
      </c>
      <c r="D617" s="16">
        <v>16687.416666666701</v>
      </c>
      <c r="E617" s="17">
        <v>0.48673</v>
      </c>
      <c r="F617" s="17">
        <v>6.3939999999999997E-2</v>
      </c>
      <c r="G617" s="17">
        <v>0.29775000000000001</v>
      </c>
      <c r="H617" s="17">
        <v>5.8230000000000004E-2</v>
      </c>
      <c r="I617" s="17">
        <v>0.77793999999999996</v>
      </c>
      <c r="J617" s="17">
        <v>-8.4100000000000286E-3</v>
      </c>
      <c r="K617" s="17">
        <v>0.20893999999999999</v>
      </c>
      <c r="L617" s="17">
        <v>0.10628999999999998</v>
      </c>
      <c r="M617" s="17">
        <v>0.85126000000000002</v>
      </c>
      <c r="N617" s="17">
        <v>0.10533000000000003</v>
      </c>
      <c r="O617" s="18" t="s">
        <v>41</v>
      </c>
    </row>
    <row r="618" spans="1:15" hidden="1" x14ac:dyDescent="0.25">
      <c r="A618" s="13">
        <v>356107</v>
      </c>
      <c r="B618" s="14" t="s">
        <v>664</v>
      </c>
      <c r="C618" s="15" t="s">
        <v>46</v>
      </c>
      <c r="D618" s="16">
        <v>25082.583333333299</v>
      </c>
      <c r="E618" s="17">
        <v>0.50770999999999999</v>
      </c>
      <c r="F618" s="17">
        <v>-5.0429999999999975E-2</v>
      </c>
      <c r="G618" s="17">
        <v>0.62568999999999997</v>
      </c>
      <c r="H618" s="17">
        <v>1.5959999999999974E-2</v>
      </c>
      <c r="I618" s="17">
        <v>0.73270999999999997</v>
      </c>
      <c r="J618" s="17">
        <v>-3.5270000000000024E-2</v>
      </c>
      <c r="K618" s="17">
        <v>7.8450000000000006E-2</v>
      </c>
      <c r="L618" s="17">
        <v>-3.4089999999999995E-2</v>
      </c>
      <c r="M618" s="17">
        <v>0.47599999999999998</v>
      </c>
      <c r="N618" s="17">
        <v>-0.2147</v>
      </c>
      <c r="O618" s="18" t="s">
        <v>41</v>
      </c>
    </row>
    <row r="619" spans="1:15" hidden="1" x14ac:dyDescent="0.25">
      <c r="A619" s="13">
        <v>356123</v>
      </c>
      <c r="B619" s="14" t="s">
        <v>665</v>
      </c>
      <c r="C619" s="15" t="s">
        <v>46</v>
      </c>
      <c r="D619" s="16">
        <v>28124.5</v>
      </c>
      <c r="E619" s="17">
        <v>0.68689999999999996</v>
      </c>
      <c r="F619" s="17">
        <v>-8.6400000000000921E-3</v>
      </c>
      <c r="G619" s="17">
        <v>0.53818999999999995</v>
      </c>
      <c r="H619" s="17">
        <v>-1.2260000000000049E-2</v>
      </c>
      <c r="I619" s="17">
        <v>0.78739000000000003</v>
      </c>
      <c r="J619" s="17">
        <v>9.1110000000000024E-2</v>
      </c>
      <c r="K619" s="17">
        <v>0.83933999999999997</v>
      </c>
      <c r="L619" s="17">
        <v>-9.4509999999999983E-2</v>
      </c>
      <c r="M619" s="17">
        <v>0.73138000000000003</v>
      </c>
      <c r="N619" s="17">
        <v>-1.527999999999996E-2</v>
      </c>
      <c r="O619" s="18" t="s">
        <v>41</v>
      </c>
    </row>
    <row r="620" spans="1:15" hidden="1" x14ac:dyDescent="0.25">
      <c r="A620" s="13">
        <v>356191</v>
      </c>
      <c r="B620" s="14" t="s">
        <v>666</v>
      </c>
      <c r="C620" s="15" t="s">
        <v>40</v>
      </c>
      <c r="D620" s="16">
        <v>2461.0833333333298</v>
      </c>
      <c r="E620" s="17">
        <v>0.68713999999999997</v>
      </c>
      <c r="F620" s="17">
        <v>-3.3889999999999976E-2</v>
      </c>
      <c r="G620" s="17">
        <v>0.73919000000000001</v>
      </c>
      <c r="H620" s="17">
        <v>-0.10270000000000001</v>
      </c>
      <c r="I620" s="17">
        <v>0.80488999999999999</v>
      </c>
      <c r="J620" s="17">
        <v>1.3759999999999994E-2</v>
      </c>
      <c r="K620" s="17">
        <v>0.16922999999999999</v>
      </c>
      <c r="L620" s="17">
        <v>-0.11648999999999998</v>
      </c>
      <c r="M620" s="17">
        <v>0.98321999999999998</v>
      </c>
      <c r="N620" s="17">
        <v>0.13871999999999995</v>
      </c>
      <c r="O620" s="18" t="s">
        <v>24</v>
      </c>
    </row>
    <row r="621" spans="1:15" hidden="1" x14ac:dyDescent="0.25">
      <c r="A621" s="13">
        <v>356212</v>
      </c>
      <c r="B621" s="14" t="s">
        <v>667</v>
      </c>
      <c r="C621" s="15" t="s">
        <v>46</v>
      </c>
      <c r="D621" s="16">
        <v>5856</v>
      </c>
      <c r="E621" s="17">
        <v>0.64287000000000005</v>
      </c>
      <c r="F621" s="17">
        <v>-0.10019</v>
      </c>
      <c r="G621" s="17">
        <v>0.58823999999999999</v>
      </c>
      <c r="H621" s="17">
        <v>-0.24448999999999999</v>
      </c>
      <c r="I621" s="17">
        <v>0.90217000000000003</v>
      </c>
      <c r="J621" s="17">
        <v>0.16682000000000008</v>
      </c>
      <c r="K621" s="17">
        <v>0.30158000000000001</v>
      </c>
      <c r="L621" s="17">
        <v>-0.32219000000000003</v>
      </c>
      <c r="M621" s="17">
        <v>0.83413000000000004</v>
      </c>
      <c r="N621" s="17">
        <v>0.14343000000000006</v>
      </c>
      <c r="O621" s="18" t="s">
        <v>24</v>
      </c>
    </row>
    <row r="622" spans="1:15" hidden="1" x14ac:dyDescent="0.25">
      <c r="A622" s="13">
        <v>356301</v>
      </c>
      <c r="B622" s="14" t="s">
        <v>668</v>
      </c>
      <c r="C622" s="15" t="s">
        <v>57</v>
      </c>
      <c r="D622" s="16">
        <v>9073.8333333333303</v>
      </c>
      <c r="E622" s="17">
        <v>0.56542000000000003</v>
      </c>
      <c r="F622" s="17">
        <v>-0.10087999999999997</v>
      </c>
      <c r="G622" s="17">
        <v>0.54671000000000003</v>
      </c>
      <c r="H622" s="17">
        <v>-0.16221999999999992</v>
      </c>
      <c r="I622" s="17">
        <v>0.64124999999999999</v>
      </c>
      <c r="J622" s="17">
        <v>-6.2999999999999723E-3</v>
      </c>
      <c r="K622" s="17">
        <v>0.10366</v>
      </c>
      <c r="L622" s="17">
        <v>-0.16514999999999999</v>
      </c>
      <c r="M622" s="17">
        <v>0.98875999999999997</v>
      </c>
      <c r="N622" s="17">
        <v>-8.5200000000000831E-3</v>
      </c>
      <c r="O622" s="18" t="s">
        <v>26</v>
      </c>
    </row>
    <row r="623" spans="1:15" hidden="1" x14ac:dyDescent="0.25">
      <c r="A623" s="13">
        <v>356417</v>
      </c>
      <c r="B623" s="14" t="s">
        <v>669</v>
      </c>
      <c r="C623" s="15" t="s">
        <v>40</v>
      </c>
      <c r="D623" s="16">
        <v>71682.75</v>
      </c>
      <c r="E623" s="17">
        <v>0.73950000000000005</v>
      </c>
      <c r="F623" s="17">
        <v>3.237000000000001E-2</v>
      </c>
      <c r="G623" s="17">
        <v>0.63124000000000002</v>
      </c>
      <c r="H623" s="17">
        <v>-1.0229999999999961E-2</v>
      </c>
      <c r="I623" s="17">
        <v>0.84377000000000002</v>
      </c>
      <c r="J623" s="17">
        <v>9.6399999999999819E-3</v>
      </c>
      <c r="K623" s="17">
        <v>0.81613999999999998</v>
      </c>
      <c r="L623" s="17">
        <v>-8.9600000000000013E-2</v>
      </c>
      <c r="M623" s="17">
        <v>0.77510999999999997</v>
      </c>
      <c r="N623" s="17">
        <v>0.26228999999999991</v>
      </c>
      <c r="O623" s="18" t="s">
        <v>41</v>
      </c>
    </row>
    <row r="624" spans="1:15" hidden="1" x14ac:dyDescent="0.25">
      <c r="A624" s="13">
        <v>356476</v>
      </c>
      <c r="B624" s="14" t="s">
        <v>670</v>
      </c>
      <c r="C624" s="15" t="s">
        <v>46</v>
      </c>
      <c r="D624" s="16">
        <v>24194.583333333299</v>
      </c>
      <c r="E624" s="17">
        <v>0.73726999999999998</v>
      </c>
      <c r="F624" s="17">
        <v>9.480999999999995E-2</v>
      </c>
      <c r="G624" s="17">
        <v>0.60221999999999998</v>
      </c>
      <c r="H624" s="17">
        <v>7.0949999999999958E-2</v>
      </c>
      <c r="I624" s="17">
        <v>0.90039999999999998</v>
      </c>
      <c r="J624" s="17">
        <v>1.1859999999999982E-2</v>
      </c>
      <c r="K624" s="17">
        <v>0.76224000000000003</v>
      </c>
      <c r="L624" s="17">
        <v>0.31328</v>
      </c>
      <c r="M624" s="17">
        <v>0.81925000000000003</v>
      </c>
      <c r="N624" s="17">
        <v>6.9900000000000517E-3</v>
      </c>
      <c r="O624" s="18" t="s">
        <v>41</v>
      </c>
    </row>
    <row r="625" spans="1:15" hidden="1" x14ac:dyDescent="0.25">
      <c r="A625" s="13">
        <v>356581</v>
      </c>
      <c r="B625" s="14" t="s">
        <v>671</v>
      </c>
      <c r="C625" s="15" t="s">
        <v>40</v>
      </c>
      <c r="D625" s="16">
        <v>24169.416666666701</v>
      </c>
      <c r="E625" s="17">
        <v>0.77693999999999996</v>
      </c>
      <c r="F625" s="17">
        <v>9.1959999999999931E-2</v>
      </c>
      <c r="G625" s="17">
        <v>0.57215000000000005</v>
      </c>
      <c r="H625" s="17">
        <v>2.8460000000000041E-2</v>
      </c>
      <c r="I625" s="17">
        <v>0.85607</v>
      </c>
      <c r="J625" s="17">
        <v>1.5789999999999971E-2</v>
      </c>
      <c r="K625" s="17">
        <v>0.95001000000000002</v>
      </c>
      <c r="L625" s="17">
        <v>3.3789999999999987E-2</v>
      </c>
      <c r="M625" s="17">
        <v>0.93432000000000004</v>
      </c>
      <c r="N625" s="17">
        <v>0.35331000000000001</v>
      </c>
      <c r="O625" s="18" t="s">
        <v>41</v>
      </c>
    </row>
    <row r="626" spans="1:15" hidden="1" x14ac:dyDescent="0.25">
      <c r="A626" s="13">
        <v>356891</v>
      </c>
      <c r="B626" s="14" t="s">
        <v>672</v>
      </c>
      <c r="C626" s="15" t="s">
        <v>46</v>
      </c>
      <c r="D626" s="16">
        <v>4406.5833333333303</v>
      </c>
      <c r="E626" s="17">
        <v>0.43035000000000001</v>
      </c>
      <c r="F626" s="17">
        <v>3.0300000000000327E-3</v>
      </c>
      <c r="G626" s="17">
        <v>0</v>
      </c>
      <c r="H626" s="17">
        <v>0</v>
      </c>
      <c r="I626" s="17">
        <v>0.73699000000000003</v>
      </c>
      <c r="J626" s="17">
        <v>-5.6699999999999529E-3</v>
      </c>
      <c r="K626" s="17">
        <v>0</v>
      </c>
      <c r="L626" s="17">
        <v>0</v>
      </c>
      <c r="M626" s="17">
        <v>0.98441999999999996</v>
      </c>
      <c r="N626" s="17">
        <v>1.7789999999999973E-2</v>
      </c>
      <c r="O626" s="18" t="s">
        <v>41</v>
      </c>
    </row>
    <row r="627" spans="1:15" hidden="1" x14ac:dyDescent="0.25">
      <c r="A627" s="13">
        <v>357022</v>
      </c>
      <c r="B627" s="14" t="s">
        <v>673</v>
      </c>
      <c r="C627" s="15" t="s">
        <v>40</v>
      </c>
      <c r="D627" s="16">
        <v>21254.75</v>
      </c>
      <c r="E627" s="17">
        <v>0.80093000000000003</v>
      </c>
      <c r="F627" s="17">
        <v>5.1040000000000085E-2</v>
      </c>
      <c r="G627" s="17">
        <v>0.72323999999999999</v>
      </c>
      <c r="H627" s="17">
        <v>4.6749999999999958E-2</v>
      </c>
      <c r="I627" s="17">
        <v>0.88461999999999996</v>
      </c>
      <c r="J627" s="17">
        <v>1.1399999999999966E-2</v>
      </c>
      <c r="K627" s="17">
        <v>0.85004000000000002</v>
      </c>
      <c r="L627" s="17">
        <v>-7.7180000000000026E-2</v>
      </c>
      <c r="M627" s="17">
        <v>0.82350999999999996</v>
      </c>
      <c r="N627" s="17">
        <v>0.22749999999999992</v>
      </c>
      <c r="O627" s="18" t="s">
        <v>41</v>
      </c>
    </row>
    <row r="628" spans="1:15" hidden="1" x14ac:dyDescent="0.25">
      <c r="A628" s="13">
        <v>357065</v>
      </c>
      <c r="B628" s="14" t="s">
        <v>674</v>
      </c>
      <c r="C628" s="15" t="s">
        <v>40</v>
      </c>
      <c r="D628" s="16">
        <v>23765.083333333299</v>
      </c>
      <c r="E628" s="17">
        <v>0.75104000000000004</v>
      </c>
      <c r="F628" s="17">
        <v>9.2579999999999996E-2</v>
      </c>
      <c r="G628" s="17">
        <v>0.72782000000000002</v>
      </c>
      <c r="H628" s="17">
        <v>8.600000000000052E-3</v>
      </c>
      <c r="I628" s="17">
        <v>0.81820999999999999</v>
      </c>
      <c r="J628" s="17">
        <v>3.3050000000000024E-2</v>
      </c>
      <c r="K628" s="17">
        <v>0.76032</v>
      </c>
      <c r="L628" s="17">
        <v>0.14280999999999999</v>
      </c>
      <c r="M628" s="17">
        <v>0.72104999999999997</v>
      </c>
      <c r="N628" s="17">
        <v>0.26983999999999997</v>
      </c>
      <c r="O628" s="18" t="s">
        <v>41</v>
      </c>
    </row>
    <row r="629" spans="1:15" hidden="1" x14ac:dyDescent="0.25">
      <c r="A629" s="13">
        <v>357138</v>
      </c>
      <c r="B629" s="14" t="s">
        <v>675</v>
      </c>
      <c r="C629" s="15" t="s">
        <v>40</v>
      </c>
      <c r="D629" s="16">
        <v>401.08333333333297</v>
      </c>
      <c r="E629" s="17">
        <v>0.71214</v>
      </c>
      <c r="F629" s="17">
        <v>3.4600000000000186E-3</v>
      </c>
      <c r="G629" s="17">
        <v>0.67876999999999998</v>
      </c>
      <c r="H629" s="17">
        <v>6.9919999999999982E-2</v>
      </c>
      <c r="I629" s="17">
        <v>0.82613999999999999</v>
      </c>
      <c r="J629" s="17">
        <v>-8.6300000000000265E-3</v>
      </c>
      <c r="K629" s="17">
        <v>0.97702999999999995</v>
      </c>
      <c r="L629" s="17">
        <v>3.5459999999999936E-2</v>
      </c>
      <c r="M629" s="17">
        <v>0.4</v>
      </c>
      <c r="N629" s="17">
        <v>-0.14937999999999996</v>
      </c>
      <c r="O629" s="18" t="s">
        <v>41</v>
      </c>
    </row>
    <row r="630" spans="1:15" hidden="1" x14ac:dyDescent="0.25">
      <c r="A630" s="13">
        <v>357227</v>
      </c>
      <c r="B630" s="14" t="s">
        <v>676</v>
      </c>
      <c r="C630" s="15" t="s">
        <v>40</v>
      </c>
      <c r="D630" s="16">
        <v>2210.9166666666702</v>
      </c>
      <c r="E630" s="17">
        <v>0.43709999999999999</v>
      </c>
      <c r="F630" s="17">
        <v>0.20165999999999998</v>
      </c>
      <c r="G630" s="17">
        <v>0.4466</v>
      </c>
      <c r="H630" s="17">
        <v>0.10688999999999999</v>
      </c>
      <c r="I630" s="17">
        <v>0.26234000000000002</v>
      </c>
      <c r="J630" s="17">
        <v>6.7900000000000016E-2</v>
      </c>
      <c r="K630" s="17">
        <v>0.27322000000000002</v>
      </c>
      <c r="L630" s="17">
        <v>0.27322000000000002</v>
      </c>
      <c r="M630" s="17">
        <v>0.75675999999999999</v>
      </c>
      <c r="N630" s="17">
        <v>0.45339999999999997</v>
      </c>
      <c r="O630" s="18" t="s">
        <v>26</v>
      </c>
    </row>
    <row r="631" spans="1:15" hidden="1" x14ac:dyDescent="0.25">
      <c r="A631" s="13">
        <v>357260</v>
      </c>
      <c r="B631" s="14" t="s">
        <v>677</v>
      </c>
      <c r="C631" s="15" t="s">
        <v>40</v>
      </c>
      <c r="D631" s="16">
        <v>36737</v>
      </c>
      <c r="E631" s="17">
        <v>0.82442000000000004</v>
      </c>
      <c r="F631" s="17">
        <v>4.9070000000000058E-2</v>
      </c>
      <c r="G631" s="17">
        <v>0.81040999999999996</v>
      </c>
      <c r="H631" s="17">
        <v>2.7409999999999934E-2</v>
      </c>
      <c r="I631" s="17">
        <v>0.82709999999999995</v>
      </c>
      <c r="J631" s="17">
        <v>2.0879999999999899E-2</v>
      </c>
      <c r="K631" s="17">
        <v>0.86697000000000002</v>
      </c>
      <c r="L631" s="17">
        <v>4.7699999999999965E-2</v>
      </c>
      <c r="M631" s="17">
        <v>0.80718999999999996</v>
      </c>
      <c r="N631" s="17">
        <v>0.12190999999999996</v>
      </c>
      <c r="O631" s="18" t="s">
        <v>41</v>
      </c>
    </row>
    <row r="632" spans="1:15" hidden="1" x14ac:dyDescent="0.25">
      <c r="A632" s="13">
        <v>357294</v>
      </c>
      <c r="B632" s="14" t="s">
        <v>678</v>
      </c>
      <c r="C632" s="15" t="s">
        <v>57</v>
      </c>
      <c r="D632" s="16">
        <v>133574.83333333299</v>
      </c>
      <c r="E632" s="17">
        <v>0.71274000000000004</v>
      </c>
      <c r="F632" s="17">
        <v>3.3710000000000018E-2</v>
      </c>
      <c r="G632" s="17">
        <v>0.63566</v>
      </c>
      <c r="H632" s="17">
        <v>-0.10824999999999996</v>
      </c>
      <c r="I632" s="17">
        <v>0.60087000000000002</v>
      </c>
      <c r="J632" s="17">
        <v>0.15826000000000001</v>
      </c>
      <c r="K632" s="17">
        <v>0.85714000000000001</v>
      </c>
      <c r="L632" s="17">
        <v>0</v>
      </c>
      <c r="M632" s="17">
        <v>0.83436999999999995</v>
      </c>
      <c r="N632" s="17">
        <v>0.22680999999999996</v>
      </c>
      <c r="O632" s="18" t="s">
        <v>41</v>
      </c>
    </row>
    <row r="633" spans="1:15" hidden="1" x14ac:dyDescent="0.25">
      <c r="A633" s="13">
        <v>357391</v>
      </c>
      <c r="B633" s="14" t="s">
        <v>679</v>
      </c>
      <c r="C633" s="15" t="s">
        <v>46</v>
      </c>
      <c r="D633" s="16">
        <v>356061.66666666698</v>
      </c>
      <c r="E633" s="17">
        <v>0.75838000000000005</v>
      </c>
      <c r="F633" s="17">
        <v>3.1150000000000011E-2</v>
      </c>
      <c r="G633" s="17">
        <v>0.80154000000000003</v>
      </c>
      <c r="H633" s="17">
        <v>7.4910000000000032E-2</v>
      </c>
      <c r="I633" s="17">
        <v>0.84650000000000003</v>
      </c>
      <c r="J633" s="17">
        <v>1.2880000000000003E-2</v>
      </c>
      <c r="K633" s="17">
        <v>0.70011999999999996</v>
      </c>
      <c r="L633" s="17">
        <v>7.0349999999999913E-2</v>
      </c>
      <c r="M633" s="17">
        <v>0.64220999999999995</v>
      </c>
      <c r="N633" s="17">
        <v>-7.7270000000000061E-2</v>
      </c>
      <c r="O633" s="18" t="s">
        <v>41</v>
      </c>
    </row>
    <row r="634" spans="1:15" hidden="1" x14ac:dyDescent="0.25">
      <c r="A634" s="13">
        <v>357511</v>
      </c>
      <c r="B634" s="14" t="s">
        <v>680</v>
      </c>
      <c r="C634" s="15" t="s">
        <v>46</v>
      </c>
      <c r="D634" s="16">
        <v>30591.083333333299</v>
      </c>
      <c r="E634" s="17">
        <v>0.74436999999999998</v>
      </c>
      <c r="F634" s="17">
        <v>7.8219999999999956E-2</v>
      </c>
      <c r="G634" s="17">
        <v>0.69745000000000001</v>
      </c>
      <c r="H634" s="17">
        <v>2.5140000000000051E-2</v>
      </c>
      <c r="I634" s="17">
        <v>0.53764999999999996</v>
      </c>
      <c r="J634" s="17">
        <v>4.0299999999999947E-2</v>
      </c>
      <c r="K634" s="17">
        <v>0.89353000000000005</v>
      </c>
      <c r="L634" s="17">
        <v>-2.9519999999999991E-2</v>
      </c>
      <c r="M634" s="17">
        <v>0.89576999999999996</v>
      </c>
      <c r="N634" s="17">
        <v>0.33004</v>
      </c>
      <c r="O634" s="18" t="s">
        <v>41</v>
      </c>
    </row>
    <row r="635" spans="1:15" hidden="1" x14ac:dyDescent="0.25">
      <c r="A635" s="13">
        <v>357669</v>
      </c>
      <c r="B635" s="14" t="s">
        <v>681</v>
      </c>
      <c r="C635" s="15" t="s">
        <v>46</v>
      </c>
      <c r="D635" s="16">
        <v>2000</v>
      </c>
      <c r="E635" s="17">
        <v>0.83492999999999995</v>
      </c>
      <c r="F635" s="17">
        <v>3.8799999999999946E-3</v>
      </c>
      <c r="G635" s="17">
        <v>0.78476000000000001</v>
      </c>
      <c r="H635" s="17">
        <v>8.7000000000003741E-4</v>
      </c>
      <c r="I635" s="17">
        <v>0.61312</v>
      </c>
      <c r="J635" s="17">
        <v>1.265000000000005E-2</v>
      </c>
      <c r="K635" s="17">
        <v>1</v>
      </c>
      <c r="L635" s="17">
        <v>0</v>
      </c>
      <c r="M635" s="17">
        <v>0.99199999999999999</v>
      </c>
      <c r="N635" s="17">
        <v>5.0200000000000244E-3</v>
      </c>
      <c r="O635" s="18" t="s">
        <v>41</v>
      </c>
    </row>
    <row r="636" spans="1:15" hidden="1" x14ac:dyDescent="0.25">
      <c r="A636" s="13">
        <v>357715</v>
      </c>
      <c r="B636" s="14" t="s">
        <v>682</v>
      </c>
      <c r="C636" s="15" t="s">
        <v>40</v>
      </c>
      <c r="D636" s="16">
        <v>7622.25</v>
      </c>
      <c r="E636" s="17">
        <v>0.84848999999999997</v>
      </c>
      <c r="F636" s="17">
        <v>7.128000000000001E-2</v>
      </c>
      <c r="G636" s="17">
        <v>0.73492999999999997</v>
      </c>
      <c r="H636" s="17">
        <v>0.13854999999999995</v>
      </c>
      <c r="I636" s="17">
        <v>0.88439999999999996</v>
      </c>
      <c r="J636" s="17">
        <v>1.140999999999992E-2</v>
      </c>
      <c r="K636" s="17">
        <v>0.90110000000000001</v>
      </c>
      <c r="L636" s="17">
        <v>-3.3199999999999896E-3</v>
      </c>
      <c r="M636" s="17">
        <v>0.98709999999999998</v>
      </c>
      <c r="N636" s="17">
        <v>7.123999999999997E-2</v>
      </c>
      <c r="O636" s="18" t="s">
        <v>41</v>
      </c>
    </row>
    <row r="637" spans="1:15" hidden="1" x14ac:dyDescent="0.25">
      <c r="A637" s="13">
        <v>357910</v>
      </c>
      <c r="B637" s="14" t="s">
        <v>683</v>
      </c>
      <c r="C637" s="15" t="s">
        <v>40</v>
      </c>
      <c r="D637" s="16">
        <v>11966.166666666701</v>
      </c>
      <c r="E637" s="17">
        <v>0.61968000000000001</v>
      </c>
      <c r="F637" s="17">
        <v>2.5320000000000009E-2</v>
      </c>
      <c r="G637" s="17">
        <v>0.68086999999999998</v>
      </c>
      <c r="H637" s="17">
        <v>7.238E-2</v>
      </c>
      <c r="I637" s="17">
        <v>0.73665000000000003</v>
      </c>
      <c r="J637" s="17">
        <v>3.0799999999999716E-3</v>
      </c>
      <c r="K637" s="17">
        <v>0</v>
      </c>
      <c r="L637" s="17">
        <v>-3.0110000000000001E-2</v>
      </c>
      <c r="M637" s="17">
        <v>1</v>
      </c>
      <c r="N637" s="17">
        <v>8.8500000000000245E-3</v>
      </c>
      <c r="O637" s="18" t="s">
        <v>41</v>
      </c>
    </row>
    <row r="638" spans="1:15" hidden="1" x14ac:dyDescent="0.25">
      <c r="A638" s="13">
        <v>357987</v>
      </c>
      <c r="B638" s="14" t="s">
        <v>684</v>
      </c>
      <c r="C638" s="15" t="s">
        <v>40</v>
      </c>
      <c r="D638" s="16">
        <v>1485.5833333333301</v>
      </c>
      <c r="E638" s="17">
        <v>0.79473000000000005</v>
      </c>
      <c r="F638" s="17">
        <v>-1.7599999999999838E-3</v>
      </c>
      <c r="G638" s="17">
        <v>0.69003999999999999</v>
      </c>
      <c r="H638" s="17">
        <v>-1.8430000000000057E-2</v>
      </c>
      <c r="I638" s="17">
        <v>0.80127000000000004</v>
      </c>
      <c r="J638" s="17">
        <v>2.2589999999999999E-2</v>
      </c>
      <c r="K638" s="17">
        <v>0</v>
      </c>
      <c r="L638" s="17">
        <v>0</v>
      </c>
      <c r="M638" s="17">
        <v>0.99756</v>
      </c>
      <c r="N638" s="17">
        <v>7.2400000000000242E-3</v>
      </c>
      <c r="O638" s="18" t="s">
        <v>41</v>
      </c>
    </row>
    <row r="639" spans="1:15" hidden="1" x14ac:dyDescent="0.25">
      <c r="A639" s="13">
        <v>358053</v>
      </c>
      <c r="B639" s="14" t="s">
        <v>685</v>
      </c>
      <c r="C639" s="15" t="s">
        <v>40</v>
      </c>
      <c r="D639" s="16">
        <v>4417.3333333333303</v>
      </c>
      <c r="E639" s="17">
        <v>0.66032000000000002</v>
      </c>
      <c r="F639" s="17">
        <v>3.0290000000000039E-2</v>
      </c>
      <c r="G639" s="17">
        <v>0.69916999999999996</v>
      </c>
      <c r="H639" s="17">
        <v>0.12056</v>
      </c>
      <c r="I639" s="17">
        <v>0.70099</v>
      </c>
      <c r="J639" s="17">
        <v>0.11180000000000001</v>
      </c>
      <c r="K639" s="17">
        <v>0.31609999999999999</v>
      </c>
      <c r="L639" s="17">
        <v>-0.43753000000000003</v>
      </c>
      <c r="M639" s="17">
        <v>0.88615999999999995</v>
      </c>
      <c r="N639" s="17">
        <v>0.23605999999999994</v>
      </c>
      <c r="O639" s="18" t="s">
        <v>41</v>
      </c>
    </row>
    <row r="640" spans="1:15" hidden="1" x14ac:dyDescent="0.25">
      <c r="A640" s="13">
        <v>358088</v>
      </c>
      <c r="B640" s="14" t="s">
        <v>686</v>
      </c>
      <c r="C640" s="15" t="s">
        <v>40</v>
      </c>
      <c r="D640" s="16">
        <v>40900.666666666701</v>
      </c>
      <c r="E640" s="17">
        <v>0.81123000000000001</v>
      </c>
      <c r="F640" s="17">
        <v>8.1089999999999995E-2</v>
      </c>
      <c r="G640" s="17">
        <v>0.73090999999999995</v>
      </c>
      <c r="H640" s="17">
        <v>6.5599999999998992E-3</v>
      </c>
      <c r="I640" s="17">
        <v>0.88900999999999997</v>
      </c>
      <c r="J640" s="17">
        <v>5.4699999999999971E-2</v>
      </c>
      <c r="K640" s="17">
        <v>0.79396999999999995</v>
      </c>
      <c r="L640" s="17">
        <v>1.2319999999999998E-2</v>
      </c>
      <c r="M640" s="17">
        <v>0.91134000000000004</v>
      </c>
      <c r="N640" s="17">
        <v>0.32532000000000005</v>
      </c>
      <c r="O640" s="18" t="s">
        <v>41</v>
      </c>
    </row>
    <row r="641" spans="1:15" hidden="1" x14ac:dyDescent="0.25">
      <c r="A641" s="13">
        <v>358096</v>
      </c>
      <c r="B641" s="14" t="s">
        <v>687</v>
      </c>
      <c r="C641" s="15" t="s">
        <v>40</v>
      </c>
      <c r="D641" s="16">
        <v>17364.25</v>
      </c>
      <c r="E641" s="17">
        <v>0.78551000000000004</v>
      </c>
      <c r="F641" s="17">
        <v>-3.237000000000001E-2</v>
      </c>
      <c r="G641" s="17">
        <v>0.73973</v>
      </c>
      <c r="H641" s="17">
        <v>4.879E-2</v>
      </c>
      <c r="I641" s="17">
        <v>0.85499999999999998</v>
      </c>
      <c r="J641" s="17">
        <v>2.7830000000000021E-2</v>
      </c>
      <c r="K641" s="17">
        <v>0.97108000000000005</v>
      </c>
      <c r="L641" s="17">
        <v>9.4700000000000895E-3</v>
      </c>
      <c r="M641" s="17">
        <v>0.622</v>
      </c>
      <c r="N641" s="17">
        <v>-0.29671999999999998</v>
      </c>
      <c r="O641" s="18" t="s">
        <v>41</v>
      </c>
    </row>
    <row r="642" spans="1:15" hidden="1" x14ac:dyDescent="0.25">
      <c r="A642" s="13">
        <v>358126</v>
      </c>
      <c r="B642" s="14" t="s">
        <v>688</v>
      </c>
      <c r="C642" s="15" t="s">
        <v>40</v>
      </c>
      <c r="D642" s="16">
        <v>14651.75</v>
      </c>
      <c r="E642" s="17">
        <v>0.60721999999999998</v>
      </c>
      <c r="F642" s="17">
        <v>-2.9170000000000029E-2</v>
      </c>
      <c r="G642" s="17">
        <v>0.85</v>
      </c>
      <c r="H642" s="17">
        <v>1.3979999999999992E-2</v>
      </c>
      <c r="I642" s="17">
        <v>0.67420999999999998</v>
      </c>
      <c r="J642" s="17">
        <v>2.2159999999999958E-2</v>
      </c>
      <c r="K642" s="17">
        <v>0.36375999999999997</v>
      </c>
      <c r="L642" s="17">
        <v>4.1779999999999984E-2</v>
      </c>
      <c r="M642" s="17">
        <v>0.29810999999999999</v>
      </c>
      <c r="N642" s="17">
        <v>-0.23777000000000004</v>
      </c>
      <c r="O642" s="18" t="s">
        <v>26</v>
      </c>
    </row>
    <row r="643" spans="1:15" hidden="1" x14ac:dyDescent="0.25">
      <c r="A643" s="13">
        <v>358169</v>
      </c>
      <c r="B643" s="14" t="s">
        <v>689</v>
      </c>
      <c r="C643" s="15" t="s">
        <v>46</v>
      </c>
      <c r="D643" s="16">
        <v>4930.5</v>
      </c>
      <c r="E643" s="17">
        <v>0.50109000000000004</v>
      </c>
      <c r="F643" s="17">
        <v>-0.32540999999999998</v>
      </c>
      <c r="G643" s="17">
        <v>0.28269</v>
      </c>
      <c r="H643" s="17">
        <v>-0.56008000000000002</v>
      </c>
      <c r="I643" s="17">
        <v>0.83787999999999996</v>
      </c>
      <c r="J643" s="17">
        <v>2.9459999999999931E-2</v>
      </c>
      <c r="K643" s="17">
        <v>0.12411999999999999</v>
      </c>
      <c r="L643" s="17">
        <v>-0.54523999999999995</v>
      </c>
      <c r="M643" s="17">
        <v>0.97806000000000004</v>
      </c>
      <c r="N643" s="17">
        <v>8.8900000000000645E-3</v>
      </c>
      <c r="O643" s="18" t="s">
        <v>41</v>
      </c>
    </row>
    <row r="644" spans="1:15" hidden="1" x14ac:dyDescent="0.25">
      <c r="A644" s="13">
        <v>358240</v>
      </c>
      <c r="B644" s="14" t="s">
        <v>690</v>
      </c>
      <c r="C644" s="15" t="s">
        <v>46</v>
      </c>
      <c r="D644" s="16">
        <v>5406</v>
      </c>
      <c r="E644" s="17">
        <v>4.1640000000000003E-2</v>
      </c>
      <c r="F644" s="17">
        <v>2.5490000000000002E-2</v>
      </c>
      <c r="G644" s="17">
        <v>0</v>
      </c>
      <c r="H644" s="17">
        <v>0</v>
      </c>
      <c r="I644" s="17">
        <v>0.20818999999999999</v>
      </c>
      <c r="J644" s="17">
        <v>0.12744</v>
      </c>
      <c r="K644" s="17">
        <v>0</v>
      </c>
      <c r="L644" s="17">
        <v>0</v>
      </c>
      <c r="M644" s="17">
        <v>0</v>
      </c>
      <c r="N644" s="17">
        <v>0</v>
      </c>
      <c r="O644" s="18" t="s">
        <v>24</v>
      </c>
    </row>
    <row r="645" spans="1:15" hidden="1" x14ac:dyDescent="0.25">
      <c r="A645" s="13">
        <v>358282</v>
      </c>
      <c r="B645" s="14" t="s">
        <v>691</v>
      </c>
      <c r="C645" s="15" t="s">
        <v>40</v>
      </c>
      <c r="D645" s="16">
        <v>6792.4166666666697</v>
      </c>
      <c r="E645" s="17">
        <v>0.88490999999999997</v>
      </c>
      <c r="F645" s="17">
        <v>1.8340000000000023E-2</v>
      </c>
      <c r="G645" s="17">
        <v>0.95679999999999998</v>
      </c>
      <c r="H645" s="17">
        <v>5.7230000000000003E-2</v>
      </c>
      <c r="I645" s="17">
        <v>0.84489999999999998</v>
      </c>
      <c r="J645" s="17">
        <v>1.7599999999999949E-2</v>
      </c>
      <c r="K645" s="17">
        <v>0.95137000000000005</v>
      </c>
      <c r="L645" s="17">
        <v>5.1930000000000032E-2</v>
      </c>
      <c r="M645" s="17">
        <v>0.71465999999999996</v>
      </c>
      <c r="N645" s="17">
        <v>-9.2320000000000069E-2</v>
      </c>
      <c r="O645" s="18" t="s">
        <v>41</v>
      </c>
    </row>
    <row r="646" spans="1:15" hidden="1" x14ac:dyDescent="0.25">
      <c r="A646" s="13">
        <v>358339</v>
      </c>
      <c r="B646" s="14" t="s">
        <v>692</v>
      </c>
      <c r="C646" s="15" t="s">
        <v>57</v>
      </c>
      <c r="D646" s="16">
        <v>24178.833333333299</v>
      </c>
      <c r="E646" s="17">
        <v>0.80064000000000002</v>
      </c>
      <c r="F646" s="17">
        <v>0.11450000000000005</v>
      </c>
      <c r="G646" s="17">
        <v>0.65783999999999998</v>
      </c>
      <c r="H646" s="17">
        <v>-5.1159999999999983E-2</v>
      </c>
      <c r="I646" s="17">
        <v>0.83033999999999997</v>
      </c>
      <c r="J646" s="17">
        <v>3.3540000000000014E-2</v>
      </c>
      <c r="K646" s="17">
        <v>0.94367000000000001</v>
      </c>
      <c r="L646" s="17">
        <v>0.35238999999999998</v>
      </c>
      <c r="M646" s="17">
        <v>0.91352999999999995</v>
      </c>
      <c r="N646" s="17">
        <v>0.28891999999999995</v>
      </c>
      <c r="O646" s="18" t="s">
        <v>41</v>
      </c>
    </row>
    <row r="647" spans="1:15" hidden="1" x14ac:dyDescent="0.25">
      <c r="A647" s="13">
        <v>358410</v>
      </c>
      <c r="B647" s="14" t="s">
        <v>693</v>
      </c>
      <c r="C647" s="15" t="s">
        <v>40</v>
      </c>
      <c r="D647" s="16">
        <v>1072</v>
      </c>
      <c r="E647" s="17">
        <v>0.71296999999999999</v>
      </c>
      <c r="F647" s="17">
        <v>6.1640000000000028E-2</v>
      </c>
      <c r="G647" s="17">
        <v>0.75927</v>
      </c>
      <c r="H647" s="17">
        <v>5.035999999999996E-2</v>
      </c>
      <c r="I647" s="17">
        <v>0.33333000000000002</v>
      </c>
      <c r="J647" s="17">
        <v>0.14583000000000002</v>
      </c>
      <c r="K647" s="17">
        <v>0</v>
      </c>
      <c r="L647" s="17">
        <v>0</v>
      </c>
      <c r="M647" s="17">
        <v>1</v>
      </c>
      <c r="N647" s="17">
        <v>0</v>
      </c>
      <c r="O647" s="18" t="s">
        <v>41</v>
      </c>
    </row>
    <row r="648" spans="1:15" hidden="1" x14ac:dyDescent="0.25">
      <c r="A648" s="13">
        <v>358436</v>
      </c>
      <c r="B648" s="14" t="s">
        <v>694</v>
      </c>
      <c r="C648" s="15" t="s">
        <v>57</v>
      </c>
      <c r="D648" s="16">
        <v>167811.83333333299</v>
      </c>
      <c r="E648" s="17">
        <v>0.77824000000000004</v>
      </c>
      <c r="F648" s="17">
        <v>0.16410000000000002</v>
      </c>
      <c r="G648" s="17">
        <v>0.66554999999999997</v>
      </c>
      <c r="H648" s="17">
        <v>-2.9510000000000036E-2</v>
      </c>
      <c r="I648" s="17">
        <v>0.71682999999999997</v>
      </c>
      <c r="J648" s="17">
        <v>2.4469999999999992E-2</v>
      </c>
      <c r="K648" s="17">
        <v>0.86638999999999999</v>
      </c>
      <c r="L648" s="17">
        <v>0.48485</v>
      </c>
      <c r="M648" s="17">
        <v>0.97689999999999999</v>
      </c>
      <c r="N648" s="17">
        <v>0.37022999999999995</v>
      </c>
      <c r="O648" s="18" t="s">
        <v>41</v>
      </c>
    </row>
    <row r="649" spans="1:15" hidden="1" x14ac:dyDescent="0.25">
      <c r="A649" s="13">
        <v>358509</v>
      </c>
      <c r="B649" s="14" t="s">
        <v>695</v>
      </c>
      <c r="C649" s="15" t="s">
        <v>40</v>
      </c>
      <c r="D649" s="16">
        <v>5800.5</v>
      </c>
      <c r="E649" s="17">
        <v>0.57418000000000002</v>
      </c>
      <c r="F649" s="17">
        <v>9.8550000000000026E-2</v>
      </c>
      <c r="G649" s="17">
        <v>0.32424999999999998</v>
      </c>
      <c r="H649" s="17">
        <v>-8.5040000000000004E-2</v>
      </c>
      <c r="I649" s="17">
        <v>0.8458</v>
      </c>
      <c r="J649" s="17">
        <v>0.23468999999999995</v>
      </c>
      <c r="K649" s="17">
        <v>0.90022999999999997</v>
      </c>
      <c r="L649" s="17">
        <v>0.66857999999999995</v>
      </c>
      <c r="M649" s="17">
        <v>0.47635</v>
      </c>
      <c r="N649" s="17">
        <v>-0.24047999999999997</v>
      </c>
      <c r="O649" s="18" t="s">
        <v>41</v>
      </c>
    </row>
    <row r="650" spans="1:15" hidden="1" x14ac:dyDescent="0.25">
      <c r="A650" s="13">
        <v>358711</v>
      </c>
      <c r="B650" s="14" t="s">
        <v>696</v>
      </c>
      <c r="C650" s="15" t="s">
        <v>46</v>
      </c>
      <c r="D650" s="16">
        <v>8.25</v>
      </c>
      <c r="E650" s="17">
        <v>0.48146</v>
      </c>
      <c r="F650" s="17">
        <v>-8.5890000000000022E-2</v>
      </c>
      <c r="G650" s="17">
        <v>0.19355</v>
      </c>
      <c r="H650" s="17">
        <v>-0.17847000000000002</v>
      </c>
      <c r="I650" s="17">
        <v>0.7702</v>
      </c>
      <c r="J650" s="17">
        <v>6.3100000000000378E-3</v>
      </c>
      <c r="K650" s="17">
        <v>1</v>
      </c>
      <c r="L650" s="17">
        <v>0</v>
      </c>
      <c r="M650" s="17">
        <v>0.25</v>
      </c>
      <c r="N650" s="17">
        <v>-7.8799999999999981E-2</v>
      </c>
      <c r="O650" s="18" t="s">
        <v>41</v>
      </c>
    </row>
    <row r="651" spans="1:15" hidden="1" x14ac:dyDescent="0.25">
      <c r="A651" s="13">
        <v>358720</v>
      </c>
      <c r="B651" s="14" t="s">
        <v>697</v>
      </c>
      <c r="C651" s="15" t="s">
        <v>46</v>
      </c>
      <c r="D651" s="16">
        <v>9850.3333333333303</v>
      </c>
      <c r="E651" s="17">
        <v>0.38890000000000002</v>
      </c>
      <c r="F651" s="17">
        <v>7.2489999999999999E-2</v>
      </c>
      <c r="G651" s="17">
        <v>0.62494000000000005</v>
      </c>
      <c r="H651" s="17">
        <v>0.23504000000000003</v>
      </c>
      <c r="I651" s="17">
        <v>0.51327</v>
      </c>
      <c r="J651" s="17">
        <v>0.11792999999999998</v>
      </c>
      <c r="K651" s="17">
        <v>0</v>
      </c>
      <c r="L651" s="17">
        <v>0</v>
      </c>
      <c r="M651" s="17">
        <v>0.18135000000000001</v>
      </c>
      <c r="N651" s="17">
        <v>-0.22555999999999998</v>
      </c>
      <c r="O651" s="18" t="s">
        <v>26</v>
      </c>
    </row>
    <row r="652" spans="1:15" hidden="1" x14ac:dyDescent="0.25">
      <c r="A652" s="13">
        <v>358754</v>
      </c>
      <c r="B652" s="14" t="s">
        <v>698</v>
      </c>
      <c r="C652" s="15" t="s">
        <v>40</v>
      </c>
      <c r="D652" s="16">
        <v>13340.75</v>
      </c>
      <c r="E652" s="17">
        <v>0.77356999999999998</v>
      </c>
      <c r="F652" s="17">
        <v>3.0379999999999963E-2</v>
      </c>
      <c r="G652" s="17">
        <v>0.81801000000000001</v>
      </c>
      <c r="H652" s="17">
        <v>8.393000000000006E-2</v>
      </c>
      <c r="I652" s="17">
        <v>0.66886999999999996</v>
      </c>
      <c r="J652" s="17">
        <v>-0.18672</v>
      </c>
      <c r="K652" s="17">
        <v>0.80379</v>
      </c>
      <c r="L652" s="17">
        <v>-2.2560000000000024E-2</v>
      </c>
      <c r="M652" s="17">
        <v>0.75917000000000001</v>
      </c>
      <c r="N652" s="17">
        <v>0.19330000000000003</v>
      </c>
      <c r="O652" s="18" t="s">
        <v>41</v>
      </c>
    </row>
    <row r="653" spans="1:15" hidden="1" x14ac:dyDescent="0.25">
      <c r="A653" s="13">
        <v>359017</v>
      </c>
      <c r="B653" s="14" t="s">
        <v>699</v>
      </c>
      <c r="C653" s="15" t="s">
        <v>46</v>
      </c>
      <c r="D653" s="16">
        <v>1560917.83333333</v>
      </c>
      <c r="E653" s="17">
        <v>0.69686000000000003</v>
      </c>
      <c r="F653" s="17">
        <v>-1.1749999999999927E-2</v>
      </c>
      <c r="G653" s="17">
        <v>0.76634000000000002</v>
      </c>
      <c r="H653" s="17">
        <v>5.3400000000000114E-3</v>
      </c>
      <c r="I653" s="17">
        <v>0.62626999999999999</v>
      </c>
      <c r="J653" s="17">
        <v>1.4569999999999972E-2</v>
      </c>
      <c r="K653" s="17">
        <v>0.71323999999999999</v>
      </c>
      <c r="L653" s="17">
        <v>2.7819999999999956E-2</v>
      </c>
      <c r="M653" s="17">
        <v>0.61209000000000002</v>
      </c>
      <c r="N653" s="17">
        <v>-0.11183999999999994</v>
      </c>
      <c r="O653" s="18" t="s">
        <v>41</v>
      </c>
    </row>
    <row r="654" spans="1:15" hidden="1" x14ac:dyDescent="0.25">
      <c r="A654" s="13">
        <v>359033</v>
      </c>
      <c r="B654" s="14" t="s">
        <v>700</v>
      </c>
      <c r="C654" s="15" t="s">
        <v>40</v>
      </c>
      <c r="D654" s="16">
        <v>18587.833333333299</v>
      </c>
      <c r="E654" s="17">
        <v>0.72335000000000005</v>
      </c>
      <c r="F654" s="17">
        <v>-3.615999999999997E-2</v>
      </c>
      <c r="G654" s="17">
        <v>0.73606000000000005</v>
      </c>
      <c r="H654" s="17">
        <v>7.8900000000000636E-3</v>
      </c>
      <c r="I654" s="17">
        <v>0.59291000000000005</v>
      </c>
      <c r="J654" s="17">
        <v>-1.3799999999999368E-3</v>
      </c>
      <c r="K654" s="17">
        <v>0.74682999999999999</v>
      </c>
      <c r="L654" s="17">
        <v>-8.1529999999999991E-2</v>
      </c>
      <c r="M654" s="17">
        <v>0.80486999999999997</v>
      </c>
      <c r="N654" s="17">
        <v>-0.11368</v>
      </c>
      <c r="O654" s="18" t="s">
        <v>41</v>
      </c>
    </row>
    <row r="655" spans="1:15" hidden="1" x14ac:dyDescent="0.25">
      <c r="A655" s="13">
        <v>359122</v>
      </c>
      <c r="B655" s="14" t="s">
        <v>701</v>
      </c>
      <c r="C655" s="15" t="s">
        <v>40</v>
      </c>
      <c r="D655" s="16">
        <v>9206.3333333333303</v>
      </c>
      <c r="E655" s="17">
        <v>0.76671999999999996</v>
      </c>
      <c r="F655" s="17">
        <v>5.9010000000000007E-2</v>
      </c>
      <c r="G655" s="17">
        <v>0.86414000000000002</v>
      </c>
      <c r="H655" s="17">
        <v>2.7600000000000069E-2</v>
      </c>
      <c r="I655" s="17">
        <v>0.71072999999999997</v>
      </c>
      <c r="J655" s="17">
        <v>-1.1290000000000022E-2</v>
      </c>
      <c r="K655" s="17">
        <v>0.40411000000000002</v>
      </c>
      <c r="L655" s="17">
        <v>0.17578000000000002</v>
      </c>
      <c r="M655" s="17">
        <v>0.99048000000000003</v>
      </c>
      <c r="N655" s="17">
        <v>7.5370000000000048E-2</v>
      </c>
      <c r="O655" s="18" t="s">
        <v>41</v>
      </c>
    </row>
    <row r="656" spans="1:15" hidden="1" x14ac:dyDescent="0.25">
      <c r="A656" s="13">
        <v>359289</v>
      </c>
      <c r="B656" s="14" t="s">
        <v>702</v>
      </c>
      <c r="C656" s="15" t="s">
        <v>40</v>
      </c>
      <c r="D656" s="16">
        <v>51394.25</v>
      </c>
      <c r="E656" s="17">
        <v>0.80779000000000001</v>
      </c>
      <c r="F656" s="17">
        <v>3.9100000000000024E-2</v>
      </c>
      <c r="G656" s="17">
        <v>0.72731999999999997</v>
      </c>
      <c r="H656" s="17">
        <v>4.3999999999999595E-4</v>
      </c>
      <c r="I656" s="17">
        <v>0.90595000000000003</v>
      </c>
      <c r="J656" s="17">
        <v>4.0210000000000079E-2</v>
      </c>
      <c r="K656" s="17">
        <v>0.98482000000000003</v>
      </c>
      <c r="L656" s="17">
        <v>6.1300000000000798E-3</v>
      </c>
      <c r="M656" s="17">
        <v>0.69355</v>
      </c>
      <c r="N656" s="17">
        <v>0.14829999999999999</v>
      </c>
      <c r="O656" s="18" t="s">
        <v>41</v>
      </c>
    </row>
    <row r="657" spans="1:15" hidden="1" x14ac:dyDescent="0.25">
      <c r="A657" s="13">
        <v>359394</v>
      </c>
      <c r="B657" s="14" t="s">
        <v>703</v>
      </c>
      <c r="C657" s="15" t="s">
        <v>57</v>
      </c>
      <c r="D657" s="16">
        <v>19661.833333333299</v>
      </c>
      <c r="E657" s="17">
        <v>0.78007000000000004</v>
      </c>
      <c r="F657" s="17">
        <v>4.4789999999999996E-2</v>
      </c>
      <c r="G657" s="17">
        <v>0.71704999999999997</v>
      </c>
      <c r="H657" s="17">
        <v>1.593E-2</v>
      </c>
      <c r="I657" s="17">
        <v>0.70638000000000001</v>
      </c>
      <c r="J657" s="17">
        <v>2.1360000000000046E-2</v>
      </c>
      <c r="K657" s="17">
        <v>0.80628</v>
      </c>
      <c r="L657" s="17">
        <v>0.12297000000000002</v>
      </c>
      <c r="M657" s="17">
        <v>0.95357000000000003</v>
      </c>
      <c r="N657" s="17">
        <v>4.773000000000005E-2</v>
      </c>
      <c r="O657" s="18" t="s">
        <v>41</v>
      </c>
    </row>
    <row r="658" spans="1:15" hidden="1" x14ac:dyDescent="0.25">
      <c r="A658" s="13">
        <v>359459</v>
      </c>
      <c r="B658" s="14" t="s">
        <v>704</v>
      </c>
      <c r="C658" s="15" t="s">
        <v>57</v>
      </c>
      <c r="D658" s="16">
        <v>2512.0833333333298</v>
      </c>
      <c r="E658" s="17">
        <v>0.56433</v>
      </c>
      <c r="F658" s="17">
        <v>8.3280000000000021E-2</v>
      </c>
      <c r="G658" s="17">
        <v>0.68284</v>
      </c>
      <c r="H658" s="17">
        <v>0.17412000000000005</v>
      </c>
      <c r="I658" s="17">
        <v>0.47493000000000002</v>
      </c>
      <c r="J658" s="17">
        <v>6.7000000000000393E-4</v>
      </c>
      <c r="K658" s="17">
        <v>0</v>
      </c>
      <c r="L658" s="17">
        <v>0</v>
      </c>
      <c r="M658" s="17">
        <v>0.98102</v>
      </c>
      <c r="N658" s="17">
        <v>6.749000000000005E-2</v>
      </c>
      <c r="O658" s="18" t="s">
        <v>59</v>
      </c>
    </row>
    <row r="659" spans="1:15" hidden="1" x14ac:dyDescent="0.25">
      <c r="A659" s="13">
        <v>359521</v>
      </c>
      <c r="B659" s="14" t="s">
        <v>705</v>
      </c>
      <c r="C659" s="15" t="s">
        <v>46</v>
      </c>
      <c r="D659" s="16">
        <v>3397</v>
      </c>
      <c r="E659" s="17">
        <v>8.831E-2</v>
      </c>
      <c r="F659" s="17">
        <v>-0.75531999999999999</v>
      </c>
      <c r="G659" s="17">
        <v>0</v>
      </c>
      <c r="H659" s="17">
        <v>-0.81642999999999999</v>
      </c>
      <c r="I659" s="17">
        <v>0.35325000000000001</v>
      </c>
      <c r="J659" s="17">
        <v>-0.41651999999999995</v>
      </c>
      <c r="K659" s="17">
        <v>0</v>
      </c>
      <c r="L659" s="17">
        <v>0</v>
      </c>
      <c r="M659" s="17">
        <v>0</v>
      </c>
      <c r="N659" s="17">
        <v>-0.97187000000000001</v>
      </c>
      <c r="O659" s="18" t="s">
        <v>175</v>
      </c>
    </row>
    <row r="660" spans="1:15" hidden="1" x14ac:dyDescent="0.25">
      <c r="A660" s="13">
        <v>359661</v>
      </c>
      <c r="B660" s="14" t="s">
        <v>706</v>
      </c>
      <c r="C660" s="15" t="s">
        <v>46</v>
      </c>
      <c r="D660" s="16">
        <v>106115.33333333299</v>
      </c>
      <c r="E660" s="17">
        <v>0.74944</v>
      </c>
      <c r="F660" s="17">
        <v>-1.0480000000000045E-2</v>
      </c>
      <c r="G660" s="17">
        <v>0.81666000000000005</v>
      </c>
      <c r="H660" s="17">
        <v>6.2300000000000688E-3</v>
      </c>
      <c r="I660" s="17">
        <v>0.57955000000000001</v>
      </c>
      <c r="J660" s="17">
        <v>1.4889999999999959E-2</v>
      </c>
      <c r="K660" s="17">
        <v>0.77285999999999999</v>
      </c>
      <c r="L660" s="17">
        <v>-1.1210000000000053E-2</v>
      </c>
      <c r="M660" s="17">
        <v>0.76148000000000005</v>
      </c>
      <c r="N660" s="17">
        <v>-6.8539999999999934E-2</v>
      </c>
      <c r="O660" s="18" t="s">
        <v>41</v>
      </c>
    </row>
    <row r="661" spans="1:15" hidden="1" x14ac:dyDescent="0.25">
      <c r="A661" s="13">
        <v>359726</v>
      </c>
      <c r="B661" s="14" t="s">
        <v>707</v>
      </c>
      <c r="C661" s="15" t="s">
        <v>46</v>
      </c>
      <c r="D661" s="16">
        <v>4035.5</v>
      </c>
      <c r="E661" s="17">
        <v>0.44755</v>
      </c>
      <c r="F661" s="17">
        <v>-0.19681000000000004</v>
      </c>
      <c r="G661" s="17">
        <v>0</v>
      </c>
      <c r="H661" s="17">
        <v>-0.52080000000000004</v>
      </c>
      <c r="I661" s="17">
        <v>0.44640999999999997</v>
      </c>
      <c r="J661" s="17">
        <v>0.18450999999999995</v>
      </c>
      <c r="K661" s="17">
        <v>0.90364</v>
      </c>
      <c r="L661" s="17">
        <v>-1.5190000000000037E-2</v>
      </c>
      <c r="M661" s="17">
        <v>0.88770000000000004</v>
      </c>
      <c r="N661" s="17">
        <v>-0.1117499999999999</v>
      </c>
      <c r="O661" s="18" t="s">
        <v>59</v>
      </c>
    </row>
    <row r="662" spans="1:15" hidden="1" x14ac:dyDescent="0.25">
      <c r="A662" s="13">
        <v>359777</v>
      </c>
      <c r="B662" s="14" t="s">
        <v>708</v>
      </c>
      <c r="C662" s="15" t="s">
        <v>46</v>
      </c>
      <c r="D662" s="16">
        <v>38615.083333333299</v>
      </c>
      <c r="E662" s="17">
        <v>0.75704000000000005</v>
      </c>
      <c r="F662" s="17">
        <v>-3.723999999999994E-2</v>
      </c>
      <c r="G662" s="17">
        <v>0.56506000000000001</v>
      </c>
      <c r="H662" s="17">
        <v>-0.27141000000000004</v>
      </c>
      <c r="I662" s="17">
        <v>0.85036</v>
      </c>
      <c r="J662" s="17">
        <v>4.2930000000000024E-2</v>
      </c>
      <c r="K662" s="17">
        <v>0.90305000000000002</v>
      </c>
      <c r="L662" s="17">
        <v>1.8280000000000074E-2</v>
      </c>
      <c r="M662" s="17">
        <v>0.90168000000000004</v>
      </c>
      <c r="N662" s="17">
        <v>0.29542000000000002</v>
      </c>
      <c r="O662" s="18" t="s">
        <v>41</v>
      </c>
    </row>
    <row r="663" spans="1:15" hidden="1" x14ac:dyDescent="0.25">
      <c r="A663" s="13">
        <v>359866</v>
      </c>
      <c r="B663" s="14" t="s">
        <v>709</v>
      </c>
      <c r="C663" s="15" t="s">
        <v>57</v>
      </c>
      <c r="D663" s="16">
        <v>5045.5833333333303</v>
      </c>
      <c r="E663" s="17">
        <v>0.62065999999999999</v>
      </c>
      <c r="F663" s="17">
        <v>-6.5010000000000012E-2</v>
      </c>
      <c r="G663" s="17">
        <v>0.22495000000000001</v>
      </c>
      <c r="H663" s="17">
        <v>-0.23215</v>
      </c>
      <c r="I663" s="17">
        <v>0.68291999999999997</v>
      </c>
      <c r="J663" s="17">
        <v>9.5799999999999219E-3</v>
      </c>
      <c r="K663" s="17">
        <v>0.97514999999999996</v>
      </c>
      <c r="L663" s="17">
        <v>4.4489999999999919E-2</v>
      </c>
      <c r="M663" s="17">
        <v>0.99534</v>
      </c>
      <c r="N663" s="17">
        <v>8.5189999999999988E-2</v>
      </c>
      <c r="O663" s="18" t="s">
        <v>41</v>
      </c>
    </row>
    <row r="664" spans="1:15" hidden="1" x14ac:dyDescent="0.25">
      <c r="A664" s="13">
        <v>360147</v>
      </c>
      <c r="B664" s="14" t="s">
        <v>710</v>
      </c>
      <c r="C664" s="15" t="s">
        <v>40</v>
      </c>
      <c r="D664" s="16">
        <v>12451.833333333299</v>
      </c>
      <c r="E664" s="17">
        <v>0.62734999999999996</v>
      </c>
      <c r="F664" s="17">
        <v>7.7999999999999181E-3</v>
      </c>
      <c r="G664" s="17">
        <v>0.73380000000000001</v>
      </c>
      <c r="H664" s="17">
        <v>3.6360000000000059E-2</v>
      </c>
      <c r="I664" s="17">
        <v>0.81050999999999995</v>
      </c>
      <c r="J664" s="17">
        <v>1.1199999999999988E-2</v>
      </c>
      <c r="K664" s="17">
        <v>9.597E-2</v>
      </c>
      <c r="L664" s="17">
        <v>-6.6999999999999976E-3</v>
      </c>
      <c r="M664" s="17">
        <v>0.76266</v>
      </c>
      <c r="N664" s="17">
        <v>-3.8239999999999941E-2</v>
      </c>
      <c r="O664" s="18" t="s">
        <v>41</v>
      </c>
    </row>
    <row r="665" spans="1:15" hidden="1" x14ac:dyDescent="0.25">
      <c r="A665" s="13">
        <v>360244</v>
      </c>
      <c r="B665" s="14" t="s">
        <v>711</v>
      </c>
      <c r="C665" s="15" t="s">
        <v>46</v>
      </c>
      <c r="D665" s="16">
        <v>93607.583333333299</v>
      </c>
      <c r="E665" s="17">
        <v>0.55928</v>
      </c>
      <c r="F665" s="17">
        <v>3.2959999999999989E-2</v>
      </c>
      <c r="G665" s="17">
        <v>0.67300000000000004</v>
      </c>
      <c r="H665" s="17">
        <v>-9.5899999999999874E-3</v>
      </c>
      <c r="I665" s="17">
        <v>0.77583000000000002</v>
      </c>
      <c r="J665" s="17">
        <v>2.1160000000000068E-2</v>
      </c>
      <c r="K665" s="17">
        <v>0.12952</v>
      </c>
      <c r="L665" s="17">
        <v>-8.0000000000000071E-3</v>
      </c>
      <c r="M665" s="17">
        <v>0.54507000000000005</v>
      </c>
      <c r="N665" s="17">
        <v>0.17083000000000004</v>
      </c>
      <c r="O665" s="18" t="s">
        <v>26</v>
      </c>
    </row>
    <row r="666" spans="1:15" hidden="1" x14ac:dyDescent="0.25">
      <c r="A666" s="13">
        <v>360414</v>
      </c>
      <c r="B666" s="14" t="s">
        <v>712</v>
      </c>
      <c r="C666" s="15" t="s">
        <v>40</v>
      </c>
      <c r="D666" s="16">
        <v>12555.666666666701</v>
      </c>
      <c r="E666" s="17">
        <v>0.76673999999999998</v>
      </c>
      <c r="F666" s="17">
        <v>6.3420000000000032E-2</v>
      </c>
      <c r="G666" s="17">
        <v>0.79271999999999998</v>
      </c>
      <c r="H666" s="17">
        <v>0.13346999999999998</v>
      </c>
      <c r="I666" s="17">
        <v>0.77847</v>
      </c>
      <c r="J666" s="17">
        <v>8.2189999999999985E-2</v>
      </c>
      <c r="K666" s="17">
        <v>0.74977000000000005</v>
      </c>
      <c r="L666" s="17">
        <v>-2.1909999999999985E-2</v>
      </c>
      <c r="M666" s="17">
        <v>0.72004000000000001</v>
      </c>
      <c r="N666" s="17">
        <v>-1.0109999999999952E-2</v>
      </c>
      <c r="O666" s="18" t="s">
        <v>41</v>
      </c>
    </row>
    <row r="667" spans="1:15" hidden="1" x14ac:dyDescent="0.25">
      <c r="A667" s="13">
        <v>360449</v>
      </c>
      <c r="B667" s="14" t="s">
        <v>713</v>
      </c>
      <c r="C667" s="15" t="s">
        <v>40</v>
      </c>
      <c r="D667" s="16">
        <v>198735.16666666701</v>
      </c>
      <c r="E667" s="17">
        <v>0.62836999999999998</v>
      </c>
      <c r="F667" s="17">
        <v>-1.8490000000000006E-2</v>
      </c>
      <c r="G667" s="17">
        <v>0.67817000000000005</v>
      </c>
      <c r="H667" s="17">
        <v>8.5720000000000018E-2</v>
      </c>
      <c r="I667" s="17">
        <v>0.64188999999999996</v>
      </c>
      <c r="J667" s="17">
        <v>1.906999999999992E-2</v>
      </c>
      <c r="K667" s="17">
        <v>0.68096000000000001</v>
      </c>
      <c r="L667" s="17">
        <v>-1.2730000000000019E-2</v>
      </c>
      <c r="M667" s="17">
        <v>0.46265000000000001</v>
      </c>
      <c r="N667" s="17">
        <v>-0.27022999999999997</v>
      </c>
      <c r="O667" s="18" t="s">
        <v>41</v>
      </c>
    </row>
    <row r="668" spans="1:15" hidden="1" x14ac:dyDescent="0.25">
      <c r="A668" s="13">
        <v>360465</v>
      </c>
      <c r="B668" s="14" t="s">
        <v>714</v>
      </c>
      <c r="C668" s="15" t="s">
        <v>46</v>
      </c>
      <c r="D668" s="16">
        <v>1577.6666666666699</v>
      </c>
      <c r="E668" s="17">
        <v>0.15043000000000001</v>
      </c>
      <c r="F668" s="17">
        <v>-0.31152000000000002</v>
      </c>
      <c r="G668" s="17">
        <v>0</v>
      </c>
      <c r="H668" s="17">
        <v>-0.63931000000000004</v>
      </c>
      <c r="I668" s="17">
        <v>0.38796999999999998</v>
      </c>
      <c r="J668" s="17">
        <v>-3.621000000000002E-2</v>
      </c>
      <c r="K668" s="17">
        <v>0.19170999999999999</v>
      </c>
      <c r="L668" s="17">
        <v>2.0619999999999999E-2</v>
      </c>
      <c r="M668" s="17">
        <v>0.17247000000000001</v>
      </c>
      <c r="N668" s="17">
        <v>-0.26339000000000001</v>
      </c>
      <c r="O668" s="18" t="s">
        <v>59</v>
      </c>
    </row>
    <row r="669" spans="1:15" hidden="1" x14ac:dyDescent="0.25">
      <c r="A669" s="13">
        <v>360481</v>
      </c>
      <c r="B669" s="14" t="s">
        <v>715</v>
      </c>
      <c r="C669" s="15" t="s">
        <v>40</v>
      </c>
      <c r="D669" s="16">
        <v>35854.25</v>
      </c>
      <c r="E669" s="17">
        <v>0.70887</v>
      </c>
      <c r="F669" s="17">
        <v>0.19896000000000003</v>
      </c>
      <c r="G669" s="17">
        <v>0.65927999999999998</v>
      </c>
      <c r="H669" s="17">
        <v>0.16642999999999997</v>
      </c>
      <c r="I669" s="17">
        <v>0.63544</v>
      </c>
      <c r="J669" s="17">
        <v>4.5320000000000027E-2</v>
      </c>
      <c r="K669" s="17">
        <v>0.87626999999999999</v>
      </c>
      <c r="L669" s="17">
        <v>0.46573999999999999</v>
      </c>
      <c r="M669" s="17">
        <v>0.71406999999999998</v>
      </c>
      <c r="N669" s="17">
        <v>0.15085999999999999</v>
      </c>
      <c r="O669" s="18" t="s">
        <v>41</v>
      </c>
    </row>
    <row r="670" spans="1:15" hidden="1" x14ac:dyDescent="0.25">
      <c r="A670" s="13">
        <v>360686</v>
      </c>
      <c r="B670" s="14" t="s">
        <v>716</v>
      </c>
      <c r="C670" s="15" t="s">
        <v>46</v>
      </c>
      <c r="D670" s="16">
        <v>1462.1666666666699</v>
      </c>
      <c r="E670" s="17">
        <v>6.1069999999999999E-2</v>
      </c>
      <c r="F670" s="17">
        <v>-0.27087</v>
      </c>
      <c r="G670" s="17">
        <v>0</v>
      </c>
      <c r="H670" s="17">
        <v>0</v>
      </c>
      <c r="I670" s="17">
        <v>0.10537000000000001</v>
      </c>
      <c r="J670" s="17">
        <v>-0.20484999999999998</v>
      </c>
      <c r="K670" s="17">
        <v>0</v>
      </c>
      <c r="L670" s="17">
        <v>-0.35715000000000002</v>
      </c>
      <c r="M670" s="17">
        <v>0.2</v>
      </c>
      <c r="N670" s="17">
        <v>-0.79234999999999989</v>
      </c>
      <c r="O670" s="18" t="s">
        <v>59</v>
      </c>
    </row>
    <row r="671" spans="1:15" hidden="1" x14ac:dyDescent="0.25">
      <c r="A671" s="13">
        <v>360767</v>
      </c>
      <c r="B671" s="14" t="s">
        <v>717</v>
      </c>
      <c r="C671" s="15" t="s">
        <v>46</v>
      </c>
      <c r="D671" s="16">
        <v>75819.916666666701</v>
      </c>
      <c r="E671" s="17">
        <v>0.68567999999999996</v>
      </c>
      <c r="F671" s="17">
        <v>4.1439999999999921E-2</v>
      </c>
      <c r="G671" s="17">
        <v>0.71138999999999997</v>
      </c>
      <c r="H671" s="17">
        <v>-4.3179999999999996E-2</v>
      </c>
      <c r="I671" s="17">
        <v>0.69279000000000002</v>
      </c>
      <c r="J671" s="17">
        <v>-4.0849999999999942E-2</v>
      </c>
      <c r="K671" s="17">
        <v>0.37319999999999998</v>
      </c>
      <c r="L671" s="17">
        <v>2.786999999999995E-2</v>
      </c>
      <c r="M671" s="17">
        <v>0.93964000000000003</v>
      </c>
      <c r="N671" s="17">
        <v>0.30654999999999999</v>
      </c>
      <c r="O671" s="18" t="s">
        <v>41</v>
      </c>
    </row>
    <row r="672" spans="1:15" hidden="1" x14ac:dyDescent="0.25">
      <c r="A672" s="13">
        <v>360783</v>
      </c>
      <c r="B672" s="14" t="s">
        <v>718</v>
      </c>
      <c r="C672" s="15" t="s">
        <v>40</v>
      </c>
      <c r="D672" s="16">
        <v>913.91666666666697</v>
      </c>
      <c r="E672" s="17">
        <v>0.83575999999999995</v>
      </c>
      <c r="F672" s="17">
        <v>-7.2090000000000098E-2</v>
      </c>
      <c r="G672" s="17">
        <v>0.97585</v>
      </c>
      <c r="H672" s="17">
        <v>-1.1800000000000033E-2</v>
      </c>
      <c r="I672" s="17">
        <v>0.59001000000000003</v>
      </c>
      <c r="J672" s="17">
        <v>1.9500000000000073E-3</v>
      </c>
      <c r="K672" s="17">
        <v>0.64561999999999997</v>
      </c>
      <c r="L672" s="17">
        <v>-0.34367000000000003</v>
      </c>
      <c r="M672" s="17">
        <v>0.99148000000000003</v>
      </c>
      <c r="N672" s="17">
        <v>4.8599999999999755E-3</v>
      </c>
      <c r="O672" s="18" t="s">
        <v>41</v>
      </c>
    </row>
    <row r="673" spans="1:15" hidden="1" x14ac:dyDescent="0.25">
      <c r="A673" s="13">
        <v>360961</v>
      </c>
      <c r="B673" s="14" t="s">
        <v>719</v>
      </c>
      <c r="C673" s="15" t="s">
        <v>46</v>
      </c>
      <c r="D673" s="16">
        <v>20839</v>
      </c>
      <c r="E673" s="17">
        <v>0.30589</v>
      </c>
      <c r="F673" s="17">
        <v>0.12745000000000001</v>
      </c>
      <c r="G673" s="17">
        <v>0.40107999999999999</v>
      </c>
      <c r="H673" s="17">
        <v>0.40107999999999999</v>
      </c>
      <c r="I673" s="17">
        <v>0.50654999999999994</v>
      </c>
      <c r="J673" s="17">
        <v>6.5059999999999951E-2</v>
      </c>
      <c r="K673" s="17">
        <v>3.7929999999999998E-2</v>
      </c>
      <c r="L673" s="17">
        <v>-7.6490000000000002E-2</v>
      </c>
      <c r="M673" s="17">
        <v>0.18279999999999999</v>
      </c>
      <c r="N673" s="17">
        <v>-0.15348999999999999</v>
      </c>
      <c r="O673" s="18" t="s">
        <v>26</v>
      </c>
    </row>
    <row r="674" spans="1:15" hidden="1" x14ac:dyDescent="0.25">
      <c r="A674" s="13">
        <v>361011</v>
      </c>
      <c r="B674" s="14" t="s">
        <v>720</v>
      </c>
      <c r="C674" s="15" t="s">
        <v>46</v>
      </c>
      <c r="D674" s="16">
        <v>11878.416666666701</v>
      </c>
      <c r="E674" s="17">
        <v>0.66617000000000004</v>
      </c>
      <c r="F674" s="17">
        <v>-0.14207999999999998</v>
      </c>
      <c r="G674" s="17">
        <v>0.64309000000000005</v>
      </c>
      <c r="H674" s="17">
        <v>-0.14516999999999991</v>
      </c>
      <c r="I674" s="17">
        <v>0.76312999999999998</v>
      </c>
      <c r="J674" s="17">
        <v>1.2939999999999952E-2</v>
      </c>
      <c r="K674" s="17">
        <v>0.78656000000000004</v>
      </c>
      <c r="L674" s="17">
        <v>-4.2949999999999933E-2</v>
      </c>
      <c r="M674" s="17">
        <v>0.49498999999999999</v>
      </c>
      <c r="N674" s="17">
        <v>-0.39004</v>
      </c>
      <c r="O674" s="18" t="s">
        <v>41</v>
      </c>
    </row>
    <row r="675" spans="1:15" hidden="1" x14ac:dyDescent="0.25">
      <c r="A675" s="13">
        <v>361038</v>
      </c>
      <c r="B675" s="14" t="s">
        <v>721</v>
      </c>
      <c r="C675" s="15" t="s">
        <v>57</v>
      </c>
      <c r="D675" s="16">
        <v>11971.916666666701</v>
      </c>
      <c r="E675" s="17">
        <v>0.73180999999999996</v>
      </c>
      <c r="F675" s="17">
        <v>0.22889999999999999</v>
      </c>
      <c r="G675" s="17">
        <v>0.51458999999999999</v>
      </c>
      <c r="H675" s="17">
        <v>0.51458999999999999</v>
      </c>
      <c r="I675" s="17">
        <v>0.80347000000000002</v>
      </c>
      <c r="J675" s="17">
        <v>0.10409999999999997</v>
      </c>
      <c r="K675" s="17">
        <v>0.87646999999999997</v>
      </c>
      <c r="L675" s="17">
        <v>-2.3170000000000024E-2</v>
      </c>
      <c r="M675" s="17">
        <v>0.94994000000000001</v>
      </c>
      <c r="N675" s="17">
        <v>3.4410000000000052E-2</v>
      </c>
      <c r="O675" s="18" t="s">
        <v>41</v>
      </c>
    </row>
    <row r="676" spans="1:15" hidden="1" x14ac:dyDescent="0.25">
      <c r="A676" s="13">
        <v>361461</v>
      </c>
      <c r="B676" s="14" t="s">
        <v>722</v>
      </c>
      <c r="C676" s="15" t="s">
        <v>46</v>
      </c>
      <c r="D676" s="16">
        <v>17273</v>
      </c>
      <c r="E676" s="17">
        <v>0.67874000000000001</v>
      </c>
      <c r="F676" s="17">
        <v>0.25784000000000001</v>
      </c>
      <c r="G676" s="17">
        <v>0.65952</v>
      </c>
      <c r="H676" s="17">
        <v>0.65952</v>
      </c>
      <c r="I676" s="17">
        <v>0.69855999999999996</v>
      </c>
      <c r="J676" s="17">
        <v>9.0719999999999912E-2</v>
      </c>
      <c r="K676" s="17">
        <v>0.50858999999999999</v>
      </c>
      <c r="L676" s="17">
        <v>-4.5819999999999972E-2</v>
      </c>
      <c r="M676" s="17">
        <v>0.86753000000000002</v>
      </c>
      <c r="N676" s="17">
        <v>-7.4699999999999989E-2</v>
      </c>
      <c r="O676" s="18" t="s">
        <v>41</v>
      </c>
    </row>
    <row r="677" spans="1:15" hidden="1" x14ac:dyDescent="0.25">
      <c r="A677" s="13">
        <v>361569</v>
      </c>
      <c r="B677" s="14" t="s">
        <v>723</v>
      </c>
      <c r="C677" s="15" t="s">
        <v>57</v>
      </c>
      <c r="D677" s="16">
        <v>47773.25</v>
      </c>
      <c r="E677" s="17">
        <v>0.91195999999999999</v>
      </c>
      <c r="F677" s="17">
        <v>7.6450000000000018E-2</v>
      </c>
      <c r="G677" s="17">
        <v>0.93106999999999995</v>
      </c>
      <c r="H677" s="17">
        <v>-2.0780000000000021E-2</v>
      </c>
      <c r="I677" s="17">
        <v>0.87687000000000004</v>
      </c>
      <c r="J677" s="17">
        <v>1.3550000000000062E-2</v>
      </c>
      <c r="K677" s="17">
        <v>0.86048999999999998</v>
      </c>
      <c r="L677" s="17">
        <v>9.0600000000000014E-2</v>
      </c>
      <c r="M677" s="17">
        <v>0.96031</v>
      </c>
      <c r="N677" s="17">
        <v>0.31965999999999994</v>
      </c>
      <c r="O677" s="18" t="s">
        <v>41</v>
      </c>
    </row>
    <row r="678" spans="1:15" hidden="1" x14ac:dyDescent="0.25">
      <c r="A678" s="13">
        <v>361593</v>
      </c>
      <c r="B678" s="14" t="s">
        <v>724</v>
      </c>
      <c r="C678" s="15" t="s">
        <v>46</v>
      </c>
      <c r="D678" s="16">
        <v>69172.583333333299</v>
      </c>
      <c r="E678" s="17">
        <v>0.56555999999999995</v>
      </c>
      <c r="F678" s="17">
        <v>0.10213999999999995</v>
      </c>
      <c r="G678" s="17">
        <v>0.24976000000000001</v>
      </c>
      <c r="H678" s="17">
        <v>-2.6979999999999976E-2</v>
      </c>
      <c r="I678" s="17">
        <v>0.70128999999999997</v>
      </c>
      <c r="J678" s="17">
        <v>1.2669999999999959E-2</v>
      </c>
      <c r="K678" s="17">
        <v>0.66073000000000004</v>
      </c>
      <c r="L678" s="17">
        <v>0.20895000000000002</v>
      </c>
      <c r="M678" s="17">
        <v>0.96626000000000001</v>
      </c>
      <c r="N678" s="17">
        <v>0.34306000000000003</v>
      </c>
      <c r="O678" s="18" t="s">
        <v>41</v>
      </c>
    </row>
    <row r="679" spans="1:15" hidden="1" x14ac:dyDescent="0.25">
      <c r="A679" s="13">
        <v>361615</v>
      </c>
      <c r="B679" s="14" t="s">
        <v>725</v>
      </c>
      <c r="C679" s="15" t="s">
        <v>40</v>
      </c>
      <c r="D679" s="16">
        <v>27364.75</v>
      </c>
      <c r="E679" s="17">
        <v>0.72219</v>
      </c>
      <c r="F679" s="17">
        <v>1.6859999999999986E-2</v>
      </c>
      <c r="G679" s="17">
        <v>0.81106</v>
      </c>
      <c r="H679" s="17">
        <v>3.9999999999995595E-4</v>
      </c>
      <c r="I679" s="17">
        <v>0.65890000000000004</v>
      </c>
      <c r="J679" s="17">
        <v>4.5669999999999988E-2</v>
      </c>
      <c r="K679" s="17">
        <v>0.51597999999999999</v>
      </c>
      <c r="L679" s="17">
        <v>-1.6580000000000039E-2</v>
      </c>
      <c r="M679" s="17">
        <v>0.81396999999999997</v>
      </c>
      <c r="N679" s="17">
        <v>5.4420000000000024E-2</v>
      </c>
      <c r="O679" s="18" t="s">
        <v>41</v>
      </c>
    </row>
    <row r="680" spans="1:15" hidden="1" x14ac:dyDescent="0.25">
      <c r="A680" s="13">
        <v>361852</v>
      </c>
      <c r="B680" s="14" t="s">
        <v>726</v>
      </c>
      <c r="C680" s="15" t="s">
        <v>46</v>
      </c>
      <c r="D680" s="16">
        <v>15197.666666666701</v>
      </c>
      <c r="E680" s="17">
        <v>0.71682999999999997</v>
      </c>
      <c r="F680" s="17">
        <v>0.21979999999999994</v>
      </c>
      <c r="G680" s="17">
        <v>0.51232999999999995</v>
      </c>
      <c r="H680" s="17">
        <v>0.51232999999999995</v>
      </c>
      <c r="I680" s="17">
        <v>0.88212999999999997</v>
      </c>
      <c r="J680" s="17">
        <v>5.3819999999999979E-2</v>
      </c>
      <c r="K680" s="17">
        <v>0.71328000000000003</v>
      </c>
      <c r="L680" s="17">
        <v>2.7619999999999978E-2</v>
      </c>
      <c r="M680" s="17">
        <v>0.96409999999999996</v>
      </c>
      <c r="N680" s="17">
        <v>-7.0800000000000862E-3</v>
      </c>
      <c r="O680" s="18" t="s">
        <v>41</v>
      </c>
    </row>
    <row r="681" spans="1:15" hidden="1" x14ac:dyDescent="0.25">
      <c r="A681" s="13">
        <v>361941</v>
      </c>
      <c r="B681" s="14" t="s">
        <v>727</v>
      </c>
      <c r="C681" s="15" t="s">
        <v>40</v>
      </c>
      <c r="D681" s="16">
        <v>19628.333333333299</v>
      </c>
      <c r="E681" s="17">
        <v>0.74604000000000004</v>
      </c>
      <c r="F681" s="17">
        <v>-4.3659999999999921E-2</v>
      </c>
      <c r="G681" s="17">
        <v>0.69404999999999994</v>
      </c>
      <c r="H681" s="17">
        <v>-8.9840000000000031E-2</v>
      </c>
      <c r="I681" s="17">
        <v>0.84206999999999999</v>
      </c>
      <c r="J681" s="17">
        <v>3.4129999999999994E-2</v>
      </c>
      <c r="K681" s="17">
        <v>0.81774000000000002</v>
      </c>
      <c r="L681" s="17">
        <v>3.897000000000006E-2</v>
      </c>
      <c r="M681" s="17">
        <v>0.68230000000000002</v>
      </c>
      <c r="N681" s="17">
        <v>-0.11171999999999993</v>
      </c>
      <c r="O681" s="18" t="s">
        <v>41</v>
      </c>
    </row>
    <row r="682" spans="1:15" hidden="1" x14ac:dyDescent="0.25">
      <c r="A682" s="13">
        <v>362140</v>
      </c>
      <c r="B682" s="14" t="s">
        <v>728</v>
      </c>
      <c r="C682" s="15" t="s">
        <v>40</v>
      </c>
      <c r="D682" s="16">
        <v>16482.416666666701</v>
      </c>
      <c r="E682" s="17">
        <v>0.52444999999999997</v>
      </c>
      <c r="F682" s="17">
        <v>7.6779999999999959E-2</v>
      </c>
      <c r="G682" s="17">
        <v>0.61977000000000004</v>
      </c>
      <c r="H682" s="17">
        <v>0.15194000000000002</v>
      </c>
      <c r="I682" s="17">
        <v>0.86773</v>
      </c>
      <c r="J682" s="17">
        <v>9.5570000000000044E-2</v>
      </c>
      <c r="K682" s="17">
        <v>0.23093</v>
      </c>
      <c r="L682" s="17">
        <v>0.20860999999999999</v>
      </c>
      <c r="M682" s="17">
        <v>0.28406999999999999</v>
      </c>
      <c r="N682" s="17">
        <v>-0.22412000000000004</v>
      </c>
      <c r="O682" s="18" t="s">
        <v>26</v>
      </c>
    </row>
    <row r="683" spans="1:15" hidden="1" x14ac:dyDescent="0.25">
      <c r="A683" s="13">
        <v>362182</v>
      </c>
      <c r="B683" s="14" t="s">
        <v>729</v>
      </c>
      <c r="C683" s="15" t="s">
        <v>40</v>
      </c>
      <c r="D683" s="16">
        <v>585.91666666666697</v>
      </c>
      <c r="E683" s="17">
        <v>0.73841999999999997</v>
      </c>
      <c r="F683" s="17">
        <v>5.4470000000000018E-2</v>
      </c>
      <c r="G683" s="17">
        <v>0.74019999999999997</v>
      </c>
      <c r="H683" s="17">
        <v>-2.6120000000000032E-2</v>
      </c>
      <c r="I683" s="17">
        <v>0.74880999999999998</v>
      </c>
      <c r="J683" s="17">
        <v>0.11615999999999993</v>
      </c>
      <c r="K683" s="17">
        <v>0.52503999999999995</v>
      </c>
      <c r="L683" s="17">
        <v>0.26501999999999998</v>
      </c>
      <c r="M683" s="17">
        <v>0.93786000000000003</v>
      </c>
      <c r="N683" s="17">
        <v>-5.6589999999999918E-2</v>
      </c>
      <c r="O683" s="18" t="s">
        <v>41</v>
      </c>
    </row>
    <row r="684" spans="1:15" hidden="1" x14ac:dyDescent="0.25">
      <c r="A684" s="13">
        <v>362352</v>
      </c>
      <c r="B684" s="14" t="s">
        <v>730</v>
      </c>
      <c r="C684" s="15" t="s">
        <v>46</v>
      </c>
      <c r="D684" s="16">
        <v>10756</v>
      </c>
      <c r="E684" s="17">
        <v>3.5569999999999997E-2</v>
      </c>
      <c r="F684" s="17">
        <v>6.9999999999999958E-3</v>
      </c>
      <c r="G684" s="17">
        <v>0</v>
      </c>
      <c r="H684" s="17">
        <v>0</v>
      </c>
      <c r="I684" s="17">
        <v>0.17784</v>
      </c>
      <c r="J684" s="17">
        <v>3.4980000000000011E-2</v>
      </c>
      <c r="K684" s="17">
        <v>0</v>
      </c>
      <c r="L684" s="17">
        <v>0</v>
      </c>
      <c r="M684" s="17">
        <v>0</v>
      </c>
      <c r="N684" s="17">
        <v>0</v>
      </c>
      <c r="O684" s="18" t="s">
        <v>175</v>
      </c>
    </row>
    <row r="685" spans="1:15" hidden="1" x14ac:dyDescent="0.25">
      <c r="A685" s="13">
        <v>362573</v>
      </c>
      <c r="B685" s="14" t="s">
        <v>731</v>
      </c>
      <c r="C685" s="15" t="s">
        <v>40</v>
      </c>
      <c r="D685" s="16">
        <v>35931.416666666701</v>
      </c>
      <c r="E685" s="17">
        <v>0.78073000000000004</v>
      </c>
      <c r="F685" s="17">
        <v>0.12168000000000001</v>
      </c>
      <c r="G685" s="17">
        <v>0.65086999999999995</v>
      </c>
      <c r="H685" s="17">
        <v>-1.1430000000000051E-2</v>
      </c>
      <c r="I685" s="17">
        <v>0.83908000000000005</v>
      </c>
      <c r="J685" s="17">
        <v>0.27221000000000006</v>
      </c>
      <c r="K685" s="17">
        <v>0.79544999999999999</v>
      </c>
      <c r="L685" s="17">
        <v>6.8399999999999572E-3</v>
      </c>
      <c r="M685" s="17">
        <v>0.96740000000000004</v>
      </c>
      <c r="N685" s="17">
        <v>0.35223000000000004</v>
      </c>
      <c r="O685" s="18" t="s">
        <v>41</v>
      </c>
    </row>
    <row r="686" spans="1:15" hidden="1" x14ac:dyDescent="0.25">
      <c r="A686" s="13">
        <v>362620</v>
      </c>
      <c r="B686" s="14" t="s">
        <v>732</v>
      </c>
      <c r="C686" s="15" t="s">
        <v>40</v>
      </c>
      <c r="D686" s="16">
        <v>3347.75</v>
      </c>
      <c r="E686" s="17">
        <v>0.75505999999999995</v>
      </c>
      <c r="F686" s="17">
        <v>-1.9720000000000071E-2</v>
      </c>
      <c r="G686" s="17">
        <v>0.72894000000000003</v>
      </c>
      <c r="H686" s="17">
        <v>-3.0259999999999954E-2</v>
      </c>
      <c r="I686" s="17">
        <v>0.76987000000000005</v>
      </c>
      <c r="J686" s="17">
        <v>7.0320000000000049E-2</v>
      </c>
      <c r="K686" s="17">
        <v>0.87743000000000004</v>
      </c>
      <c r="L686" s="17">
        <v>-8.2099999999999396E-3</v>
      </c>
      <c r="M686" s="17">
        <v>0.67013</v>
      </c>
      <c r="N686" s="17">
        <v>-0.10016999999999998</v>
      </c>
      <c r="O686" s="18" t="s">
        <v>41</v>
      </c>
    </row>
    <row r="687" spans="1:15" hidden="1" x14ac:dyDescent="0.25">
      <c r="A687" s="13">
        <v>362735</v>
      </c>
      <c r="B687" s="14" t="s">
        <v>733</v>
      </c>
      <c r="C687" s="15" t="s">
        <v>57</v>
      </c>
      <c r="D687" s="16">
        <v>3780.8333333333298</v>
      </c>
      <c r="E687" s="17">
        <v>0.87312999999999996</v>
      </c>
      <c r="F687" s="17">
        <v>-1.8790000000000084E-2</v>
      </c>
      <c r="G687" s="17">
        <v>0.76471</v>
      </c>
      <c r="H687" s="17">
        <v>-3.5290000000000044E-2</v>
      </c>
      <c r="I687" s="17">
        <v>0.89273999999999998</v>
      </c>
      <c r="J687" s="17">
        <v>4.7399999999999665E-3</v>
      </c>
      <c r="K687" s="17">
        <v>0.94838</v>
      </c>
      <c r="L687" s="17">
        <v>-3.5510000000000042E-2</v>
      </c>
      <c r="M687" s="17">
        <v>0.99509999999999998</v>
      </c>
      <c r="N687" s="17">
        <v>7.3999999999999622E-3</v>
      </c>
      <c r="O687" s="18" t="s">
        <v>41</v>
      </c>
    </row>
    <row r="688" spans="1:15" hidden="1" x14ac:dyDescent="0.25">
      <c r="A688" s="13">
        <v>362824</v>
      </c>
      <c r="B688" s="14" t="s">
        <v>734</v>
      </c>
      <c r="C688" s="15" t="s">
        <v>57</v>
      </c>
      <c r="D688" s="16">
        <v>2800.0833333333298</v>
      </c>
      <c r="E688" s="17">
        <v>0.74990999999999997</v>
      </c>
      <c r="F688" s="17">
        <v>-1.3940000000000063E-2</v>
      </c>
      <c r="G688" s="17">
        <v>0.47453000000000001</v>
      </c>
      <c r="H688" s="17">
        <v>-7.8539999999999943E-2</v>
      </c>
      <c r="I688" s="17">
        <v>0.83586000000000005</v>
      </c>
      <c r="J688" s="17">
        <v>3.1519999999999992E-2</v>
      </c>
      <c r="K688" s="17">
        <v>0.98963000000000001</v>
      </c>
      <c r="L688" s="17">
        <v>6.3980000000000037E-2</v>
      </c>
      <c r="M688" s="17">
        <v>0.97499999999999998</v>
      </c>
      <c r="N688" s="17">
        <v>-8.1299999999999706E-3</v>
      </c>
      <c r="O688" s="18" t="s">
        <v>41</v>
      </c>
    </row>
    <row r="689" spans="1:15" hidden="1" x14ac:dyDescent="0.25">
      <c r="A689" s="13">
        <v>362832</v>
      </c>
      <c r="B689" s="14" t="s">
        <v>735</v>
      </c>
      <c r="C689" s="15" t="s">
        <v>40</v>
      </c>
      <c r="D689" s="16">
        <v>6529.6666666666697</v>
      </c>
      <c r="E689" s="17">
        <v>0.82813999999999999</v>
      </c>
      <c r="F689" s="17">
        <v>1.0599999999999943E-2</v>
      </c>
      <c r="G689" s="17">
        <v>0.75973999999999997</v>
      </c>
      <c r="H689" s="17">
        <v>6.8169999999999953E-2</v>
      </c>
      <c r="I689" s="17">
        <v>0.86907999999999996</v>
      </c>
      <c r="J689" s="17">
        <v>2.1419999999999995E-2</v>
      </c>
      <c r="K689" s="17">
        <v>0.90513999999999994</v>
      </c>
      <c r="L689" s="17">
        <v>-5.3680000000000061E-2</v>
      </c>
      <c r="M689" s="17">
        <v>0.84699999999999998</v>
      </c>
      <c r="N689" s="17">
        <v>-5.107000000000006E-2</v>
      </c>
      <c r="O689" s="18" t="s">
        <v>41</v>
      </c>
    </row>
    <row r="690" spans="1:15" hidden="1" x14ac:dyDescent="0.25">
      <c r="A690" s="13">
        <v>363111</v>
      </c>
      <c r="B690" s="14" t="s">
        <v>736</v>
      </c>
      <c r="C690" s="15" t="s">
        <v>40</v>
      </c>
      <c r="D690" s="16">
        <v>4068.6666666666702</v>
      </c>
      <c r="E690" s="17">
        <v>0.47786000000000001</v>
      </c>
      <c r="F690" s="17">
        <v>-0.20212000000000002</v>
      </c>
      <c r="G690" s="17">
        <v>0.14862</v>
      </c>
      <c r="H690" s="17">
        <v>-0.58662999999999998</v>
      </c>
      <c r="I690" s="17">
        <v>0.89105000000000001</v>
      </c>
      <c r="J690" s="17">
        <v>0.11795999999999995</v>
      </c>
      <c r="K690" s="17">
        <v>0.23474</v>
      </c>
      <c r="L690" s="17">
        <v>2.8189999999999993E-2</v>
      </c>
      <c r="M690" s="17">
        <v>0.96626000000000001</v>
      </c>
      <c r="N690" s="17">
        <v>1.6490000000000005E-2</v>
      </c>
      <c r="O690" s="18" t="s">
        <v>41</v>
      </c>
    </row>
    <row r="691" spans="1:15" hidden="1" x14ac:dyDescent="0.25">
      <c r="A691" s="13">
        <v>363171</v>
      </c>
      <c r="B691" s="14" t="s">
        <v>737</v>
      </c>
      <c r="C691" s="15" t="s">
        <v>57</v>
      </c>
      <c r="D691" s="16">
        <v>19849.583333333299</v>
      </c>
      <c r="E691" s="17">
        <v>0.64932999999999996</v>
      </c>
      <c r="F691" s="17">
        <v>0.21119999999999994</v>
      </c>
      <c r="G691" s="17">
        <v>0.83411999999999997</v>
      </c>
      <c r="H691" s="17">
        <v>0.83411999999999997</v>
      </c>
      <c r="I691" s="17">
        <v>0.64880000000000004</v>
      </c>
      <c r="J691" s="17">
        <v>-4.5499999999999985E-2</v>
      </c>
      <c r="K691" s="17">
        <v>0</v>
      </c>
      <c r="L691" s="17">
        <v>-0.86780000000000002</v>
      </c>
      <c r="M691" s="17">
        <v>0.92959999999999998</v>
      </c>
      <c r="N691" s="17">
        <v>0.30103999999999997</v>
      </c>
      <c r="O691" s="18" t="s">
        <v>59</v>
      </c>
    </row>
    <row r="692" spans="1:15" hidden="1" x14ac:dyDescent="0.25">
      <c r="A692" s="13">
        <v>363189</v>
      </c>
      <c r="B692" s="14" t="s">
        <v>738</v>
      </c>
      <c r="C692" s="15" t="s">
        <v>40</v>
      </c>
      <c r="D692" s="16">
        <v>2510.25</v>
      </c>
      <c r="E692" s="17">
        <v>0.75136999999999998</v>
      </c>
      <c r="F692" s="17">
        <v>0.19486999999999999</v>
      </c>
      <c r="G692" s="17">
        <v>0.84374000000000005</v>
      </c>
      <c r="H692" s="17">
        <v>0.45557000000000003</v>
      </c>
      <c r="I692" s="17">
        <v>0.83821000000000001</v>
      </c>
      <c r="J692" s="17">
        <v>5.4919999999999969E-2</v>
      </c>
      <c r="K692" s="17">
        <v>0.41716999999999999</v>
      </c>
      <c r="L692" s="17">
        <v>1.4880000000000004E-2</v>
      </c>
      <c r="M692" s="17">
        <v>0.81401000000000001</v>
      </c>
      <c r="N692" s="17">
        <v>-6.5800000000000303E-3</v>
      </c>
      <c r="O692" s="18" t="s">
        <v>41</v>
      </c>
    </row>
    <row r="693" spans="1:15" hidden="1" x14ac:dyDescent="0.25">
      <c r="A693" s="13">
        <v>363286</v>
      </c>
      <c r="B693" s="14" t="s">
        <v>739</v>
      </c>
      <c r="C693" s="15" t="s">
        <v>40</v>
      </c>
      <c r="D693" s="16">
        <v>41765.75</v>
      </c>
      <c r="E693" s="17">
        <v>0.58557999999999999</v>
      </c>
      <c r="F693" s="17">
        <v>5.7690000000000019E-2</v>
      </c>
      <c r="G693" s="17">
        <v>0.70125000000000004</v>
      </c>
      <c r="H693" s="17">
        <v>1.4950000000000019E-2</v>
      </c>
      <c r="I693" s="17">
        <v>0.80061000000000004</v>
      </c>
      <c r="J693" s="17">
        <v>0.13306000000000007</v>
      </c>
      <c r="K693" s="17">
        <v>6.4939999999999998E-2</v>
      </c>
      <c r="L693" s="17">
        <v>-2.1800000000000014E-3</v>
      </c>
      <c r="M693" s="17">
        <v>0.65983000000000003</v>
      </c>
      <c r="N693" s="17">
        <v>0.12766</v>
      </c>
      <c r="O693" s="18" t="s">
        <v>41</v>
      </c>
    </row>
    <row r="694" spans="1:15" hidden="1" x14ac:dyDescent="0.25">
      <c r="A694" s="13">
        <v>363391</v>
      </c>
      <c r="B694" s="14" t="s">
        <v>740</v>
      </c>
      <c r="C694" s="15" t="s">
        <v>40</v>
      </c>
      <c r="D694" s="16">
        <v>4098.0833333333303</v>
      </c>
      <c r="E694" s="17">
        <v>0.68561000000000005</v>
      </c>
      <c r="F694" s="17">
        <v>-9.531999999999996E-2</v>
      </c>
      <c r="G694" s="17">
        <v>0.48805999999999999</v>
      </c>
      <c r="H694" s="17">
        <v>-0.18985000000000002</v>
      </c>
      <c r="I694" s="17">
        <v>0.73585999999999996</v>
      </c>
      <c r="J694" s="17">
        <v>-1.1720000000000064E-2</v>
      </c>
      <c r="K694" s="17">
        <v>0.94938999999999996</v>
      </c>
      <c r="L694" s="17">
        <v>-5.0600000000000644E-3</v>
      </c>
      <c r="M694" s="17">
        <v>0.76666999999999996</v>
      </c>
      <c r="N694" s="17">
        <v>-8.0110000000000015E-2</v>
      </c>
      <c r="O694" s="18" t="s">
        <v>41</v>
      </c>
    </row>
    <row r="695" spans="1:15" hidden="1" x14ac:dyDescent="0.25">
      <c r="A695" s="13">
        <v>363511</v>
      </c>
      <c r="B695" s="14" t="s">
        <v>741</v>
      </c>
      <c r="C695" s="15" t="s">
        <v>46</v>
      </c>
      <c r="D695" s="16">
        <v>4699.1666666666697</v>
      </c>
      <c r="E695" s="17">
        <v>0.31681999999999999</v>
      </c>
      <c r="F695" s="17">
        <v>-8.4700000000000331E-3</v>
      </c>
      <c r="G695" s="17">
        <v>0</v>
      </c>
      <c r="H695" s="17">
        <v>0</v>
      </c>
      <c r="I695" s="17">
        <v>0.74485999999999997</v>
      </c>
      <c r="J695" s="17">
        <v>2.6679999999999926E-2</v>
      </c>
      <c r="K695" s="17">
        <v>1.8419999999999999E-2</v>
      </c>
      <c r="L695" s="17">
        <v>1.8419999999999999E-2</v>
      </c>
      <c r="M695" s="17">
        <v>0.82082999999999995</v>
      </c>
      <c r="N695" s="17">
        <v>-8.7460000000000093E-2</v>
      </c>
      <c r="O695" s="18" t="s">
        <v>59</v>
      </c>
    </row>
    <row r="696" spans="1:15" hidden="1" x14ac:dyDescent="0.25">
      <c r="A696" s="13">
        <v>363685</v>
      </c>
      <c r="B696" s="14" t="s">
        <v>742</v>
      </c>
      <c r="C696" s="15" t="s">
        <v>40</v>
      </c>
      <c r="D696" s="16">
        <v>25107</v>
      </c>
      <c r="E696" s="17">
        <v>0.58823000000000003</v>
      </c>
      <c r="F696" s="17">
        <v>-0.11536000000000002</v>
      </c>
      <c r="G696" s="17">
        <v>0.41728999999999999</v>
      </c>
      <c r="H696" s="17">
        <v>-0.27850000000000003</v>
      </c>
      <c r="I696" s="17">
        <v>0.82784999999999997</v>
      </c>
      <c r="J696" s="17">
        <v>1.0510000000000019E-2</v>
      </c>
      <c r="K696" s="17">
        <v>0.40514</v>
      </c>
      <c r="L696" s="17">
        <v>-2.3749999999999993E-2</v>
      </c>
      <c r="M696" s="17">
        <v>0.87358000000000002</v>
      </c>
      <c r="N696" s="17">
        <v>-6.5600000000000103E-3</v>
      </c>
      <c r="O696" s="18" t="s">
        <v>41</v>
      </c>
    </row>
    <row r="697" spans="1:15" hidden="1" x14ac:dyDescent="0.25">
      <c r="A697" s="13">
        <v>363766</v>
      </c>
      <c r="B697" s="14" t="s">
        <v>743</v>
      </c>
      <c r="C697" s="15" t="s">
        <v>40</v>
      </c>
      <c r="D697" s="16">
        <v>131359.5</v>
      </c>
      <c r="E697" s="17">
        <v>0.46024999999999999</v>
      </c>
      <c r="F697" s="17">
        <v>-4.4489999999999974E-2</v>
      </c>
      <c r="G697" s="17">
        <v>0.61075000000000002</v>
      </c>
      <c r="H697" s="17">
        <v>1.3660000000000005E-2</v>
      </c>
      <c r="I697" s="17">
        <v>0.60468999999999995</v>
      </c>
      <c r="J697" s="17">
        <v>3.5219999999999918E-2</v>
      </c>
      <c r="K697" s="17">
        <v>0.22567999999999999</v>
      </c>
      <c r="L697" s="17">
        <v>-8.0730000000000024E-2</v>
      </c>
      <c r="M697" s="17">
        <v>0.24937000000000001</v>
      </c>
      <c r="N697" s="17">
        <v>-0.20425000000000001</v>
      </c>
      <c r="O697" s="18" t="s">
        <v>26</v>
      </c>
    </row>
    <row r="698" spans="1:15" hidden="1" x14ac:dyDescent="0.25">
      <c r="A698" s="13">
        <v>363774</v>
      </c>
      <c r="B698" s="14" t="s">
        <v>744</v>
      </c>
      <c r="C698" s="15" t="s">
        <v>40</v>
      </c>
      <c r="D698" s="16">
        <v>35091.583333333299</v>
      </c>
      <c r="E698" s="17">
        <v>0.64780000000000004</v>
      </c>
      <c r="F698" s="17">
        <v>3.0240000000000045E-2</v>
      </c>
      <c r="G698" s="17">
        <v>0.70845000000000002</v>
      </c>
      <c r="H698" s="17">
        <v>1.921000000000006E-2</v>
      </c>
      <c r="I698" s="17">
        <v>0.86731999999999998</v>
      </c>
      <c r="J698" s="17">
        <v>0.14998</v>
      </c>
      <c r="K698" s="17">
        <v>0.27707999999999999</v>
      </c>
      <c r="L698" s="17">
        <v>-0.47548999999999997</v>
      </c>
      <c r="M698" s="17">
        <v>0.67767999999999995</v>
      </c>
      <c r="N698" s="17">
        <v>0.43828999999999996</v>
      </c>
      <c r="O698" s="18" t="s">
        <v>26</v>
      </c>
    </row>
    <row r="699" spans="1:15" hidden="1" x14ac:dyDescent="0.25">
      <c r="A699" s="13">
        <v>363855</v>
      </c>
      <c r="B699" s="14" t="s">
        <v>745</v>
      </c>
      <c r="C699" s="15" t="s">
        <v>46</v>
      </c>
      <c r="D699" s="16">
        <v>12992.166666666701</v>
      </c>
      <c r="E699" s="17">
        <v>0.69010000000000005</v>
      </c>
      <c r="F699" s="17">
        <v>-8.6909999999999932E-2</v>
      </c>
      <c r="G699" s="17">
        <v>0.55752000000000002</v>
      </c>
      <c r="H699" s="17">
        <v>-0.19323999999999997</v>
      </c>
      <c r="I699" s="17">
        <v>0.61216999999999999</v>
      </c>
      <c r="J699" s="17">
        <v>1.4290000000000025E-2</v>
      </c>
      <c r="K699" s="17">
        <v>0.79893000000000003</v>
      </c>
      <c r="L699" s="17">
        <v>-6.3879999999999937E-2</v>
      </c>
      <c r="M699" s="17">
        <v>0.92437000000000002</v>
      </c>
      <c r="N699" s="17">
        <v>1.5200000000000768E-3</v>
      </c>
      <c r="O699" s="18" t="s">
        <v>41</v>
      </c>
    </row>
    <row r="700" spans="1:15" hidden="1" x14ac:dyDescent="0.25">
      <c r="A700" s="13">
        <v>363944</v>
      </c>
      <c r="B700" s="14" t="s">
        <v>746</v>
      </c>
      <c r="C700" s="15" t="s">
        <v>40</v>
      </c>
      <c r="D700" s="16">
        <v>10</v>
      </c>
      <c r="E700" s="17">
        <v>0.46583000000000002</v>
      </c>
      <c r="F700" s="17">
        <v>8.7500000000000022E-2</v>
      </c>
      <c r="G700" s="17">
        <v>0.14285999999999999</v>
      </c>
      <c r="H700" s="17">
        <v>0.14285999999999999</v>
      </c>
      <c r="I700" s="17">
        <v>0.81484999999999996</v>
      </c>
      <c r="J700" s="17">
        <v>-1.6400000000000081E-2</v>
      </c>
      <c r="K700" s="17">
        <v>0.28571000000000002</v>
      </c>
      <c r="L700" s="17">
        <v>0</v>
      </c>
      <c r="M700" s="17">
        <v>0.94286000000000003</v>
      </c>
      <c r="N700" s="17">
        <v>0.16818</v>
      </c>
      <c r="O700" s="18" t="s">
        <v>41</v>
      </c>
    </row>
    <row r="701" spans="1:15" hidden="1" x14ac:dyDescent="0.25">
      <c r="A701" s="13">
        <v>364070</v>
      </c>
      <c r="B701" s="14" t="s">
        <v>747</v>
      </c>
      <c r="C701" s="15" t="s">
        <v>40</v>
      </c>
      <c r="D701" s="16">
        <v>13996.083333333299</v>
      </c>
      <c r="E701" s="17">
        <v>0.80939000000000005</v>
      </c>
      <c r="F701" s="17">
        <v>-4.3509999999999938E-2</v>
      </c>
      <c r="G701" s="17">
        <v>0.78276999999999997</v>
      </c>
      <c r="H701" s="17">
        <v>3.3499999999999641E-3</v>
      </c>
      <c r="I701" s="17">
        <v>0.81572</v>
      </c>
      <c r="J701" s="17">
        <v>1.0539999999999994E-2</v>
      </c>
      <c r="K701" s="17">
        <v>1</v>
      </c>
      <c r="L701" s="17">
        <v>6.1400000000000343E-3</v>
      </c>
      <c r="M701" s="17">
        <v>0.66568000000000005</v>
      </c>
      <c r="N701" s="17">
        <v>-0.24091999999999991</v>
      </c>
      <c r="O701" s="18" t="s">
        <v>41</v>
      </c>
    </row>
    <row r="702" spans="1:15" hidden="1" x14ac:dyDescent="0.25">
      <c r="A702" s="13">
        <v>364312</v>
      </c>
      <c r="B702" s="14" t="s">
        <v>748</v>
      </c>
      <c r="C702" s="15" t="s">
        <v>40</v>
      </c>
      <c r="D702" s="16">
        <v>109038.08333333299</v>
      </c>
      <c r="E702" s="17">
        <v>0.76497000000000004</v>
      </c>
      <c r="F702" s="17">
        <v>0.19030000000000002</v>
      </c>
      <c r="G702" s="17">
        <v>0.70809999999999995</v>
      </c>
      <c r="H702" s="17">
        <v>0.21312999999999993</v>
      </c>
      <c r="I702" s="17">
        <v>0.80547999999999997</v>
      </c>
      <c r="J702" s="17">
        <v>-8.499000000000001E-2</v>
      </c>
      <c r="K702" s="17">
        <v>0.77442999999999995</v>
      </c>
      <c r="L702" s="17">
        <v>0.34327999999999997</v>
      </c>
      <c r="M702" s="17">
        <v>0.82874000000000003</v>
      </c>
      <c r="N702" s="17">
        <v>0.26693</v>
      </c>
      <c r="O702" s="18" t="s">
        <v>41</v>
      </c>
    </row>
    <row r="703" spans="1:15" hidden="1" x14ac:dyDescent="0.25">
      <c r="A703" s="13">
        <v>364584</v>
      </c>
      <c r="B703" s="14" t="s">
        <v>749</v>
      </c>
      <c r="C703" s="15" t="s">
        <v>40</v>
      </c>
      <c r="D703" s="16">
        <v>53405</v>
      </c>
      <c r="E703" s="17">
        <v>0.65195000000000003</v>
      </c>
      <c r="F703" s="17">
        <v>1.0759999999999992E-2</v>
      </c>
      <c r="G703" s="17">
        <v>0.67232000000000003</v>
      </c>
      <c r="H703" s="17">
        <v>2.3689999999999989E-2</v>
      </c>
      <c r="I703" s="17">
        <v>0.87334999999999996</v>
      </c>
      <c r="J703" s="17">
        <v>8.0600000000000005E-2</v>
      </c>
      <c r="K703" s="17">
        <v>0.69689999999999996</v>
      </c>
      <c r="L703" s="17">
        <v>-4.724000000000006E-2</v>
      </c>
      <c r="M703" s="17">
        <v>0.34484999999999999</v>
      </c>
      <c r="N703" s="17">
        <v>-2.6959999999999984E-2</v>
      </c>
      <c r="O703" s="18" t="s">
        <v>41</v>
      </c>
    </row>
    <row r="704" spans="1:15" hidden="1" x14ac:dyDescent="0.25">
      <c r="A704" s="13">
        <v>364592</v>
      </c>
      <c r="B704" s="14" t="s">
        <v>750</v>
      </c>
      <c r="C704" s="15" t="s">
        <v>40</v>
      </c>
      <c r="D704" s="16">
        <v>1094</v>
      </c>
      <c r="E704" s="17">
        <v>0.52932000000000001</v>
      </c>
      <c r="F704" s="17">
        <v>-9.762000000000004E-2</v>
      </c>
      <c r="G704" s="17">
        <v>0.73585999999999996</v>
      </c>
      <c r="H704" s="17">
        <v>-8.7139999999999995E-2</v>
      </c>
      <c r="I704" s="17">
        <v>0.62971999999999995</v>
      </c>
      <c r="J704" s="17">
        <v>9.2509999999999981E-2</v>
      </c>
      <c r="K704" s="17">
        <v>9.869E-2</v>
      </c>
      <c r="L704" s="17">
        <v>9.869E-2</v>
      </c>
      <c r="M704" s="17">
        <v>0.44645000000000001</v>
      </c>
      <c r="N704" s="17">
        <v>-0.50502999999999998</v>
      </c>
      <c r="O704" s="18" t="s">
        <v>41</v>
      </c>
    </row>
    <row r="705" spans="1:15" hidden="1" x14ac:dyDescent="0.25">
      <c r="A705" s="13">
        <v>364860</v>
      </c>
      <c r="B705" s="14" t="s">
        <v>751</v>
      </c>
      <c r="C705" s="15" t="s">
        <v>40</v>
      </c>
      <c r="D705" s="16">
        <v>36369.666666666701</v>
      </c>
      <c r="E705" s="17">
        <v>0.73577000000000004</v>
      </c>
      <c r="F705" s="17">
        <v>1.6780000000000017E-2</v>
      </c>
      <c r="G705" s="17">
        <v>0.67269000000000001</v>
      </c>
      <c r="H705" s="17">
        <v>2.2689999999999988E-2</v>
      </c>
      <c r="I705" s="17">
        <v>0.63802000000000003</v>
      </c>
      <c r="J705" s="17">
        <v>3.2140000000000057E-2</v>
      </c>
      <c r="K705" s="17">
        <v>0.83223000000000003</v>
      </c>
      <c r="L705" s="17">
        <v>-5.9169999999999945E-2</v>
      </c>
      <c r="M705" s="17">
        <v>0.86324000000000001</v>
      </c>
      <c r="N705" s="17">
        <v>6.5590000000000037E-2</v>
      </c>
      <c r="O705" s="18" t="s">
        <v>41</v>
      </c>
    </row>
    <row r="706" spans="1:15" hidden="1" x14ac:dyDescent="0.25">
      <c r="A706" s="13">
        <v>364941</v>
      </c>
      <c r="B706" s="14" t="s">
        <v>752</v>
      </c>
      <c r="C706" s="15" t="s">
        <v>46</v>
      </c>
      <c r="D706" s="16">
        <v>217</v>
      </c>
      <c r="E706" s="17">
        <v>8.3150000000000002E-2</v>
      </c>
      <c r="F706" s="17">
        <v>-1.6850000000000004E-2</v>
      </c>
      <c r="G706" s="17">
        <v>0</v>
      </c>
      <c r="H706" s="17">
        <v>0</v>
      </c>
      <c r="I706" s="17">
        <v>0.41576999999999997</v>
      </c>
      <c r="J706" s="17">
        <v>8.2439999999999958E-2</v>
      </c>
      <c r="K706" s="17">
        <v>0</v>
      </c>
      <c r="L706" s="17">
        <v>0</v>
      </c>
      <c r="M706" s="17">
        <v>0</v>
      </c>
      <c r="N706" s="17">
        <v>-0.16667000000000001</v>
      </c>
      <c r="O706" s="18" t="s">
        <v>26</v>
      </c>
    </row>
    <row r="707" spans="1:15" hidden="1" x14ac:dyDescent="0.25">
      <c r="A707" s="13">
        <v>365238</v>
      </c>
      <c r="B707" s="14" t="s">
        <v>753</v>
      </c>
      <c r="C707" s="15" t="s">
        <v>40</v>
      </c>
      <c r="D707" s="16">
        <v>13748.833333333299</v>
      </c>
      <c r="E707" s="17">
        <v>0.85785</v>
      </c>
      <c r="F707" s="17">
        <v>9.0749999999999997E-2</v>
      </c>
      <c r="G707" s="17">
        <v>0.77595000000000003</v>
      </c>
      <c r="H707" s="17">
        <v>3.8810000000000011E-2</v>
      </c>
      <c r="I707" s="17">
        <v>0.93171000000000004</v>
      </c>
      <c r="J707" s="17">
        <v>1.9070000000000031E-2</v>
      </c>
      <c r="K707" s="17">
        <v>0.94471000000000005</v>
      </c>
      <c r="L707" s="17">
        <v>0.40228000000000008</v>
      </c>
      <c r="M707" s="17">
        <v>0.86092999999999997</v>
      </c>
      <c r="N707" s="17">
        <v>-4.5200000000000018E-2</v>
      </c>
      <c r="O707" s="18" t="s">
        <v>41</v>
      </c>
    </row>
    <row r="708" spans="1:15" hidden="1" x14ac:dyDescent="0.25">
      <c r="A708" s="13">
        <v>365297</v>
      </c>
      <c r="B708" s="14" t="s">
        <v>754</v>
      </c>
      <c r="C708" s="15" t="s">
        <v>57</v>
      </c>
      <c r="D708" s="16">
        <v>13336.333333333299</v>
      </c>
      <c r="E708" s="17">
        <v>0.64832999999999996</v>
      </c>
      <c r="F708" s="17">
        <v>-6.0190000000000077E-2</v>
      </c>
      <c r="G708" s="17">
        <v>0.64278000000000002</v>
      </c>
      <c r="H708" s="17">
        <v>4.5719999999999983E-2</v>
      </c>
      <c r="I708" s="17">
        <v>0.70530000000000004</v>
      </c>
      <c r="J708" s="17">
        <v>1.1450000000000071E-2</v>
      </c>
      <c r="K708" s="17">
        <v>0.29919000000000001</v>
      </c>
      <c r="L708" s="17">
        <v>-0.43707000000000001</v>
      </c>
      <c r="M708" s="17">
        <v>0.95162000000000002</v>
      </c>
      <c r="N708" s="17">
        <v>3.3240000000000047E-2</v>
      </c>
      <c r="O708" s="18" t="s">
        <v>41</v>
      </c>
    </row>
    <row r="709" spans="1:15" hidden="1" x14ac:dyDescent="0.25">
      <c r="A709" s="13">
        <v>365319</v>
      </c>
      <c r="B709" s="14" t="s">
        <v>755</v>
      </c>
      <c r="C709" s="15" t="s">
        <v>57</v>
      </c>
      <c r="D709" s="16">
        <v>140982.83333333299</v>
      </c>
      <c r="E709" s="17">
        <v>0.83467000000000002</v>
      </c>
      <c r="F709" s="17">
        <v>0.13041999999999998</v>
      </c>
      <c r="G709" s="17">
        <v>0.90092000000000005</v>
      </c>
      <c r="H709" s="17">
        <v>2.7200000000000002E-2</v>
      </c>
      <c r="I709" s="17">
        <v>0.81013999999999997</v>
      </c>
      <c r="J709" s="17">
        <v>-7.7000000000004842E-4</v>
      </c>
      <c r="K709" s="17">
        <v>0.79668000000000005</v>
      </c>
      <c r="L709" s="17">
        <v>0.43989000000000006</v>
      </c>
      <c r="M709" s="17">
        <v>0.76468999999999998</v>
      </c>
      <c r="N709" s="17">
        <v>0.15857999999999994</v>
      </c>
      <c r="O709" s="18" t="s">
        <v>41</v>
      </c>
    </row>
    <row r="710" spans="1:15" hidden="1" x14ac:dyDescent="0.25">
      <c r="A710" s="13">
        <v>365351</v>
      </c>
      <c r="B710" s="14" t="s">
        <v>756</v>
      </c>
      <c r="C710" s="15" t="s">
        <v>46</v>
      </c>
      <c r="D710" s="16">
        <v>2832</v>
      </c>
      <c r="E710" s="17">
        <v>2.5080000000000002E-2</v>
      </c>
      <c r="F710" s="17">
        <v>2.5080000000000002E-2</v>
      </c>
      <c r="G710" s="17">
        <v>0</v>
      </c>
      <c r="H710" s="17">
        <v>0</v>
      </c>
      <c r="I710" s="17">
        <v>0.12540000000000001</v>
      </c>
      <c r="J710" s="17">
        <v>0.12540000000000001</v>
      </c>
      <c r="K710" s="17">
        <v>0</v>
      </c>
      <c r="L710" s="17">
        <v>0</v>
      </c>
      <c r="M710" s="17">
        <v>0</v>
      </c>
      <c r="N710" s="17">
        <v>0</v>
      </c>
      <c r="O710" s="18" t="s">
        <v>175</v>
      </c>
    </row>
    <row r="711" spans="1:15" hidden="1" x14ac:dyDescent="0.25">
      <c r="A711" s="13">
        <v>365530</v>
      </c>
      <c r="B711" s="14" t="s">
        <v>757</v>
      </c>
      <c r="C711" s="15" t="s">
        <v>40</v>
      </c>
      <c r="D711" s="16">
        <v>10715.666666666701</v>
      </c>
      <c r="E711" s="17">
        <v>0.85643999999999998</v>
      </c>
      <c r="F711" s="17">
        <v>-1.6880000000000006E-2</v>
      </c>
      <c r="G711" s="17">
        <v>0.88488999999999995</v>
      </c>
      <c r="H711" s="17">
        <v>-2.7840000000000087E-2</v>
      </c>
      <c r="I711" s="17">
        <v>0.89263000000000003</v>
      </c>
      <c r="J711" s="17">
        <v>3.5440000000000027E-2</v>
      </c>
      <c r="K711" s="17">
        <v>0.73692999999999997</v>
      </c>
      <c r="L711" s="17">
        <v>-8.3600000000000341E-3</v>
      </c>
      <c r="M711" s="17">
        <v>0.88287000000000004</v>
      </c>
      <c r="N711" s="17">
        <v>-5.5799999999999961E-2</v>
      </c>
      <c r="O711" s="18" t="s">
        <v>41</v>
      </c>
    </row>
    <row r="712" spans="1:15" hidden="1" x14ac:dyDescent="0.25">
      <c r="A712" s="13">
        <v>365645</v>
      </c>
      <c r="B712" s="14" t="s">
        <v>758</v>
      </c>
      <c r="C712" s="15" t="s">
        <v>157</v>
      </c>
      <c r="D712" s="16">
        <v>1514.25</v>
      </c>
      <c r="E712" s="17">
        <v>0.46767999999999998</v>
      </c>
      <c r="F712" s="17">
        <v>-9.9670000000000036E-2</v>
      </c>
      <c r="G712" s="17">
        <v>0.40115000000000001</v>
      </c>
      <c r="H712" s="17">
        <v>-4.9649999999999972E-2</v>
      </c>
      <c r="I712" s="17">
        <v>0.68532000000000004</v>
      </c>
      <c r="J712" s="17">
        <v>-2.0919999999999939E-2</v>
      </c>
      <c r="K712" s="17">
        <v>0.39108999999999999</v>
      </c>
      <c r="L712" s="17">
        <v>7.8900000000000081E-3</v>
      </c>
      <c r="M712" s="17">
        <v>0.45968999999999999</v>
      </c>
      <c r="N712" s="17">
        <v>-0.38603000000000004</v>
      </c>
      <c r="O712" s="18" t="s">
        <v>41</v>
      </c>
    </row>
    <row r="713" spans="1:15" hidden="1" x14ac:dyDescent="0.25">
      <c r="A713" s="13">
        <v>365777</v>
      </c>
      <c r="B713" s="14" t="s">
        <v>759</v>
      </c>
      <c r="C713" s="15" t="s">
        <v>40</v>
      </c>
      <c r="D713" s="16">
        <v>18936.166666666701</v>
      </c>
      <c r="E713" s="17">
        <v>0.79927999999999999</v>
      </c>
      <c r="F713" s="17">
        <v>-1.7780000000000018E-2</v>
      </c>
      <c r="G713" s="17">
        <v>0.67530999999999997</v>
      </c>
      <c r="H713" s="17">
        <v>7.8000000000000291E-4</v>
      </c>
      <c r="I713" s="17">
        <v>0.87426000000000004</v>
      </c>
      <c r="J713" s="17">
        <v>3.4770000000000079E-2</v>
      </c>
      <c r="K713" s="17">
        <v>0.92688000000000004</v>
      </c>
      <c r="L713" s="17">
        <v>-1.1479999999999935E-2</v>
      </c>
      <c r="M713" s="17">
        <v>0.84465999999999997</v>
      </c>
      <c r="N713" s="17">
        <v>-0.11371000000000009</v>
      </c>
      <c r="O713" s="18" t="s">
        <v>41</v>
      </c>
    </row>
    <row r="714" spans="1:15" hidden="1" x14ac:dyDescent="0.25">
      <c r="A714" s="13">
        <v>365785</v>
      </c>
      <c r="B714" s="14" t="s">
        <v>760</v>
      </c>
      <c r="C714" s="15" t="s">
        <v>57</v>
      </c>
      <c r="D714" s="16">
        <v>20561.333333333299</v>
      </c>
      <c r="E714" s="17">
        <v>0.82821</v>
      </c>
      <c r="F714" s="17">
        <v>-2.6530000000000054E-2</v>
      </c>
      <c r="G714" s="17">
        <v>0.85016000000000003</v>
      </c>
      <c r="H714" s="17">
        <v>0.14006000000000007</v>
      </c>
      <c r="I714" s="17">
        <v>0.84106999999999998</v>
      </c>
      <c r="J714" s="17">
        <v>-5.2490000000000037E-2</v>
      </c>
      <c r="K714" s="17">
        <v>0.66249000000000002</v>
      </c>
      <c r="L714" s="17">
        <v>-0.33750999999999998</v>
      </c>
      <c r="M714" s="17">
        <v>0.93718000000000001</v>
      </c>
      <c r="N714" s="17">
        <v>-2.2749999999999937E-2</v>
      </c>
      <c r="O714" s="18" t="s">
        <v>41</v>
      </c>
    </row>
    <row r="715" spans="1:15" hidden="1" x14ac:dyDescent="0.25">
      <c r="A715" s="13">
        <v>366064</v>
      </c>
      <c r="B715" s="14" t="s">
        <v>761</v>
      </c>
      <c r="C715" s="15" t="s">
        <v>40</v>
      </c>
      <c r="D715" s="16">
        <v>10713.083333333299</v>
      </c>
      <c r="E715" s="17">
        <v>0.79400000000000004</v>
      </c>
      <c r="F715" s="17">
        <v>-6.5899999999999959E-2</v>
      </c>
      <c r="G715" s="17">
        <v>0.69711000000000001</v>
      </c>
      <c r="H715" s="17">
        <v>-9.3639999999999946E-2</v>
      </c>
      <c r="I715" s="17">
        <v>0.83821999999999997</v>
      </c>
      <c r="J715" s="17">
        <v>1.3369999999999993E-2</v>
      </c>
      <c r="K715" s="17">
        <v>1</v>
      </c>
      <c r="L715" s="17">
        <v>0</v>
      </c>
      <c r="M715" s="17">
        <v>0.73753999999999997</v>
      </c>
      <c r="N715" s="17">
        <v>-0.15561999999999998</v>
      </c>
      <c r="O715" s="18" t="s">
        <v>41</v>
      </c>
    </row>
    <row r="716" spans="1:15" hidden="1" x14ac:dyDescent="0.25">
      <c r="A716" s="13">
        <v>366145</v>
      </c>
      <c r="B716" s="14" t="s">
        <v>762</v>
      </c>
      <c r="C716" s="15" t="s">
        <v>40</v>
      </c>
      <c r="D716" s="16">
        <v>61000.916666666701</v>
      </c>
      <c r="E716" s="17">
        <v>0.66891</v>
      </c>
      <c r="F716" s="17">
        <v>4.9059999999999993E-2</v>
      </c>
      <c r="G716" s="17">
        <v>0.63078999999999996</v>
      </c>
      <c r="H716" s="17">
        <v>1.5459999999999918E-2</v>
      </c>
      <c r="I716" s="17">
        <v>0.68469999999999998</v>
      </c>
      <c r="J716" s="17">
        <v>2.9200000000000004E-2</v>
      </c>
      <c r="K716" s="17">
        <v>0.52503</v>
      </c>
      <c r="L716" s="17">
        <v>-0.11343999999999999</v>
      </c>
      <c r="M716" s="17">
        <v>0.87322999999999995</v>
      </c>
      <c r="N716" s="17">
        <v>0.29859999999999998</v>
      </c>
      <c r="O716" s="18" t="s">
        <v>41</v>
      </c>
    </row>
    <row r="717" spans="1:15" hidden="1" x14ac:dyDescent="0.25">
      <c r="A717" s="13">
        <v>366234</v>
      </c>
      <c r="B717" s="14" t="s">
        <v>763</v>
      </c>
      <c r="C717" s="15" t="s">
        <v>46</v>
      </c>
      <c r="D717" s="16">
        <v>7868</v>
      </c>
      <c r="E717" s="17">
        <v>0.74687000000000003</v>
      </c>
      <c r="F717" s="17">
        <v>0.25664000000000003</v>
      </c>
      <c r="G717" s="17">
        <v>0.88375999999999999</v>
      </c>
      <c r="H717" s="17">
        <v>4.5220000000000038E-2</v>
      </c>
      <c r="I717" s="17">
        <v>0.29532000000000003</v>
      </c>
      <c r="J717" s="17">
        <v>0.17816000000000004</v>
      </c>
      <c r="K717" s="17">
        <v>0</v>
      </c>
      <c r="L717" s="17">
        <v>0</v>
      </c>
      <c r="M717" s="17">
        <v>0.92464000000000002</v>
      </c>
      <c r="N717" s="17">
        <v>0.75797000000000003</v>
      </c>
      <c r="O717" s="18" t="s">
        <v>41</v>
      </c>
    </row>
    <row r="718" spans="1:15" hidden="1" x14ac:dyDescent="0.25">
      <c r="A718" s="13">
        <v>366340</v>
      </c>
      <c r="B718" s="14" t="s">
        <v>764</v>
      </c>
      <c r="C718" s="15" t="s">
        <v>40</v>
      </c>
      <c r="D718" s="16">
        <v>8173.25</v>
      </c>
      <c r="E718" s="17">
        <v>0.86546000000000001</v>
      </c>
      <c r="F718" s="17">
        <v>4.589999999999983E-3</v>
      </c>
      <c r="G718" s="17">
        <v>0.75273999999999996</v>
      </c>
      <c r="H718" s="17">
        <v>2.4839999999999973E-2</v>
      </c>
      <c r="I718" s="17">
        <v>0.95148999999999995</v>
      </c>
      <c r="J718" s="17">
        <v>2.079999999999993E-2</v>
      </c>
      <c r="K718" s="17">
        <v>1</v>
      </c>
      <c r="L718" s="17">
        <v>0</v>
      </c>
      <c r="M718" s="17">
        <v>0.87034999999999996</v>
      </c>
      <c r="N718" s="17">
        <v>-4.7510000000000052E-2</v>
      </c>
      <c r="O718" s="18" t="s">
        <v>41</v>
      </c>
    </row>
    <row r="719" spans="1:15" hidden="1" x14ac:dyDescent="0.25">
      <c r="A719" s="13">
        <v>366366</v>
      </c>
      <c r="B719" s="14" t="s">
        <v>765</v>
      </c>
      <c r="C719" s="15" t="s">
        <v>46</v>
      </c>
      <c r="D719" s="16">
        <v>106</v>
      </c>
      <c r="E719" s="17">
        <v>0</v>
      </c>
      <c r="F719" s="17">
        <v>-6.25E-2</v>
      </c>
      <c r="G719" s="17">
        <v>0</v>
      </c>
      <c r="H719" s="17">
        <v>0</v>
      </c>
      <c r="I719" s="17">
        <v>0</v>
      </c>
      <c r="J719" s="17">
        <v>-8.3330000000000001E-2</v>
      </c>
      <c r="K719" s="17">
        <v>0</v>
      </c>
      <c r="L719" s="17">
        <v>0</v>
      </c>
      <c r="M719" s="17">
        <v>0</v>
      </c>
      <c r="N719" s="17">
        <v>-0.16667000000000001</v>
      </c>
      <c r="O719" s="18" t="s">
        <v>24</v>
      </c>
    </row>
    <row r="720" spans="1:15" hidden="1" x14ac:dyDescent="0.25">
      <c r="A720" s="13">
        <v>366439</v>
      </c>
      <c r="B720" s="14" t="s">
        <v>766</v>
      </c>
      <c r="C720" s="15" t="s">
        <v>57</v>
      </c>
      <c r="D720" s="16">
        <v>71095.333333333299</v>
      </c>
      <c r="E720" s="17">
        <v>0.77695999999999998</v>
      </c>
      <c r="F720" s="17">
        <v>9.0180000000000038E-2</v>
      </c>
      <c r="G720" s="17">
        <v>0.70145000000000002</v>
      </c>
      <c r="H720" s="17">
        <v>4.6460000000000057E-2</v>
      </c>
      <c r="I720" s="17">
        <v>0.7268</v>
      </c>
      <c r="J720" s="17">
        <v>2.2349999999999981E-2</v>
      </c>
      <c r="K720" s="17">
        <v>0.77937999999999996</v>
      </c>
      <c r="L720" s="17">
        <v>7.9500000000000126E-3</v>
      </c>
      <c r="M720" s="17">
        <v>0.97572000000000003</v>
      </c>
      <c r="N720" s="17">
        <v>0.32769999999999999</v>
      </c>
      <c r="O720" s="18" t="s">
        <v>41</v>
      </c>
    </row>
    <row r="721" spans="1:15" hidden="1" x14ac:dyDescent="0.25">
      <c r="A721" s="13">
        <v>366455</v>
      </c>
      <c r="B721" s="14" t="s">
        <v>767</v>
      </c>
      <c r="C721" s="15" t="s">
        <v>46</v>
      </c>
      <c r="D721" s="16">
        <v>15468.833333333299</v>
      </c>
      <c r="E721" s="17">
        <v>0.40754000000000001</v>
      </c>
      <c r="F721" s="17">
        <v>-0.30779000000000001</v>
      </c>
      <c r="G721" s="17">
        <v>0</v>
      </c>
      <c r="H721" s="17">
        <v>-0.54525000000000001</v>
      </c>
      <c r="I721" s="17">
        <v>0.74753000000000003</v>
      </c>
      <c r="J721" s="17">
        <v>-8.3439999999999959E-2</v>
      </c>
      <c r="K721" s="17">
        <v>0</v>
      </c>
      <c r="L721" s="17">
        <v>0</v>
      </c>
      <c r="M721" s="17">
        <v>0.88261999999999996</v>
      </c>
      <c r="N721" s="17">
        <v>-5.7240000000000069E-2</v>
      </c>
      <c r="O721" s="18" t="s">
        <v>41</v>
      </c>
    </row>
    <row r="722" spans="1:15" hidden="1" x14ac:dyDescent="0.25">
      <c r="A722" s="13">
        <v>366510</v>
      </c>
      <c r="B722" s="14" t="s">
        <v>768</v>
      </c>
      <c r="C722" s="15" t="s">
        <v>57</v>
      </c>
      <c r="D722" s="16">
        <v>1392.5</v>
      </c>
      <c r="E722" s="17">
        <v>0.73846999999999996</v>
      </c>
      <c r="F722" s="17">
        <v>0.12080999999999997</v>
      </c>
      <c r="G722" s="17">
        <v>0.5171</v>
      </c>
      <c r="H722" s="17">
        <v>4.4880000000000031E-2</v>
      </c>
      <c r="I722" s="17">
        <v>0.89783999999999997</v>
      </c>
      <c r="J722" s="17">
        <v>1.4359999999999928E-2</v>
      </c>
      <c r="K722" s="17">
        <v>0.84492999999999996</v>
      </c>
      <c r="L722" s="17">
        <v>0.43659999999999993</v>
      </c>
      <c r="M722" s="17">
        <v>0.91535999999999995</v>
      </c>
      <c r="N722" s="17">
        <v>6.3329999999999997E-2</v>
      </c>
      <c r="O722" s="18" t="s">
        <v>41</v>
      </c>
    </row>
    <row r="723" spans="1:15" hidden="1" x14ac:dyDescent="0.25">
      <c r="A723" s="13">
        <v>366561</v>
      </c>
      <c r="B723" s="14" t="s">
        <v>769</v>
      </c>
      <c r="C723" s="15" t="s">
        <v>40</v>
      </c>
      <c r="D723" s="16">
        <v>43486.166666666701</v>
      </c>
      <c r="E723" s="17">
        <v>0.74444999999999995</v>
      </c>
      <c r="F723" s="17">
        <v>3.9399999999999991E-2</v>
      </c>
      <c r="G723" s="17">
        <v>0.71350999999999998</v>
      </c>
      <c r="H723" s="17">
        <v>-6.3819999999999988E-2</v>
      </c>
      <c r="I723" s="17">
        <v>0.87880999999999998</v>
      </c>
      <c r="J723" s="17">
        <v>0.33516000000000001</v>
      </c>
      <c r="K723" s="17">
        <v>0.66278000000000004</v>
      </c>
      <c r="L723" s="17">
        <v>-0.24587999999999999</v>
      </c>
      <c r="M723" s="17">
        <v>0.75366</v>
      </c>
      <c r="N723" s="17">
        <v>0.23538000000000003</v>
      </c>
      <c r="O723" s="18" t="s">
        <v>41</v>
      </c>
    </row>
    <row r="724" spans="1:15" hidden="1" x14ac:dyDescent="0.25">
      <c r="A724" s="13">
        <v>366811</v>
      </c>
      <c r="B724" s="14" t="s">
        <v>770</v>
      </c>
      <c r="C724" s="15" t="s">
        <v>40</v>
      </c>
      <c r="D724" s="16">
        <v>31148.333333333299</v>
      </c>
      <c r="E724" s="17">
        <v>0.44840999999999998</v>
      </c>
      <c r="F724" s="17">
        <v>-8.4220000000000073E-2</v>
      </c>
      <c r="G724" s="17">
        <v>0.57338999999999996</v>
      </c>
      <c r="H724" s="17">
        <v>-0.17669000000000001</v>
      </c>
      <c r="I724" s="17">
        <v>0.74777000000000005</v>
      </c>
      <c r="J724" s="17">
        <v>0.14241000000000004</v>
      </c>
      <c r="K724" s="17">
        <v>2.2290000000000001E-2</v>
      </c>
      <c r="L724" s="17">
        <v>-0.11343999999999999</v>
      </c>
      <c r="M724" s="17">
        <v>0.32519999999999999</v>
      </c>
      <c r="N724" s="17">
        <v>-9.6700000000000008E-2</v>
      </c>
      <c r="O724" s="18" t="s">
        <v>26</v>
      </c>
    </row>
    <row r="725" spans="1:15" hidden="1" x14ac:dyDescent="0.25">
      <c r="A725" s="13">
        <v>366871</v>
      </c>
      <c r="B725" s="14" t="s">
        <v>771</v>
      </c>
      <c r="C725" s="15" t="s">
        <v>46</v>
      </c>
      <c r="D725" s="16">
        <v>270915.66666666698</v>
      </c>
      <c r="E725" s="17">
        <v>0.78547</v>
      </c>
      <c r="F725" s="17">
        <v>-1.8360000000000043E-2</v>
      </c>
      <c r="G725" s="17">
        <v>0.73456999999999995</v>
      </c>
      <c r="H725" s="17">
        <v>-1.263000000000003E-2</v>
      </c>
      <c r="I725" s="17">
        <v>0.89039000000000001</v>
      </c>
      <c r="J725" s="17">
        <v>4.0200000000000236E-3</v>
      </c>
      <c r="K725" s="17">
        <v>0</v>
      </c>
      <c r="L725" s="17">
        <v>0</v>
      </c>
      <c r="M725" s="17">
        <v>0.78236000000000006</v>
      </c>
      <c r="N725" s="17">
        <v>-5.2189999999999959E-2</v>
      </c>
      <c r="O725" s="18" t="s">
        <v>41</v>
      </c>
    </row>
    <row r="726" spans="1:15" hidden="1" x14ac:dyDescent="0.25">
      <c r="A726" s="13">
        <v>367087</v>
      </c>
      <c r="B726" s="14" t="s">
        <v>772</v>
      </c>
      <c r="C726" s="15" t="s">
        <v>40</v>
      </c>
      <c r="D726" s="16">
        <v>22250.583333333299</v>
      </c>
      <c r="E726" s="17">
        <v>0.70399</v>
      </c>
      <c r="F726" s="17">
        <v>-1.9100000000000006E-2</v>
      </c>
      <c r="G726" s="17">
        <v>0.69042999999999999</v>
      </c>
      <c r="H726" s="17">
        <v>-5.9570000000000012E-2</v>
      </c>
      <c r="I726" s="17">
        <v>0.78215000000000001</v>
      </c>
      <c r="J726" s="17">
        <v>8.5380000000000011E-2</v>
      </c>
      <c r="K726" s="17">
        <v>0.70486000000000004</v>
      </c>
      <c r="L726" s="17">
        <v>-0.14782999999999991</v>
      </c>
      <c r="M726" s="17">
        <v>0.65205999999999997</v>
      </c>
      <c r="N726" s="17">
        <v>8.6079999999999934E-2</v>
      </c>
      <c r="O726" s="18" t="s">
        <v>41</v>
      </c>
    </row>
    <row r="727" spans="1:15" hidden="1" x14ac:dyDescent="0.25">
      <c r="A727" s="13">
        <v>367095</v>
      </c>
      <c r="B727" s="14" t="s">
        <v>773</v>
      </c>
      <c r="C727" s="15" t="s">
        <v>46</v>
      </c>
      <c r="D727" s="16">
        <v>52860.25</v>
      </c>
      <c r="E727" s="17">
        <v>0.75263999999999998</v>
      </c>
      <c r="F727" s="17">
        <v>0.18075999999999992</v>
      </c>
      <c r="G727" s="17">
        <v>0.68271000000000004</v>
      </c>
      <c r="H727" s="17">
        <v>2.9519999999999991E-2</v>
      </c>
      <c r="I727" s="17">
        <v>0.74087000000000003</v>
      </c>
      <c r="J727" s="17">
        <v>0.12338000000000005</v>
      </c>
      <c r="K727" s="17">
        <v>0.82418999999999998</v>
      </c>
      <c r="L727" s="17">
        <v>0.53493999999999997</v>
      </c>
      <c r="M727" s="17">
        <v>0.83274000000000004</v>
      </c>
      <c r="N727" s="17">
        <v>0.18646000000000007</v>
      </c>
      <c r="O727" s="18" t="s">
        <v>41</v>
      </c>
    </row>
    <row r="728" spans="1:15" hidden="1" x14ac:dyDescent="0.25">
      <c r="A728" s="13">
        <v>367397</v>
      </c>
      <c r="B728" s="14" t="s">
        <v>774</v>
      </c>
      <c r="C728" s="15" t="s">
        <v>46</v>
      </c>
      <c r="D728" s="16">
        <v>61558.75</v>
      </c>
      <c r="E728" s="17">
        <v>0.43656</v>
      </c>
      <c r="F728" s="17">
        <v>-0.32831000000000005</v>
      </c>
      <c r="G728" s="17">
        <v>0</v>
      </c>
      <c r="H728" s="17">
        <v>-0.79747000000000001</v>
      </c>
      <c r="I728" s="17">
        <v>0.77956999999999999</v>
      </c>
      <c r="J728" s="17">
        <v>-4.4619999999999993E-2</v>
      </c>
      <c r="K728" s="17">
        <v>0.80554999999999999</v>
      </c>
      <c r="L728" s="17">
        <v>-4.0140000000000065E-2</v>
      </c>
      <c r="M728" s="17">
        <v>0.59767999999999999</v>
      </c>
      <c r="N728" s="17">
        <v>3.8159999999999972E-2</v>
      </c>
      <c r="O728" s="18" t="s">
        <v>54</v>
      </c>
    </row>
    <row r="729" spans="1:15" hidden="1" x14ac:dyDescent="0.25">
      <c r="A729" s="13">
        <v>367613</v>
      </c>
      <c r="B729" s="14" t="s">
        <v>775</v>
      </c>
      <c r="C729" s="15" t="s">
        <v>40</v>
      </c>
      <c r="D729" s="16">
        <v>6836.25</v>
      </c>
      <c r="E729" s="17">
        <v>0.7883</v>
      </c>
      <c r="F729" s="17">
        <v>-1.0820000000000052E-2</v>
      </c>
      <c r="G729" s="17">
        <v>0.55173000000000005</v>
      </c>
      <c r="H729" s="17">
        <v>-3.0849999999999933E-2</v>
      </c>
      <c r="I729" s="17">
        <v>0.89580000000000004</v>
      </c>
      <c r="J729" s="17">
        <v>1.7670000000000075E-2</v>
      </c>
      <c r="K729" s="17">
        <v>0.94464999999999999</v>
      </c>
      <c r="L729" s="17">
        <v>-1.4630000000000032E-2</v>
      </c>
      <c r="M729" s="17">
        <v>0.99760000000000004</v>
      </c>
      <c r="N729" s="17">
        <v>4.5800000000000285E-3</v>
      </c>
      <c r="O729" s="18" t="s">
        <v>41</v>
      </c>
    </row>
    <row r="730" spans="1:15" hidden="1" x14ac:dyDescent="0.25">
      <c r="A730" s="13">
        <v>367729</v>
      </c>
      <c r="B730" s="14" t="s">
        <v>776</v>
      </c>
      <c r="C730" s="15" t="s">
        <v>40</v>
      </c>
      <c r="D730" s="16">
        <v>3768</v>
      </c>
      <c r="E730" s="17">
        <v>0.67281000000000002</v>
      </c>
      <c r="F730" s="17">
        <v>7.5919999999999987E-2</v>
      </c>
      <c r="G730" s="17">
        <v>0.61319999999999997</v>
      </c>
      <c r="H730" s="17">
        <v>0.26358999999999999</v>
      </c>
      <c r="I730" s="17">
        <v>0.90207000000000004</v>
      </c>
      <c r="J730" s="17">
        <v>7.2520000000000029E-2</v>
      </c>
      <c r="K730" s="17">
        <v>0.38607999999999998</v>
      </c>
      <c r="L730" s="17">
        <v>-0.30352000000000001</v>
      </c>
      <c r="M730" s="17">
        <v>0.84948999999999997</v>
      </c>
      <c r="N730" s="17">
        <v>8.3419999999999939E-2</v>
      </c>
      <c r="O730" s="18" t="s">
        <v>41</v>
      </c>
    </row>
    <row r="731" spans="1:15" hidden="1" x14ac:dyDescent="0.25">
      <c r="A731" s="13">
        <v>367966</v>
      </c>
      <c r="B731" s="14" t="s">
        <v>777</v>
      </c>
      <c r="C731" s="15" t="s">
        <v>57</v>
      </c>
      <c r="D731" s="16">
        <v>17782.416666666701</v>
      </c>
      <c r="E731" s="17">
        <v>0.76839000000000002</v>
      </c>
      <c r="F731" s="17">
        <v>2.3909999999999987E-2</v>
      </c>
      <c r="G731" s="17">
        <v>0.52563000000000004</v>
      </c>
      <c r="H731" s="17">
        <v>-1.4059999999999961E-2</v>
      </c>
      <c r="I731" s="17">
        <v>0.79918</v>
      </c>
      <c r="J731" s="17">
        <v>0.14914000000000005</v>
      </c>
      <c r="K731" s="17">
        <v>1</v>
      </c>
      <c r="L731" s="17">
        <v>0</v>
      </c>
      <c r="M731" s="17">
        <v>0.99150000000000005</v>
      </c>
      <c r="N731" s="17">
        <v>-1.4999999999999458E-3</v>
      </c>
      <c r="O731" s="18" t="s">
        <v>41</v>
      </c>
    </row>
    <row r="732" spans="1:15" hidden="1" x14ac:dyDescent="0.25">
      <c r="A732" s="13">
        <v>368148</v>
      </c>
      <c r="B732" s="14" t="s">
        <v>778</v>
      </c>
      <c r="C732" s="15" t="s">
        <v>40</v>
      </c>
      <c r="D732" s="16">
        <v>10741.75</v>
      </c>
      <c r="E732" s="17">
        <v>0.82882999999999996</v>
      </c>
      <c r="F732" s="17">
        <v>7.3649999999999993E-2</v>
      </c>
      <c r="G732" s="17">
        <v>0.80200000000000005</v>
      </c>
      <c r="H732" s="17">
        <v>3.0020000000000047E-2</v>
      </c>
      <c r="I732" s="17">
        <v>0.93228999999999995</v>
      </c>
      <c r="J732" s="17">
        <v>2.4119999999999919E-2</v>
      </c>
      <c r="K732" s="17">
        <v>0.6915</v>
      </c>
      <c r="L732" s="17">
        <v>0.25769999999999998</v>
      </c>
      <c r="M732" s="17">
        <v>0.91637999999999997</v>
      </c>
      <c r="N732" s="17">
        <v>2.6419999999999999E-2</v>
      </c>
      <c r="O732" s="18" t="s">
        <v>41</v>
      </c>
    </row>
    <row r="733" spans="1:15" hidden="1" x14ac:dyDescent="0.25">
      <c r="A733" s="13">
        <v>368181</v>
      </c>
      <c r="B733" s="14" t="s">
        <v>779</v>
      </c>
      <c r="C733" s="15" t="s">
        <v>57</v>
      </c>
      <c r="D733" s="16">
        <v>2524.9166666666702</v>
      </c>
      <c r="E733" s="17">
        <v>0.62985000000000002</v>
      </c>
      <c r="F733" s="17">
        <v>0.23709000000000002</v>
      </c>
      <c r="G733" s="17">
        <v>0.55862000000000001</v>
      </c>
      <c r="H733" s="17">
        <v>0.55862000000000001</v>
      </c>
      <c r="I733" s="17">
        <v>0.75455000000000005</v>
      </c>
      <c r="J733" s="17">
        <v>6.2300000000000022E-2</v>
      </c>
      <c r="K733" s="17">
        <v>0.27744000000000002</v>
      </c>
      <c r="L733" s="17">
        <v>-6.4939999999999998E-2</v>
      </c>
      <c r="M733" s="17">
        <v>1</v>
      </c>
      <c r="N733" s="17">
        <v>7.0819999999999994E-2</v>
      </c>
      <c r="O733" s="18" t="s">
        <v>41</v>
      </c>
    </row>
    <row r="734" spans="1:15" hidden="1" x14ac:dyDescent="0.25">
      <c r="A734" s="13">
        <v>368253</v>
      </c>
      <c r="B734" s="14" t="s">
        <v>780</v>
      </c>
      <c r="C734" s="15" t="s">
        <v>46</v>
      </c>
      <c r="D734" s="16">
        <v>2538767.9166666698</v>
      </c>
      <c r="E734" s="17">
        <v>0.75270999999999999</v>
      </c>
      <c r="F734" s="17">
        <v>0.18810000000000004</v>
      </c>
      <c r="G734" s="17">
        <v>1</v>
      </c>
      <c r="H734" s="17">
        <v>0.14578999999999998</v>
      </c>
      <c r="I734" s="17">
        <v>0.55884999999999996</v>
      </c>
      <c r="J734" s="17">
        <v>6.0509999999999953E-2</v>
      </c>
      <c r="K734" s="17">
        <v>0.84087000000000001</v>
      </c>
      <c r="L734" s="17">
        <v>0.49959999999999999</v>
      </c>
      <c r="M734" s="17">
        <v>0.36381999999999998</v>
      </c>
      <c r="N734" s="17">
        <v>8.879999999999999E-2</v>
      </c>
      <c r="O734" s="18" t="s">
        <v>41</v>
      </c>
    </row>
    <row r="735" spans="1:15" hidden="1" x14ac:dyDescent="0.25">
      <c r="A735" s="13">
        <v>368555</v>
      </c>
      <c r="B735" s="14" t="s">
        <v>781</v>
      </c>
      <c r="C735" s="15" t="s">
        <v>57</v>
      </c>
      <c r="D735" s="16">
        <v>121125.08333333299</v>
      </c>
      <c r="E735" s="17">
        <v>0.79956000000000005</v>
      </c>
      <c r="F735" s="17">
        <v>0.11266000000000009</v>
      </c>
      <c r="G735" s="17">
        <v>0.78559999999999997</v>
      </c>
      <c r="H735" s="17">
        <v>-0.11438000000000004</v>
      </c>
      <c r="I735" s="17">
        <v>0.74343999999999999</v>
      </c>
      <c r="J735" s="17">
        <v>0.20084000000000002</v>
      </c>
      <c r="K735" s="17">
        <v>0.70150999999999997</v>
      </c>
      <c r="L735" s="17">
        <v>0.23271999999999998</v>
      </c>
      <c r="M735" s="17">
        <v>0.98167000000000004</v>
      </c>
      <c r="N735" s="17">
        <v>0.35854000000000008</v>
      </c>
      <c r="O735" s="18" t="s">
        <v>41</v>
      </c>
    </row>
    <row r="736" spans="1:15" hidden="1" x14ac:dyDescent="0.25">
      <c r="A736" s="13">
        <v>368849</v>
      </c>
      <c r="B736" s="14" t="s">
        <v>782</v>
      </c>
      <c r="C736" s="15" t="s">
        <v>40</v>
      </c>
      <c r="D736" s="16">
        <v>79075.25</v>
      </c>
      <c r="E736" s="17">
        <v>0.70430999999999999</v>
      </c>
      <c r="F736" s="17">
        <v>7.4470000000000036E-2</v>
      </c>
      <c r="G736" s="17">
        <v>0.75670000000000004</v>
      </c>
      <c r="H736" s="17">
        <v>1.2910000000000088E-2</v>
      </c>
      <c r="I736" s="17">
        <v>0.66566999999999998</v>
      </c>
      <c r="J736" s="17">
        <v>7.8399999999999581E-3</v>
      </c>
      <c r="K736" s="17">
        <v>0.74658000000000002</v>
      </c>
      <c r="L736" s="17">
        <v>0.22006000000000003</v>
      </c>
      <c r="M736" s="17">
        <v>0.59591000000000005</v>
      </c>
      <c r="N736" s="17">
        <v>0.11864000000000002</v>
      </c>
      <c r="O736" s="18" t="s">
        <v>41</v>
      </c>
    </row>
    <row r="737" spans="1:15" hidden="1" x14ac:dyDescent="0.25">
      <c r="A737" s="13">
        <v>368920</v>
      </c>
      <c r="B737" s="14" t="s">
        <v>783</v>
      </c>
      <c r="C737" s="15" t="s">
        <v>46</v>
      </c>
      <c r="D737" s="16">
        <v>15973.5</v>
      </c>
      <c r="E737" s="17">
        <v>0.81369999999999998</v>
      </c>
      <c r="F737" s="17">
        <v>5.0229999999999997E-2</v>
      </c>
      <c r="G737" s="17">
        <v>0.74751000000000001</v>
      </c>
      <c r="H737" s="17">
        <v>-2.9390000000000027E-2</v>
      </c>
      <c r="I737" s="17">
        <v>0.83943999999999996</v>
      </c>
      <c r="J737" s="17">
        <v>0.26906999999999992</v>
      </c>
      <c r="K737" s="17">
        <v>0.79990000000000006</v>
      </c>
      <c r="L737" s="17">
        <v>7.0650000000000102E-2</v>
      </c>
      <c r="M737" s="17">
        <v>0.93413000000000002</v>
      </c>
      <c r="N737" s="17">
        <v>-2.9799999999999938E-2</v>
      </c>
      <c r="O737" s="18" t="s">
        <v>41</v>
      </c>
    </row>
    <row r="738" spans="1:15" hidden="1" x14ac:dyDescent="0.25">
      <c r="A738" s="13">
        <v>369012</v>
      </c>
      <c r="B738" s="14" t="s">
        <v>784</v>
      </c>
      <c r="C738" s="15" t="s">
        <v>46</v>
      </c>
      <c r="D738" s="16">
        <v>3798.4166666666702</v>
      </c>
      <c r="E738" s="17">
        <v>0.79108999999999996</v>
      </c>
      <c r="F738" s="17">
        <v>4.6799999999999953E-2</v>
      </c>
      <c r="G738" s="17">
        <v>0.72685999999999995</v>
      </c>
      <c r="H738" s="17">
        <v>2.5039999999999951E-2</v>
      </c>
      <c r="I738" s="17">
        <v>0.81094999999999995</v>
      </c>
      <c r="J738" s="17">
        <v>4.442999999999997E-2</v>
      </c>
      <c r="K738" s="17">
        <v>0.72211000000000003</v>
      </c>
      <c r="L738" s="17">
        <v>0.10211000000000003</v>
      </c>
      <c r="M738" s="17">
        <v>0.96867999999999999</v>
      </c>
      <c r="N738" s="17">
        <v>3.7399999999999989E-2</v>
      </c>
      <c r="O738" s="18" t="s">
        <v>41</v>
      </c>
    </row>
    <row r="739" spans="1:15" hidden="1" x14ac:dyDescent="0.25">
      <c r="A739" s="13">
        <v>369233</v>
      </c>
      <c r="B739" s="14" t="s">
        <v>785</v>
      </c>
      <c r="C739" s="15" t="s">
        <v>40</v>
      </c>
      <c r="D739" s="16">
        <v>6049.9166666666697</v>
      </c>
      <c r="E739" s="17">
        <v>0.83465</v>
      </c>
      <c r="F739" s="17">
        <v>-7.0479999999999987E-2</v>
      </c>
      <c r="G739" s="17">
        <v>0.99134</v>
      </c>
      <c r="H739" s="17">
        <v>5.0050000000000039E-2</v>
      </c>
      <c r="I739" s="17">
        <v>0.81766000000000005</v>
      </c>
      <c r="J739" s="17">
        <v>1.0100000000000109E-2</v>
      </c>
      <c r="K739" s="17">
        <v>0.46461999999999998</v>
      </c>
      <c r="L739" s="17">
        <v>-0.39450000000000002</v>
      </c>
      <c r="M739" s="17">
        <v>0.90827999999999998</v>
      </c>
      <c r="N739" s="17">
        <v>-6.8089999999999984E-2</v>
      </c>
      <c r="O739" s="18" t="s">
        <v>41</v>
      </c>
    </row>
    <row r="740" spans="1:15" hidden="1" x14ac:dyDescent="0.25">
      <c r="A740" s="13">
        <v>369292</v>
      </c>
      <c r="B740" s="14" t="s">
        <v>786</v>
      </c>
      <c r="C740" s="15" t="s">
        <v>40</v>
      </c>
      <c r="D740" s="16">
        <v>92440.416666666701</v>
      </c>
      <c r="E740" s="17">
        <v>0.77641000000000004</v>
      </c>
      <c r="F740" s="17">
        <v>6.0580000000000078E-2</v>
      </c>
      <c r="G740" s="17">
        <v>0.71536999999999995</v>
      </c>
      <c r="H740" s="17">
        <v>0.1014799999999999</v>
      </c>
      <c r="I740" s="17">
        <v>0.90320999999999996</v>
      </c>
      <c r="J740" s="17">
        <v>3.9709999999999912E-2</v>
      </c>
      <c r="K740" s="17">
        <v>0.73375000000000001</v>
      </c>
      <c r="L740" s="17">
        <v>4.1669999999999985E-2</v>
      </c>
      <c r="M740" s="17">
        <v>0.81433</v>
      </c>
      <c r="N740" s="17">
        <v>1.8560000000000021E-2</v>
      </c>
      <c r="O740" s="18" t="s">
        <v>41</v>
      </c>
    </row>
    <row r="741" spans="1:15" hidden="1" x14ac:dyDescent="0.25">
      <c r="A741" s="13">
        <v>369373</v>
      </c>
      <c r="B741" s="14" t="s">
        <v>787</v>
      </c>
      <c r="C741" s="15" t="s">
        <v>40</v>
      </c>
      <c r="D741" s="16">
        <v>60903.75</v>
      </c>
      <c r="E741" s="17">
        <v>0.58457000000000003</v>
      </c>
      <c r="F741" s="17">
        <v>-1.8889999999999962E-2</v>
      </c>
      <c r="G741" s="17">
        <v>0.71902999999999995</v>
      </c>
      <c r="H741" s="17">
        <v>-8.6230000000000029E-2</v>
      </c>
      <c r="I741" s="17">
        <v>0.81186999999999998</v>
      </c>
      <c r="J741" s="17">
        <v>0.29083000000000003</v>
      </c>
      <c r="K741" s="17">
        <v>0.13664000000000001</v>
      </c>
      <c r="L741" s="17">
        <v>-7.508999999999999E-2</v>
      </c>
      <c r="M741" s="17">
        <v>0.53625999999999996</v>
      </c>
      <c r="N741" s="17">
        <v>-0.13777000000000006</v>
      </c>
      <c r="O741" s="18" t="s">
        <v>41</v>
      </c>
    </row>
    <row r="742" spans="1:15" hidden="1" x14ac:dyDescent="0.25">
      <c r="A742" s="13">
        <v>369411</v>
      </c>
      <c r="B742" s="14" t="s">
        <v>788</v>
      </c>
      <c r="C742" s="15" t="s">
        <v>40</v>
      </c>
      <c r="D742" s="16">
        <v>30518.083333333299</v>
      </c>
      <c r="E742" s="17">
        <v>0.85197999999999996</v>
      </c>
      <c r="F742" s="17">
        <v>9.4049999999999967E-2</v>
      </c>
      <c r="G742" s="17">
        <v>0.74936000000000003</v>
      </c>
      <c r="H742" s="17">
        <v>6.5570000000000017E-2</v>
      </c>
      <c r="I742" s="17">
        <v>0.87651999999999997</v>
      </c>
      <c r="J742" s="17">
        <v>2.583000000000002E-2</v>
      </c>
      <c r="K742" s="17">
        <v>1</v>
      </c>
      <c r="L742" s="17">
        <v>3.3649999999999958E-2</v>
      </c>
      <c r="M742" s="17">
        <v>0.88466999999999996</v>
      </c>
      <c r="N742" s="17">
        <v>0.27964999999999995</v>
      </c>
      <c r="O742" s="18" t="s">
        <v>41</v>
      </c>
    </row>
    <row r="743" spans="1:15" hidden="1" x14ac:dyDescent="0.25">
      <c r="A743" s="13">
        <v>369462</v>
      </c>
      <c r="B743" s="14" t="s">
        <v>789</v>
      </c>
      <c r="C743" s="15" t="s">
        <v>57</v>
      </c>
      <c r="D743" s="16">
        <v>10184.583333333299</v>
      </c>
      <c r="E743" s="17">
        <v>0.81486000000000003</v>
      </c>
      <c r="F743" s="17">
        <v>-1.3680000000000025E-2</v>
      </c>
      <c r="G743" s="17">
        <v>0.72209000000000001</v>
      </c>
      <c r="H743" s="17">
        <v>-6.7459999999999964E-2</v>
      </c>
      <c r="I743" s="17">
        <v>0.69166000000000005</v>
      </c>
      <c r="J743" s="17">
        <v>1.4820000000000055E-2</v>
      </c>
      <c r="K743" s="17">
        <v>0.97160000000000002</v>
      </c>
      <c r="L743" s="17">
        <v>2.5889999999999969E-2</v>
      </c>
      <c r="M743" s="17">
        <v>0.96687999999999996</v>
      </c>
      <c r="N743" s="17">
        <v>2.581E-2</v>
      </c>
      <c r="O743" s="18" t="s">
        <v>41</v>
      </c>
    </row>
    <row r="744" spans="1:15" hidden="1" x14ac:dyDescent="0.25">
      <c r="A744" s="13">
        <v>369616</v>
      </c>
      <c r="B744" s="14" t="s">
        <v>790</v>
      </c>
      <c r="C744" s="15" t="s">
        <v>46</v>
      </c>
      <c r="D744" s="16">
        <v>1333.5833333333301</v>
      </c>
      <c r="E744" s="17">
        <v>0.23691000000000001</v>
      </c>
      <c r="F744" s="17">
        <v>9.8400000000000154E-3</v>
      </c>
      <c r="G744" s="17">
        <v>0</v>
      </c>
      <c r="H744" s="17">
        <v>0</v>
      </c>
      <c r="I744" s="17">
        <v>0.23071</v>
      </c>
      <c r="J744" s="17">
        <v>4.3640000000000012E-2</v>
      </c>
      <c r="K744" s="17">
        <v>0</v>
      </c>
      <c r="L744" s="17">
        <v>0</v>
      </c>
      <c r="M744" s="17">
        <v>0.95384000000000002</v>
      </c>
      <c r="N744" s="17">
        <v>5.5700000000000749E-3</v>
      </c>
      <c r="O744" s="18" t="s">
        <v>59</v>
      </c>
    </row>
    <row r="745" spans="1:15" hidden="1" x14ac:dyDescent="0.25">
      <c r="A745" s="13">
        <v>369659</v>
      </c>
      <c r="B745" s="14" t="s">
        <v>791</v>
      </c>
      <c r="C745" s="15" t="s">
        <v>40</v>
      </c>
      <c r="D745" s="16">
        <v>81682.416666666701</v>
      </c>
      <c r="E745" s="17">
        <v>0.69525999999999999</v>
      </c>
      <c r="F745" s="17">
        <v>-7.8540000000000054E-2</v>
      </c>
      <c r="G745" s="17">
        <v>0.80645</v>
      </c>
      <c r="H745" s="17">
        <v>3.503999999999996E-2</v>
      </c>
      <c r="I745" s="17">
        <v>0.83718999999999999</v>
      </c>
      <c r="J745" s="17">
        <v>-1.5369999999999995E-2</v>
      </c>
      <c r="K745" s="17">
        <v>0.47685</v>
      </c>
      <c r="L745" s="17">
        <v>-0.19779999999999998</v>
      </c>
      <c r="M745" s="17">
        <v>0.54937000000000002</v>
      </c>
      <c r="N745" s="17">
        <v>-0.24961999999999995</v>
      </c>
      <c r="O745" s="18" t="s">
        <v>41</v>
      </c>
    </row>
    <row r="746" spans="1:15" hidden="1" x14ac:dyDescent="0.25">
      <c r="A746" s="13">
        <v>370070</v>
      </c>
      <c r="B746" s="14" t="s">
        <v>792</v>
      </c>
      <c r="C746" s="15" t="s">
        <v>40</v>
      </c>
      <c r="D746" s="16">
        <v>69790.666666666701</v>
      </c>
      <c r="E746" s="17">
        <v>0.75958000000000003</v>
      </c>
      <c r="F746" s="17">
        <v>-7.5609999999999955E-2</v>
      </c>
      <c r="G746" s="17">
        <v>0.81506999999999996</v>
      </c>
      <c r="H746" s="17">
        <v>4.4999999999999485E-3</v>
      </c>
      <c r="I746" s="17">
        <v>0.86107999999999996</v>
      </c>
      <c r="J746" s="17">
        <v>3.6409999999999942E-2</v>
      </c>
      <c r="K746" s="17">
        <v>0.47175</v>
      </c>
      <c r="L746" s="17">
        <v>-0.41735999999999995</v>
      </c>
      <c r="M746" s="17">
        <v>0.83494000000000002</v>
      </c>
      <c r="N746" s="17">
        <v>-6.0799999999999743E-3</v>
      </c>
      <c r="O746" s="18" t="s">
        <v>41</v>
      </c>
    </row>
    <row r="747" spans="1:15" hidden="1" x14ac:dyDescent="0.25">
      <c r="A747" s="13">
        <v>370088</v>
      </c>
      <c r="B747" s="14" t="s">
        <v>793</v>
      </c>
      <c r="C747" s="15" t="s">
        <v>40</v>
      </c>
      <c r="D747" s="16">
        <v>48965</v>
      </c>
      <c r="E747" s="17">
        <v>0.76641999999999999</v>
      </c>
      <c r="F747" s="17">
        <v>5.5139999999999967E-2</v>
      </c>
      <c r="G747" s="17">
        <v>0.68500000000000005</v>
      </c>
      <c r="H747" s="17">
        <v>3.1680000000000041E-2</v>
      </c>
      <c r="I747" s="17">
        <v>0.80408000000000002</v>
      </c>
      <c r="J747" s="17">
        <v>6.691999999999998E-2</v>
      </c>
      <c r="K747" s="17">
        <v>0.88673000000000002</v>
      </c>
      <c r="L747" s="17">
        <v>-1.6100000000000003E-2</v>
      </c>
      <c r="M747" s="17">
        <v>0.77127999999999997</v>
      </c>
      <c r="N747" s="17">
        <v>0.16150999999999993</v>
      </c>
      <c r="O747" s="18" t="s">
        <v>41</v>
      </c>
    </row>
    <row r="748" spans="1:15" hidden="1" x14ac:dyDescent="0.25">
      <c r="A748" s="13">
        <v>370321</v>
      </c>
      <c r="B748" s="14" t="s">
        <v>794</v>
      </c>
      <c r="C748" s="15" t="s">
        <v>40</v>
      </c>
      <c r="D748" s="16">
        <v>2650.4166666666702</v>
      </c>
      <c r="E748" s="17">
        <v>0.72546999999999995</v>
      </c>
      <c r="F748" s="17">
        <v>7.4380000000000002E-2</v>
      </c>
      <c r="G748" s="17">
        <v>0.66229000000000005</v>
      </c>
      <c r="H748" s="17">
        <v>3.5900000000000931E-3</v>
      </c>
      <c r="I748" s="17">
        <v>0.63570000000000004</v>
      </c>
      <c r="J748" s="17">
        <v>3.9550000000000085E-2</v>
      </c>
      <c r="K748" s="17">
        <v>0.85075999999999996</v>
      </c>
      <c r="L748" s="17">
        <v>0.48987999999999998</v>
      </c>
      <c r="M748" s="17">
        <v>0.81632000000000005</v>
      </c>
      <c r="N748" s="17">
        <v>-0.16469999999999996</v>
      </c>
      <c r="O748" s="18" t="s">
        <v>24</v>
      </c>
    </row>
    <row r="749" spans="1:15" hidden="1" x14ac:dyDescent="0.25">
      <c r="A749" s="13">
        <v>370363</v>
      </c>
      <c r="B749" s="14" t="s">
        <v>795</v>
      </c>
      <c r="C749" s="15" t="s">
        <v>46</v>
      </c>
      <c r="D749" s="16">
        <v>17933.25</v>
      </c>
      <c r="E749" s="17">
        <v>0.15679000000000001</v>
      </c>
      <c r="F749" s="17">
        <v>-0.41561999999999999</v>
      </c>
      <c r="G749" s="17">
        <v>0</v>
      </c>
      <c r="H749" s="17">
        <v>-0.63143000000000005</v>
      </c>
      <c r="I749" s="17">
        <v>0.61131000000000002</v>
      </c>
      <c r="J749" s="17">
        <v>3.344999999999998E-2</v>
      </c>
      <c r="K749" s="17">
        <v>0</v>
      </c>
      <c r="L749" s="17">
        <v>-0.70189999999999997</v>
      </c>
      <c r="M749" s="17">
        <v>0.17263999999999999</v>
      </c>
      <c r="N749" s="17">
        <v>-0.14679</v>
      </c>
      <c r="O749" s="18" t="s">
        <v>54</v>
      </c>
    </row>
    <row r="750" spans="1:15" hidden="1" x14ac:dyDescent="0.25">
      <c r="A750" s="13">
        <v>370568</v>
      </c>
      <c r="B750" s="14" t="s">
        <v>796</v>
      </c>
      <c r="C750" s="15" t="s">
        <v>57</v>
      </c>
      <c r="D750" s="16">
        <v>25866.5</v>
      </c>
      <c r="E750" s="17">
        <v>0.88190999999999997</v>
      </c>
      <c r="F750" s="17">
        <v>0.12008999999999992</v>
      </c>
      <c r="G750" s="17">
        <v>0.96530000000000005</v>
      </c>
      <c r="H750" s="17">
        <v>3.6250000000000004E-2</v>
      </c>
      <c r="I750" s="17">
        <v>0.88234999999999997</v>
      </c>
      <c r="J750" s="17">
        <v>0.14696999999999993</v>
      </c>
      <c r="K750" s="17">
        <v>0.60682000000000003</v>
      </c>
      <c r="L750" s="17">
        <v>4.7800000000000065E-2</v>
      </c>
      <c r="M750" s="17">
        <v>0.98977999999999999</v>
      </c>
      <c r="N750" s="17">
        <v>0.33316000000000001</v>
      </c>
      <c r="O750" s="18" t="s">
        <v>41</v>
      </c>
    </row>
    <row r="751" spans="1:15" hidden="1" x14ac:dyDescent="0.25">
      <c r="A751" s="13">
        <v>370592</v>
      </c>
      <c r="B751" s="14" t="s">
        <v>797</v>
      </c>
      <c r="C751" s="15" t="s">
        <v>40</v>
      </c>
      <c r="D751" s="16">
        <v>6393.8333333333303</v>
      </c>
      <c r="E751" s="17">
        <v>0.74678999999999995</v>
      </c>
      <c r="F751" s="17">
        <v>-9.1380000000000017E-2</v>
      </c>
      <c r="G751" s="17">
        <v>0.94757000000000002</v>
      </c>
      <c r="H751" s="17">
        <v>1.4029999999999987E-2</v>
      </c>
      <c r="I751" s="17">
        <v>0.72672999999999999</v>
      </c>
      <c r="J751" s="17">
        <v>-9.3900000000000095E-3</v>
      </c>
      <c r="K751" s="17">
        <v>0.12794</v>
      </c>
      <c r="L751" s="17">
        <v>-0.69962999999999997</v>
      </c>
      <c r="M751" s="17">
        <v>0.98411999999999999</v>
      </c>
      <c r="N751" s="17">
        <v>0.22406000000000004</v>
      </c>
      <c r="O751" s="18" t="s">
        <v>41</v>
      </c>
    </row>
    <row r="752" spans="1:15" hidden="1" x14ac:dyDescent="0.25">
      <c r="A752" s="13">
        <v>370681</v>
      </c>
      <c r="B752" s="14" t="s">
        <v>798</v>
      </c>
      <c r="C752" s="15" t="s">
        <v>40</v>
      </c>
      <c r="D752" s="16">
        <v>30270</v>
      </c>
      <c r="E752" s="17">
        <v>0.78402000000000005</v>
      </c>
      <c r="F752" s="17">
        <v>2.8930000000000011E-2</v>
      </c>
      <c r="G752" s="17">
        <v>0.78864999999999996</v>
      </c>
      <c r="H752" s="17">
        <v>6.351999999999991E-2</v>
      </c>
      <c r="I752" s="17">
        <v>0.86385999999999996</v>
      </c>
      <c r="J752" s="17">
        <v>3.9709999999999912E-2</v>
      </c>
      <c r="K752" s="17">
        <v>0.78652</v>
      </c>
      <c r="L752" s="17">
        <v>1.4020000000000032E-2</v>
      </c>
      <c r="M752" s="17">
        <v>0.69240999999999997</v>
      </c>
      <c r="N752" s="17">
        <v>-3.6150000000000015E-2</v>
      </c>
      <c r="O752" s="18" t="s">
        <v>41</v>
      </c>
    </row>
    <row r="753" spans="1:15" hidden="1" x14ac:dyDescent="0.25">
      <c r="A753" s="13">
        <v>370711</v>
      </c>
      <c r="B753" s="14" t="s">
        <v>799</v>
      </c>
      <c r="C753" s="15" t="s">
        <v>57</v>
      </c>
      <c r="D753" s="16">
        <v>14923.166666666701</v>
      </c>
      <c r="E753" s="17">
        <v>0.93966000000000005</v>
      </c>
      <c r="F753" s="17">
        <v>0.13466</v>
      </c>
      <c r="G753" s="17">
        <v>0.98640000000000005</v>
      </c>
      <c r="H753" s="17">
        <v>0.25122000000000011</v>
      </c>
      <c r="I753" s="17">
        <v>0.82691999999999999</v>
      </c>
      <c r="J753" s="17">
        <v>0.12590999999999997</v>
      </c>
      <c r="K753" s="17">
        <v>0.89917999999999998</v>
      </c>
      <c r="L753" s="17">
        <v>2.1170000000000022E-2</v>
      </c>
      <c r="M753" s="17">
        <v>0.99939999999999996</v>
      </c>
      <c r="N753" s="17">
        <v>2.3769999999999958E-2</v>
      </c>
      <c r="O753" s="18" t="s">
        <v>41</v>
      </c>
    </row>
    <row r="754" spans="1:15" hidden="1" x14ac:dyDescent="0.25">
      <c r="A754" s="13">
        <v>370975</v>
      </c>
      <c r="B754" s="14" t="s">
        <v>800</v>
      </c>
      <c r="C754" s="15" t="s">
        <v>40</v>
      </c>
      <c r="D754" s="16">
        <v>11572.75</v>
      </c>
      <c r="E754" s="17">
        <v>0.76221000000000005</v>
      </c>
      <c r="F754" s="17">
        <v>4.0530000000000066E-2</v>
      </c>
      <c r="G754" s="17">
        <v>0.70482</v>
      </c>
      <c r="H754" s="17">
        <v>-9.0019999999999989E-2</v>
      </c>
      <c r="I754" s="17">
        <v>0.77088999999999996</v>
      </c>
      <c r="J754" s="17">
        <v>0.26334000000000002</v>
      </c>
      <c r="K754" s="17">
        <v>0.74709999999999999</v>
      </c>
      <c r="L754" s="17">
        <v>5.2679999999999949E-2</v>
      </c>
      <c r="M754" s="17">
        <v>0.88344</v>
      </c>
      <c r="N754" s="17">
        <v>6.6690000000000027E-2</v>
      </c>
      <c r="O754" s="18" t="s">
        <v>41</v>
      </c>
    </row>
    <row r="755" spans="1:15" hidden="1" x14ac:dyDescent="0.25">
      <c r="A755" s="13">
        <v>371106</v>
      </c>
      <c r="B755" s="14" t="s">
        <v>801</v>
      </c>
      <c r="C755" s="15" t="s">
        <v>40</v>
      </c>
      <c r="D755" s="16">
        <v>47065.083333333299</v>
      </c>
      <c r="E755" s="17">
        <v>0.80154999999999998</v>
      </c>
      <c r="F755" s="17">
        <v>1.6129999999999978E-2</v>
      </c>
      <c r="G755" s="17">
        <v>0.70226</v>
      </c>
      <c r="H755" s="17">
        <v>4.229000000000005E-2</v>
      </c>
      <c r="I755" s="17">
        <v>0.86765999999999999</v>
      </c>
      <c r="J755" s="17">
        <v>2.8769999999999962E-2</v>
      </c>
      <c r="K755" s="17">
        <v>0.85812999999999995</v>
      </c>
      <c r="L755" s="17">
        <v>-6.0130000000000017E-2</v>
      </c>
      <c r="M755" s="17">
        <v>0.87746000000000002</v>
      </c>
      <c r="N755" s="17">
        <v>2.7469999999999994E-2</v>
      </c>
      <c r="O755" s="18" t="s">
        <v>41</v>
      </c>
    </row>
    <row r="756" spans="1:15" hidden="1" x14ac:dyDescent="0.25">
      <c r="A756" s="13">
        <v>371254</v>
      </c>
      <c r="B756" s="14" t="s">
        <v>802</v>
      </c>
      <c r="C756" s="15" t="s">
        <v>40</v>
      </c>
      <c r="D756" s="16">
        <v>167569.25</v>
      </c>
      <c r="E756" s="17">
        <v>0.83965999999999996</v>
      </c>
      <c r="F756" s="17">
        <v>3.6299999999999111E-3</v>
      </c>
      <c r="G756" s="17">
        <v>0.81418999999999997</v>
      </c>
      <c r="H756" s="17">
        <v>1.417999999999997E-2</v>
      </c>
      <c r="I756" s="17">
        <v>0.83306999999999998</v>
      </c>
      <c r="J756" s="17">
        <v>2.1880000000000011E-2</v>
      </c>
      <c r="K756" s="17">
        <v>0.91559999999999997</v>
      </c>
      <c r="L756" s="17">
        <v>-1.1940000000000062E-2</v>
      </c>
      <c r="M756" s="17">
        <v>0.82126999999999994</v>
      </c>
      <c r="N756" s="17">
        <v>-2.0120000000000027E-2</v>
      </c>
      <c r="O756" s="18" t="s">
        <v>41</v>
      </c>
    </row>
    <row r="757" spans="1:15" hidden="1" x14ac:dyDescent="0.25">
      <c r="A757" s="13">
        <v>371564</v>
      </c>
      <c r="B757" s="14" t="s">
        <v>803</v>
      </c>
      <c r="C757" s="15" t="s">
        <v>40</v>
      </c>
      <c r="D757" s="16">
        <v>9681.3333333333303</v>
      </c>
      <c r="E757" s="17">
        <v>0.78998999999999997</v>
      </c>
      <c r="F757" s="17">
        <v>0.10866999999999993</v>
      </c>
      <c r="G757" s="17">
        <v>0.62200999999999995</v>
      </c>
      <c r="H757" s="17">
        <v>0.22579999999999995</v>
      </c>
      <c r="I757" s="17">
        <v>0.81498000000000004</v>
      </c>
      <c r="J757" s="17">
        <v>2.9900000000000038E-2</v>
      </c>
      <c r="K757" s="17">
        <v>0.89180999999999999</v>
      </c>
      <c r="L757" s="17">
        <v>4.4579999999999953E-2</v>
      </c>
      <c r="M757" s="17">
        <v>0.99914000000000003</v>
      </c>
      <c r="N757" s="17">
        <v>1.7290000000000028E-2</v>
      </c>
      <c r="O757" s="18" t="s">
        <v>41</v>
      </c>
    </row>
    <row r="758" spans="1:15" hidden="1" x14ac:dyDescent="0.25">
      <c r="A758" s="13">
        <v>371629</v>
      </c>
      <c r="B758" s="14" t="s">
        <v>804</v>
      </c>
      <c r="C758" s="15" t="s">
        <v>40</v>
      </c>
      <c r="D758" s="16">
        <v>42961.083333333299</v>
      </c>
      <c r="E758" s="17">
        <v>0.62839999999999996</v>
      </c>
      <c r="F758" s="17">
        <v>0.12904999999999994</v>
      </c>
      <c r="G758" s="17">
        <v>0.67254000000000003</v>
      </c>
      <c r="H758" s="17">
        <v>3.7880000000000025E-2</v>
      </c>
      <c r="I758" s="17">
        <v>0.77212999999999998</v>
      </c>
      <c r="J758" s="17">
        <v>0.28733999999999998</v>
      </c>
      <c r="K758" s="17">
        <v>0.24554000000000001</v>
      </c>
      <c r="L758" s="17">
        <v>4.7250000000000014E-2</v>
      </c>
      <c r="M758" s="17">
        <v>0.77924000000000004</v>
      </c>
      <c r="N758" s="17">
        <v>0.23487000000000002</v>
      </c>
      <c r="O758" s="18" t="s">
        <v>41</v>
      </c>
    </row>
    <row r="759" spans="1:15" hidden="1" x14ac:dyDescent="0.25">
      <c r="A759" s="13">
        <v>371777</v>
      </c>
      <c r="B759" s="14" t="s">
        <v>805</v>
      </c>
      <c r="C759" s="15" t="s">
        <v>40</v>
      </c>
      <c r="D759" s="16">
        <v>27965.083333333299</v>
      </c>
      <c r="E759" s="17">
        <v>0.66544000000000003</v>
      </c>
      <c r="F759" s="17">
        <v>0.10281000000000007</v>
      </c>
      <c r="G759" s="17">
        <v>0.72611000000000003</v>
      </c>
      <c r="H759" s="17">
        <v>8.7890000000000024E-2</v>
      </c>
      <c r="I759" s="17">
        <v>0.85453999999999997</v>
      </c>
      <c r="J759" s="17">
        <v>2.8999999999999915E-2</v>
      </c>
      <c r="K759" s="17">
        <v>0.62289000000000005</v>
      </c>
      <c r="L759" s="17">
        <v>0.28035000000000004</v>
      </c>
      <c r="M759" s="17">
        <v>0.39755000000000001</v>
      </c>
      <c r="N759" s="17">
        <v>2.8909999999999991E-2</v>
      </c>
      <c r="O759" s="18" t="s">
        <v>41</v>
      </c>
    </row>
    <row r="760" spans="1:15" hidden="1" x14ac:dyDescent="0.25">
      <c r="A760" s="13">
        <v>371891</v>
      </c>
      <c r="B760" s="14" t="s">
        <v>806</v>
      </c>
      <c r="C760" s="15" t="s">
        <v>46</v>
      </c>
      <c r="D760" s="16">
        <v>13</v>
      </c>
      <c r="E760" s="17">
        <v>0.52344000000000002</v>
      </c>
      <c r="F760" s="17">
        <v>-8.939999999999948E-3</v>
      </c>
      <c r="G760" s="17">
        <v>0</v>
      </c>
      <c r="H760" s="17">
        <v>0</v>
      </c>
      <c r="I760" s="17">
        <v>0.76007000000000002</v>
      </c>
      <c r="J760" s="17">
        <v>-4.4699999999999962E-2</v>
      </c>
      <c r="K760" s="17">
        <v>0.85714000000000001</v>
      </c>
      <c r="L760" s="17">
        <v>0</v>
      </c>
      <c r="M760" s="17">
        <v>1</v>
      </c>
      <c r="N760" s="17">
        <v>0</v>
      </c>
      <c r="O760" s="18" t="s">
        <v>54</v>
      </c>
    </row>
    <row r="761" spans="1:15" hidden="1" x14ac:dyDescent="0.25">
      <c r="A761" s="13">
        <v>372404</v>
      </c>
      <c r="B761" s="14" t="s">
        <v>807</v>
      </c>
      <c r="C761" s="15" t="s">
        <v>40</v>
      </c>
      <c r="D761" s="16">
        <v>6946.4166666666697</v>
      </c>
      <c r="E761" s="17">
        <v>0.59430000000000005</v>
      </c>
      <c r="F761" s="17">
        <v>1.5520000000000089E-2</v>
      </c>
      <c r="G761" s="17">
        <v>0.60443999999999998</v>
      </c>
      <c r="H761" s="17">
        <v>2.6540000000000008E-2</v>
      </c>
      <c r="I761" s="17">
        <v>0.82432000000000005</v>
      </c>
      <c r="J761" s="17">
        <v>1.4770000000000061E-2</v>
      </c>
      <c r="K761" s="17">
        <v>0.12492</v>
      </c>
      <c r="L761" s="17">
        <v>3.5400000000000015E-3</v>
      </c>
      <c r="M761" s="17">
        <v>0.81338999999999995</v>
      </c>
      <c r="N761" s="17">
        <v>6.2299999999999578E-3</v>
      </c>
      <c r="O761" s="18" t="s">
        <v>41</v>
      </c>
    </row>
    <row r="762" spans="1:15" hidden="1" x14ac:dyDescent="0.25">
      <c r="A762" s="13">
        <v>372561</v>
      </c>
      <c r="B762" s="14" t="s">
        <v>808</v>
      </c>
      <c r="C762" s="15" t="s">
        <v>40</v>
      </c>
      <c r="D762" s="16">
        <v>10415.416666666701</v>
      </c>
      <c r="E762" s="17">
        <v>0.80701000000000001</v>
      </c>
      <c r="F762" s="17">
        <v>-4.7800000000000065E-3</v>
      </c>
      <c r="G762" s="17">
        <v>0.77471999999999996</v>
      </c>
      <c r="H762" s="17">
        <v>-5.0960000000000005E-2</v>
      </c>
      <c r="I762" s="17">
        <v>0.63953000000000004</v>
      </c>
      <c r="J762" s="17">
        <v>-2.0079999999999987E-2</v>
      </c>
      <c r="K762" s="17">
        <v>0.91764000000000001</v>
      </c>
      <c r="L762" s="17">
        <v>4.8819999999999975E-2</v>
      </c>
      <c r="M762" s="17">
        <v>0.92842999999999998</v>
      </c>
      <c r="N762" s="17">
        <v>4.927999999999999E-2</v>
      </c>
      <c r="O762" s="18" t="s">
        <v>41</v>
      </c>
    </row>
    <row r="763" spans="1:15" hidden="1" x14ac:dyDescent="0.25">
      <c r="A763" s="13">
        <v>372609</v>
      </c>
      <c r="B763" s="14" t="s">
        <v>809</v>
      </c>
      <c r="C763" s="15" t="s">
        <v>40</v>
      </c>
      <c r="D763" s="16">
        <v>31254.083333333299</v>
      </c>
      <c r="E763" s="17">
        <v>0.56233999999999995</v>
      </c>
      <c r="F763" s="17">
        <v>-8.9700000000000335E-3</v>
      </c>
      <c r="G763" s="17">
        <v>0.85270000000000001</v>
      </c>
      <c r="H763" s="17">
        <v>9.9999999999988987E-5</v>
      </c>
      <c r="I763" s="17">
        <v>0.59762999999999999</v>
      </c>
      <c r="J763" s="17">
        <v>3.9290000000000047E-2</v>
      </c>
      <c r="K763" s="17">
        <v>0.23572000000000001</v>
      </c>
      <c r="L763" s="17">
        <v>2.7260000000000006E-2</v>
      </c>
      <c r="M763" s="17">
        <v>0.27294000000000002</v>
      </c>
      <c r="N763" s="17">
        <v>-0.11159999999999998</v>
      </c>
      <c r="O763" s="18" t="s">
        <v>41</v>
      </c>
    </row>
    <row r="764" spans="1:15" hidden="1" x14ac:dyDescent="0.25">
      <c r="A764" s="13">
        <v>373010</v>
      </c>
      <c r="B764" s="14" t="s">
        <v>810</v>
      </c>
      <c r="C764" s="15" t="s">
        <v>157</v>
      </c>
      <c r="D764" s="16">
        <v>91841.833333333299</v>
      </c>
      <c r="E764" s="17">
        <v>0.73031000000000001</v>
      </c>
      <c r="F764" s="17">
        <v>-2.2610000000000019E-2</v>
      </c>
      <c r="G764" s="17">
        <v>0.83294000000000001</v>
      </c>
      <c r="H764" s="17">
        <v>-6.8559999999999954E-2</v>
      </c>
      <c r="I764" s="17">
        <v>0.72999000000000003</v>
      </c>
      <c r="J764" s="17">
        <v>2.024999999999999E-2</v>
      </c>
      <c r="K764" s="17">
        <v>0.80191000000000001</v>
      </c>
      <c r="L764" s="17">
        <v>-7.2759999999999936E-2</v>
      </c>
      <c r="M764" s="17">
        <v>0.45378000000000002</v>
      </c>
      <c r="N764" s="17">
        <v>7.6580000000000037E-2</v>
      </c>
      <c r="O764" s="18" t="s">
        <v>41</v>
      </c>
    </row>
    <row r="765" spans="1:15" hidden="1" x14ac:dyDescent="0.25">
      <c r="A765" s="13">
        <v>373109</v>
      </c>
      <c r="B765" s="14" t="s">
        <v>811</v>
      </c>
      <c r="C765" s="15" t="s">
        <v>57</v>
      </c>
      <c r="D765" s="16">
        <v>16492.166666666701</v>
      </c>
      <c r="E765" s="17">
        <v>0.54590000000000005</v>
      </c>
      <c r="F765" s="17">
        <v>-0.1129699999999999</v>
      </c>
      <c r="G765" s="17">
        <v>0.38794000000000001</v>
      </c>
      <c r="H765" s="17">
        <v>-9.2859999999999998E-2</v>
      </c>
      <c r="I765" s="17">
        <v>0.83880999999999994</v>
      </c>
      <c r="J765" s="17">
        <v>3.4989999999999966E-2</v>
      </c>
      <c r="K765" s="17">
        <v>0.14030999999999999</v>
      </c>
      <c r="L765" s="17">
        <v>-0.43112</v>
      </c>
      <c r="M765" s="17">
        <v>0.97448000000000001</v>
      </c>
      <c r="N765" s="17">
        <v>1.6979999999999995E-2</v>
      </c>
      <c r="O765" s="18" t="s">
        <v>41</v>
      </c>
    </row>
    <row r="766" spans="1:15" hidden="1" x14ac:dyDescent="0.25">
      <c r="A766" s="13">
        <v>373141</v>
      </c>
      <c r="B766" s="14" t="s">
        <v>812</v>
      </c>
      <c r="C766" s="15" t="s">
        <v>40</v>
      </c>
      <c r="D766" s="16">
        <v>9996.6666666666697</v>
      </c>
      <c r="E766" s="17">
        <v>0.46568999999999999</v>
      </c>
      <c r="F766" s="17">
        <v>-9.7400000000000264E-3</v>
      </c>
      <c r="G766" s="17">
        <v>0.36481000000000002</v>
      </c>
      <c r="H766" s="17">
        <v>6.363000000000002E-2</v>
      </c>
      <c r="I766" s="17">
        <v>0.56396999999999997</v>
      </c>
      <c r="J766" s="17">
        <v>4.049999999999998E-3</v>
      </c>
      <c r="K766" s="17">
        <v>0.41921000000000003</v>
      </c>
      <c r="L766" s="17">
        <v>-3.3399999999999985E-2</v>
      </c>
      <c r="M766" s="17">
        <v>0.61565999999999999</v>
      </c>
      <c r="N766" s="17">
        <v>-0.14661000000000002</v>
      </c>
      <c r="O766" s="18" t="s">
        <v>41</v>
      </c>
    </row>
    <row r="767" spans="1:15" hidden="1" x14ac:dyDescent="0.25">
      <c r="A767" s="13">
        <v>373788</v>
      </c>
      <c r="B767" s="14" t="s">
        <v>813</v>
      </c>
      <c r="C767" s="15" t="s">
        <v>57</v>
      </c>
      <c r="D767" s="16">
        <v>49.4166666666667</v>
      </c>
      <c r="E767" s="17">
        <v>0.73982999999999999</v>
      </c>
      <c r="F767" s="17">
        <v>6.7899999999999627E-3</v>
      </c>
      <c r="G767" s="17">
        <v>0.45113999999999999</v>
      </c>
      <c r="H767" s="17">
        <v>-6.0180000000000011E-2</v>
      </c>
      <c r="I767" s="17">
        <v>0.87558000000000002</v>
      </c>
      <c r="J767" s="17">
        <v>3.7170000000000036E-2</v>
      </c>
      <c r="K767" s="17">
        <v>0.92127999999999999</v>
      </c>
      <c r="L767" s="17">
        <v>-1.8430000000000057E-2</v>
      </c>
      <c r="M767" s="17">
        <v>1</v>
      </c>
      <c r="N767" s="17">
        <v>0.13554999999999995</v>
      </c>
      <c r="O767" s="18" t="s">
        <v>41</v>
      </c>
    </row>
    <row r="768" spans="1:15" hidden="1" x14ac:dyDescent="0.25">
      <c r="A768" s="13">
        <v>374440</v>
      </c>
      <c r="B768" s="14" t="s">
        <v>814</v>
      </c>
      <c r="C768" s="15" t="s">
        <v>57</v>
      </c>
      <c r="D768" s="16">
        <v>73820.5</v>
      </c>
      <c r="E768" s="17">
        <v>0.64815</v>
      </c>
      <c r="F768" s="17">
        <v>9.0310000000000001E-2</v>
      </c>
      <c r="G768" s="17">
        <v>0.70111000000000001</v>
      </c>
      <c r="H768" s="17">
        <v>2.204000000000006E-2</v>
      </c>
      <c r="I768" s="17">
        <v>0.70535999999999999</v>
      </c>
      <c r="J768" s="17">
        <v>2.9120000000000035E-2</v>
      </c>
      <c r="K768" s="17">
        <v>0.21994</v>
      </c>
      <c r="L768" s="17">
        <v>8.8909999999999989E-2</v>
      </c>
      <c r="M768" s="17">
        <v>0.91324000000000005</v>
      </c>
      <c r="N768" s="17">
        <v>0.28944000000000003</v>
      </c>
      <c r="O768" s="18" t="s">
        <v>41</v>
      </c>
    </row>
    <row r="769" spans="1:15" hidden="1" x14ac:dyDescent="0.25">
      <c r="A769" s="13">
        <v>374903</v>
      </c>
      <c r="B769" s="14" t="s">
        <v>815</v>
      </c>
      <c r="C769" s="15" t="s">
        <v>46</v>
      </c>
      <c r="D769" s="16">
        <v>956</v>
      </c>
      <c r="E769" s="17">
        <v>0.14051</v>
      </c>
      <c r="F769" s="17">
        <v>-7.3380000000000001E-2</v>
      </c>
      <c r="G769" s="17">
        <v>0</v>
      </c>
      <c r="H769" s="17">
        <v>0</v>
      </c>
      <c r="I769" s="17">
        <v>0.13889000000000001</v>
      </c>
      <c r="J769" s="17">
        <v>6.9450000000000012E-2</v>
      </c>
      <c r="K769" s="17">
        <v>0</v>
      </c>
      <c r="L769" s="17">
        <v>0</v>
      </c>
      <c r="M769" s="17">
        <v>0.56367999999999996</v>
      </c>
      <c r="N769" s="17">
        <v>-0.43632000000000004</v>
      </c>
      <c r="O769" s="18" t="s">
        <v>24</v>
      </c>
    </row>
    <row r="770" spans="1:15" hidden="1" x14ac:dyDescent="0.25">
      <c r="A770" s="13">
        <v>375268</v>
      </c>
      <c r="B770" s="14" t="s">
        <v>816</v>
      </c>
      <c r="C770" s="15" t="s">
        <v>46</v>
      </c>
      <c r="D770" s="16">
        <v>13305.5</v>
      </c>
      <c r="E770" s="17">
        <v>0.21243999999999999</v>
      </c>
      <c r="F770" s="17">
        <v>-0.28315000000000001</v>
      </c>
      <c r="G770" s="17">
        <v>0</v>
      </c>
      <c r="H770" s="17">
        <v>-0.62202999999999997</v>
      </c>
      <c r="I770" s="17">
        <v>0.54103999999999997</v>
      </c>
      <c r="J770" s="17">
        <v>4.2629999999999946E-2</v>
      </c>
      <c r="K770" s="17">
        <v>3.3239999999999999E-2</v>
      </c>
      <c r="L770" s="17">
        <v>-3.7999999999999839E-4</v>
      </c>
      <c r="M770" s="17">
        <v>0.48793999999999998</v>
      </c>
      <c r="N770" s="17">
        <v>-0.21390000000000003</v>
      </c>
      <c r="O770" s="18" t="s">
        <v>24</v>
      </c>
    </row>
    <row r="771" spans="1:15" hidden="1" x14ac:dyDescent="0.25">
      <c r="A771" s="13">
        <v>376663</v>
      </c>
      <c r="B771" s="14" t="s">
        <v>817</v>
      </c>
      <c r="C771" s="15" t="s">
        <v>40</v>
      </c>
      <c r="D771" s="16">
        <v>329.08333333333297</v>
      </c>
      <c r="E771" s="17">
        <v>0.41639999999999999</v>
      </c>
      <c r="F771" s="17">
        <v>-9.0690000000000048E-2</v>
      </c>
      <c r="G771" s="17">
        <v>0.57633000000000001</v>
      </c>
      <c r="H771" s="17">
        <v>-2.3850000000000038E-2</v>
      </c>
      <c r="I771" s="17">
        <v>0.56003999999999998</v>
      </c>
      <c r="J771" s="17">
        <v>-0.22675000000000001</v>
      </c>
      <c r="K771" s="17">
        <v>0</v>
      </c>
      <c r="L771" s="17">
        <v>-0.37589</v>
      </c>
      <c r="M771" s="17">
        <v>0.36928</v>
      </c>
      <c r="N771" s="17">
        <v>0.19686000000000001</v>
      </c>
      <c r="O771" s="18" t="s">
        <v>24</v>
      </c>
    </row>
    <row r="772" spans="1:15" hidden="1" x14ac:dyDescent="0.25">
      <c r="A772" s="13">
        <v>378038</v>
      </c>
      <c r="B772" s="14" t="s">
        <v>818</v>
      </c>
      <c r="C772" s="15" t="s">
        <v>40</v>
      </c>
      <c r="D772" s="16">
        <v>11977.416666666701</v>
      </c>
      <c r="E772" s="17">
        <v>0.58852000000000004</v>
      </c>
      <c r="F772" s="17">
        <v>5.7600000000000984E-3</v>
      </c>
      <c r="G772" s="17">
        <v>0.74585999999999997</v>
      </c>
      <c r="H772" s="17">
        <v>6.2899999999999956E-2</v>
      </c>
      <c r="I772" s="17">
        <v>0.53976999999999997</v>
      </c>
      <c r="J772" s="17">
        <v>1.8809999999999993E-2</v>
      </c>
      <c r="K772" s="17">
        <v>0.34699999999999998</v>
      </c>
      <c r="L772" s="17">
        <v>6.4889999999999948E-2</v>
      </c>
      <c r="M772" s="17">
        <v>0.56411</v>
      </c>
      <c r="N772" s="17">
        <v>-0.18069999999999997</v>
      </c>
      <c r="O772" s="18" t="s">
        <v>41</v>
      </c>
    </row>
    <row r="773" spans="1:15" hidden="1" x14ac:dyDescent="0.25">
      <c r="A773" s="13">
        <v>378216</v>
      </c>
      <c r="B773" s="14" t="s">
        <v>819</v>
      </c>
      <c r="C773" s="15" t="s">
        <v>40</v>
      </c>
      <c r="D773" s="16">
        <v>9812.75</v>
      </c>
      <c r="E773" s="17">
        <v>0.69257999999999997</v>
      </c>
      <c r="F773" s="17">
        <v>2.5969999999999938E-2</v>
      </c>
      <c r="G773" s="17">
        <v>0.68747000000000003</v>
      </c>
      <c r="H773" s="17">
        <v>7.8099999999999836E-3</v>
      </c>
      <c r="I773" s="17">
        <v>0.55510999999999999</v>
      </c>
      <c r="J773" s="17">
        <v>2.1419999999999995E-2</v>
      </c>
      <c r="K773" s="17">
        <v>0.85479000000000005</v>
      </c>
      <c r="L773" s="17">
        <v>0.17930000000000001</v>
      </c>
      <c r="M773" s="17">
        <v>0.67803999999999998</v>
      </c>
      <c r="N773" s="17">
        <v>-8.6529999999999996E-2</v>
      </c>
      <c r="O773" s="18" t="s">
        <v>41</v>
      </c>
    </row>
    <row r="774" spans="1:15" hidden="1" x14ac:dyDescent="0.25">
      <c r="A774" s="13">
        <v>378348</v>
      </c>
      <c r="B774" s="14" t="s">
        <v>820</v>
      </c>
      <c r="C774" s="15" t="s">
        <v>57</v>
      </c>
      <c r="D774" s="16">
        <v>5212</v>
      </c>
      <c r="E774" s="17">
        <v>0.78332999999999997</v>
      </c>
      <c r="F774" s="17">
        <v>0.16359000000000001</v>
      </c>
      <c r="G774" s="17">
        <v>0.76471</v>
      </c>
      <c r="H774" s="17">
        <v>-3.5290000000000044E-2</v>
      </c>
      <c r="I774" s="17">
        <v>0.51014000000000004</v>
      </c>
      <c r="J774" s="17">
        <v>1.1430000000000051E-2</v>
      </c>
      <c r="K774" s="17">
        <v>0.87707999999999997</v>
      </c>
      <c r="L774" s="17">
        <v>0.87707999999999997</v>
      </c>
      <c r="M774" s="17">
        <v>1</v>
      </c>
      <c r="N774" s="17">
        <v>0</v>
      </c>
      <c r="O774" s="18" t="s">
        <v>59</v>
      </c>
    </row>
    <row r="775" spans="1:15" hidden="1" x14ac:dyDescent="0.25">
      <c r="A775" s="13">
        <v>378682</v>
      </c>
      <c r="B775" s="14" t="s">
        <v>821</v>
      </c>
      <c r="C775" s="15" t="s">
        <v>57</v>
      </c>
      <c r="D775" s="16">
        <v>3032.4166666666702</v>
      </c>
      <c r="E775" s="17">
        <v>0.78768000000000005</v>
      </c>
      <c r="F775" s="17">
        <v>3.6490000000000022E-2</v>
      </c>
      <c r="G775" s="17">
        <v>0.56083000000000005</v>
      </c>
      <c r="H775" s="17">
        <v>6.5240000000000076E-2</v>
      </c>
      <c r="I775" s="17">
        <v>0.84472000000000003</v>
      </c>
      <c r="J775" s="17">
        <v>2.1540000000000004E-2</v>
      </c>
      <c r="K775" s="17">
        <v>0.98838000000000004</v>
      </c>
      <c r="L775" s="17">
        <v>2.2090000000000054E-2</v>
      </c>
      <c r="M775" s="17">
        <v>0.98362000000000005</v>
      </c>
      <c r="N775" s="17">
        <v>8.3400000000000141E-3</v>
      </c>
      <c r="O775" s="18" t="s">
        <v>41</v>
      </c>
    </row>
    <row r="776" spans="1:15" hidden="1" x14ac:dyDescent="0.25">
      <c r="A776" s="13">
        <v>378941</v>
      </c>
      <c r="B776" s="14" t="s">
        <v>822</v>
      </c>
      <c r="C776" s="15" t="s">
        <v>57</v>
      </c>
      <c r="D776" s="16">
        <v>2929.8333333333298</v>
      </c>
      <c r="E776" s="17">
        <v>0.66849000000000003</v>
      </c>
      <c r="F776" s="17">
        <v>4.227000000000003E-2</v>
      </c>
      <c r="G776" s="17">
        <v>0.36954999999999999</v>
      </c>
      <c r="H776" s="17">
        <v>-0.11610999999999999</v>
      </c>
      <c r="I776" s="17">
        <v>0.69030000000000002</v>
      </c>
      <c r="J776" s="17">
        <v>-8.4199999999999831E-3</v>
      </c>
      <c r="K776" s="17">
        <v>0.93706</v>
      </c>
      <c r="L776" s="17">
        <v>3.3540000000000014E-2</v>
      </c>
      <c r="M776" s="17">
        <v>0.97599999999999998</v>
      </c>
      <c r="N776" s="17">
        <v>0.41845999999999994</v>
      </c>
      <c r="O776" s="18" t="s">
        <v>41</v>
      </c>
    </row>
    <row r="777" spans="1:15" hidden="1" x14ac:dyDescent="0.25">
      <c r="A777" s="13">
        <v>379280</v>
      </c>
      <c r="B777" s="14" t="s">
        <v>823</v>
      </c>
      <c r="C777" s="15" t="s">
        <v>40</v>
      </c>
      <c r="D777" s="16">
        <v>3795.3333333333298</v>
      </c>
      <c r="E777" s="17">
        <v>0.46948000000000001</v>
      </c>
      <c r="F777" s="17">
        <v>-5.0529999999999964E-2</v>
      </c>
      <c r="G777" s="17">
        <v>8.3360000000000004E-2</v>
      </c>
      <c r="H777" s="17">
        <v>-0.15450999999999998</v>
      </c>
      <c r="I777" s="17">
        <v>0.80061000000000004</v>
      </c>
      <c r="J777" s="17">
        <v>0.29413</v>
      </c>
      <c r="K777" s="17">
        <v>0.745</v>
      </c>
      <c r="L777" s="17">
        <v>-2.0410000000000039E-2</v>
      </c>
      <c r="M777" s="17">
        <v>0.63507000000000002</v>
      </c>
      <c r="N777" s="17">
        <v>-0.21734999999999993</v>
      </c>
      <c r="O777" s="18" t="s">
        <v>41</v>
      </c>
    </row>
    <row r="778" spans="1:15" hidden="1" x14ac:dyDescent="0.25">
      <c r="A778" s="13">
        <v>379557</v>
      </c>
      <c r="B778" s="14" t="s">
        <v>824</v>
      </c>
      <c r="C778" s="15" t="s">
        <v>57</v>
      </c>
      <c r="D778" s="16">
        <v>653.33333333333303</v>
      </c>
      <c r="E778" s="17">
        <v>0.52298999999999995</v>
      </c>
      <c r="F778" s="17">
        <v>-6.1490000000000045E-2</v>
      </c>
      <c r="G778" s="17">
        <v>0.24779999999999999</v>
      </c>
      <c r="H778" s="17">
        <v>-6.8220000000000031E-2</v>
      </c>
      <c r="I778" s="17">
        <v>0.88205</v>
      </c>
      <c r="J778" s="17">
        <v>2.9469999999999996E-2</v>
      </c>
      <c r="K778" s="17">
        <v>0.33012000000000002</v>
      </c>
      <c r="L778" s="17">
        <v>-0.29470000000000002</v>
      </c>
      <c r="M778" s="17">
        <v>0.90717999999999999</v>
      </c>
      <c r="N778" s="17">
        <v>9.419999999999995E-2</v>
      </c>
      <c r="O778" s="18" t="s">
        <v>41</v>
      </c>
    </row>
    <row r="779" spans="1:15" hidden="1" x14ac:dyDescent="0.25">
      <c r="A779" s="13">
        <v>379778</v>
      </c>
      <c r="B779" s="14" t="s">
        <v>825</v>
      </c>
      <c r="C779" s="15" t="s">
        <v>40</v>
      </c>
      <c r="D779" s="16">
        <v>6426.5</v>
      </c>
      <c r="E779" s="17">
        <v>0.65375000000000005</v>
      </c>
      <c r="F779" s="17">
        <v>-5.098999999999998E-2</v>
      </c>
      <c r="G779" s="17">
        <v>0.86080999999999996</v>
      </c>
      <c r="H779" s="17">
        <v>3.3559999999999923E-2</v>
      </c>
      <c r="I779" s="17">
        <v>0.79847000000000001</v>
      </c>
      <c r="J779" s="17">
        <v>9.5080000000000053E-2</v>
      </c>
      <c r="K779" s="17">
        <v>6.9899999999999997E-3</v>
      </c>
      <c r="L779" s="17">
        <v>-0.17435</v>
      </c>
      <c r="M779" s="17">
        <v>0.74165999999999999</v>
      </c>
      <c r="N779" s="17">
        <v>-0.24279000000000006</v>
      </c>
      <c r="O779" s="18" t="s">
        <v>41</v>
      </c>
    </row>
    <row r="780" spans="1:15" hidden="1" x14ac:dyDescent="0.25">
      <c r="A780" s="13">
        <v>379956</v>
      </c>
      <c r="B780" s="14" t="s">
        <v>826</v>
      </c>
      <c r="C780" s="15" t="s">
        <v>46</v>
      </c>
      <c r="D780" s="16">
        <v>60422.583333333299</v>
      </c>
      <c r="E780" s="17">
        <v>0.66344999999999998</v>
      </c>
      <c r="F780" s="17">
        <v>0.12688999999999995</v>
      </c>
      <c r="G780" s="17">
        <v>0.64934000000000003</v>
      </c>
      <c r="H780" s="17">
        <v>2.2990000000000066E-2</v>
      </c>
      <c r="I780" s="17">
        <v>0.61973</v>
      </c>
      <c r="J780" s="17">
        <v>1.536000000000004E-2</v>
      </c>
      <c r="K780" s="17">
        <v>0.83347000000000004</v>
      </c>
      <c r="L780" s="17">
        <v>0.45223000000000002</v>
      </c>
      <c r="M780" s="17">
        <v>0.56537999999999999</v>
      </c>
      <c r="N780" s="17">
        <v>0.12087999999999999</v>
      </c>
      <c r="O780" s="18" t="s">
        <v>41</v>
      </c>
    </row>
    <row r="781" spans="1:15" hidden="1" x14ac:dyDescent="0.25">
      <c r="A781" s="13">
        <v>380041</v>
      </c>
      <c r="B781" s="14" t="s">
        <v>827</v>
      </c>
      <c r="C781" s="15" t="s">
        <v>57</v>
      </c>
      <c r="D781" s="16">
        <v>428971.66666666698</v>
      </c>
      <c r="E781" s="17">
        <v>0.83242000000000005</v>
      </c>
      <c r="F781" s="17">
        <v>3.5590000000000011E-2</v>
      </c>
      <c r="G781" s="17">
        <v>0.90620000000000001</v>
      </c>
      <c r="H781" s="17">
        <v>-2.2479999999999944E-2</v>
      </c>
      <c r="I781" s="17">
        <v>0.74297999999999997</v>
      </c>
      <c r="J781" s="17">
        <v>6.1369999999999925E-2</v>
      </c>
      <c r="K781" s="17">
        <v>0.79832000000000003</v>
      </c>
      <c r="L781" s="17">
        <v>-7.6479999999999992E-2</v>
      </c>
      <c r="M781" s="17">
        <v>0.80837999999999999</v>
      </c>
      <c r="N781" s="17">
        <v>0.23799999999999999</v>
      </c>
      <c r="O781" s="18" t="s">
        <v>41</v>
      </c>
    </row>
    <row r="782" spans="1:15" hidden="1" x14ac:dyDescent="0.25">
      <c r="A782" s="13">
        <v>380661</v>
      </c>
      <c r="B782" s="14" t="s">
        <v>828</v>
      </c>
      <c r="C782" s="15" t="s">
        <v>46</v>
      </c>
      <c r="D782" s="16">
        <v>30711.333333333299</v>
      </c>
      <c r="E782" s="17">
        <v>0.81879999999999997</v>
      </c>
      <c r="F782" s="17">
        <v>1.1880000000000002E-2</v>
      </c>
      <c r="G782" s="17">
        <v>0.98709999999999998</v>
      </c>
      <c r="H782" s="17">
        <v>0.11019000000000001</v>
      </c>
      <c r="I782" s="17">
        <v>0.67645</v>
      </c>
      <c r="J782" s="17">
        <v>-3.1499999999999861E-3</v>
      </c>
      <c r="K782" s="17">
        <v>0.61768000000000001</v>
      </c>
      <c r="L782" s="17">
        <v>-0.12194000000000005</v>
      </c>
      <c r="M782" s="17">
        <v>0.82567999999999997</v>
      </c>
      <c r="N782" s="17">
        <v>-3.5900000000000043E-2</v>
      </c>
      <c r="O782" s="18" t="s">
        <v>41</v>
      </c>
    </row>
    <row r="783" spans="1:15" hidden="1" x14ac:dyDescent="0.25">
      <c r="A783" s="13">
        <v>381144</v>
      </c>
      <c r="B783" s="14" t="s">
        <v>829</v>
      </c>
      <c r="C783" s="15" t="s">
        <v>57</v>
      </c>
      <c r="D783" s="16">
        <v>12409</v>
      </c>
      <c r="E783" s="17">
        <v>0.74448000000000003</v>
      </c>
      <c r="F783" s="17">
        <v>-6.3309999999999977E-2</v>
      </c>
      <c r="G783" s="17">
        <v>0.55656000000000005</v>
      </c>
      <c r="H783" s="17">
        <v>-0.21311999999999998</v>
      </c>
      <c r="I783" s="17">
        <v>0.74885000000000002</v>
      </c>
      <c r="J783" s="17">
        <v>1.5120000000000022E-2</v>
      </c>
      <c r="K783" s="17">
        <v>0.90280000000000005</v>
      </c>
      <c r="L783" s="17">
        <v>4.5660000000000034E-2</v>
      </c>
      <c r="M783" s="17">
        <v>0.95762000000000003</v>
      </c>
      <c r="N783" s="17">
        <v>4.8900000000000055E-2</v>
      </c>
      <c r="O783" s="18" t="s">
        <v>41</v>
      </c>
    </row>
    <row r="784" spans="1:15" hidden="1" x14ac:dyDescent="0.25">
      <c r="A784" s="13">
        <v>381799</v>
      </c>
      <c r="B784" s="14" t="s">
        <v>830</v>
      </c>
      <c r="C784" s="15" t="s">
        <v>46</v>
      </c>
      <c r="D784" s="16">
        <v>4657.3333333333303</v>
      </c>
      <c r="E784" s="17">
        <v>0.72533000000000003</v>
      </c>
      <c r="F784" s="17">
        <v>3.4619999999999984E-2</v>
      </c>
      <c r="G784" s="17">
        <v>0.54327000000000003</v>
      </c>
      <c r="H784" s="17">
        <v>-3.7289999999999934E-2</v>
      </c>
      <c r="I784" s="17">
        <v>0.81667000000000001</v>
      </c>
      <c r="J784" s="17">
        <v>0.12746999999999997</v>
      </c>
      <c r="K784" s="17">
        <v>0</v>
      </c>
      <c r="L784" s="17">
        <v>0</v>
      </c>
      <c r="M784" s="17">
        <v>0.99809999999999999</v>
      </c>
      <c r="N784" s="17">
        <v>8.5600000000000009E-2</v>
      </c>
      <c r="O784" s="18" t="s">
        <v>41</v>
      </c>
    </row>
    <row r="785" spans="1:15" hidden="1" x14ac:dyDescent="0.25">
      <c r="A785" s="13">
        <v>382281</v>
      </c>
      <c r="B785" s="14" t="s">
        <v>831</v>
      </c>
      <c r="C785" s="15" t="s">
        <v>40</v>
      </c>
      <c r="D785" s="16">
        <v>6930.4166666666697</v>
      </c>
      <c r="E785" s="17">
        <v>0.68376000000000003</v>
      </c>
      <c r="F785" s="17">
        <v>2.6670000000000083E-2</v>
      </c>
      <c r="G785" s="17">
        <v>0.78010999999999997</v>
      </c>
      <c r="H785" s="17">
        <v>7.8749999999999987E-2</v>
      </c>
      <c r="I785" s="17">
        <v>0.73973</v>
      </c>
      <c r="J785" s="17">
        <v>1.3549999999999951E-2</v>
      </c>
      <c r="K785" s="17">
        <v>0.12855</v>
      </c>
      <c r="L785" s="17">
        <v>-6.7629999999999996E-2</v>
      </c>
      <c r="M785" s="17">
        <v>0.99029999999999996</v>
      </c>
      <c r="N785" s="17">
        <v>2.9949999999999921E-2</v>
      </c>
      <c r="O785" s="18" t="s">
        <v>41</v>
      </c>
    </row>
    <row r="786" spans="1:15" hidden="1" x14ac:dyDescent="0.25">
      <c r="A786" s="13">
        <v>382337</v>
      </c>
      <c r="B786" s="14" t="s">
        <v>832</v>
      </c>
      <c r="C786" s="15" t="s">
        <v>57</v>
      </c>
      <c r="D786" s="16">
        <v>3564.6666666666702</v>
      </c>
      <c r="E786" s="17">
        <v>0.83699000000000001</v>
      </c>
      <c r="F786" s="17">
        <v>0.15168000000000004</v>
      </c>
      <c r="G786" s="17">
        <v>0.78151000000000004</v>
      </c>
      <c r="H786" s="17">
        <v>0.33188000000000006</v>
      </c>
      <c r="I786" s="17">
        <v>0.73209999999999997</v>
      </c>
      <c r="J786" s="17">
        <v>5.9699999999999198E-3</v>
      </c>
      <c r="K786" s="17">
        <v>0.91895000000000004</v>
      </c>
      <c r="L786" s="17">
        <v>6.3800000000000523E-3</v>
      </c>
      <c r="M786" s="17">
        <v>0.97085999999999995</v>
      </c>
      <c r="N786" s="17">
        <v>8.2289999999999974E-2</v>
      </c>
      <c r="O786" s="18" t="s">
        <v>41</v>
      </c>
    </row>
    <row r="787" spans="1:15" hidden="1" x14ac:dyDescent="0.25">
      <c r="A787" s="13">
        <v>382540</v>
      </c>
      <c r="B787" s="14" t="s">
        <v>833</v>
      </c>
      <c r="C787" s="15" t="s">
        <v>101</v>
      </c>
      <c r="D787" s="16">
        <v>209878.41666666701</v>
      </c>
      <c r="E787" s="17">
        <v>0.73948000000000003</v>
      </c>
      <c r="F787" s="17">
        <v>5.2580000000000071E-2</v>
      </c>
      <c r="G787" s="17">
        <v>0.50822000000000001</v>
      </c>
      <c r="H787" s="17">
        <v>-2.9099999999999682E-3</v>
      </c>
      <c r="I787" s="17">
        <v>0.88444</v>
      </c>
      <c r="J787" s="17">
        <v>5.6399999999999784E-3</v>
      </c>
      <c r="K787" s="17">
        <v>0.91412000000000004</v>
      </c>
      <c r="L787" s="17">
        <v>2.3500000000000743E-3</v>
      </c>
      <c r="M787" s="17">
        <v>0.88239999999999996</v>
      </c>
      <c r="N787" s="17">
        <v>0.26071</v>
      </c>
      <c r="O787" s="18" t="s">
        <v>41</v>
      </c>
    </row>
    <row r="788" spans="1:15" hidden="1" x14ac:dyDescent="0.25">
      <c r="A788" s="13">
        <v>382639</v>
      </c>
      <c r="B788" s="14" t="s">
        <v>834</v>
      </c>
      <c r="C788" s="15" t="s">
        <v>46</v>
      </c>
      <c r="D788" s="16">
        <v>811.41666666666697</v>
      </c>
      <c r="E788" s="17">
        <v>0.42509000000000002</v>
      </c>
      <c r="F788" s="17">
        <v>-2.8200000000000003E-2</v>
      </c>
      <c r="G788" s="17">
        <v>0</v>
      </c>
      <c r="H788" s="17">
        <v>-0.14715</v>
      </c>
      <c r="I788" s="17">
        <v>0.5927</v>
      </c>
      <c r="J788" s="17">
        <v>-2.5580000000000047E-2</v>
      </c>
      <c r="K788" s="17">
        <v>0.53276999999999997</v>
      </c>
      <c r="L788" s="17">
        <v>0.17109999999999997</v>
      </c>
      <c r="M788" s="17">
        <v>1</v>
      </c>
      <c r="N788" s="17">
        <v>7.8200000000000491E-3</v>
      </c>
      <c r="O788" s="18" t="s">
        <v>54</v>
      </c>
    </row>
    <row r="789" spans="1:15" hidden="1" x14ac:dyDescent="0.25">
      <c r="A789" s="13">
        <v>382655</v>
      </c>
      <c r="B789" s="14" t="s">
        <v>835</v>
      </c>
      <c r="C789" s="15" t="s">
        <v>57</v>
      </c>
      <c r="D789" s="16">
        <v>15736.666666666701</v>
      </c>
      <c r="E789" s="17">
        <v>0.80464999999999998</v>
      </c>
      <c r="F789" s="17">
        <v>0.10370000000000001</v>
      </c>
      <c r="G789" s="17">
        <v>0.70496000000000003</v>
      </c>
      <c r="H789" s="17">
        <v>0.10496000000000005</v>
      </c>
      <c r="I789" s="17">
        <v>0.69162000000000001</v>
      </c>
      <c r="J789" s="17">
        <v>0.28453000000000001</v>
      </c>
      <c r="K789" s="17">
        <v>0.92996000000000001</v>
      </c>
      <c r="L789" s="17">
        <v>-3.5300000000000331E-3</v>
      </c>
      <c r="M789" s="17">
        <v>0.99173999999999995</v>
      </c>
      <c r="N789" s="17">
        <v>2.7569999999999983E-2</v>
      </c>
      <c r="O789" s="18" t="s">
        <v>41</v>
      </c>
    </row>
    <row r="790" spans="1:15" hidden="1" x14ac:dyDescent="0.25">
      <c r="A790" s="13">
        <v>382833</v>
      </c>
      <c r="B790" s="14" t="s">
        <v>836</v>
      </c>
      <c r="C790" s="15" t="s">
        <v>46</v>
      </c>
      <c r="D790" s="16">
        <v>13575.083333333299</v>
      </c>
      <c r="E790" s="17">
        <v>0</v>
      </c>
      <c r="F790" s="17">
        <v>-0.23436000000000001</v>
      </c>
      <c r="G790" s="17">
        <v>0</v>
      </c>
      <c r="H790" s="17">
        <v>0</v>
      </c>
      <c r="I790" s="17">
        <v>0.69462000000000002</v>
      </c>
      <c r="J790" s="17">
        <v>-4.3910000000000005E-2</v>
      </c>
      <c r="K790" s="17">
        <v>0</v>
      </c>
      <c r="L790" s="17">
        <v>-2.146E-2</v>
      </c>
      <c r="M790" s="17">
        <v>0.34671999999999997</v>
      </c>
      <c r="N790" s="17">
        <v>-6.5070000000000017E-2</v>
      </c>
      <c r="O790" s="18" t="s">
        <v>24</v>
      </c>
    </row>
    <row r="791" spans="1:15" hidden="1" x14ac:dyDescent="0.25">
      <c r="A791" s="13">
        <v>382876</v>
      </c>
      <c r="B791" s="14" t="s">
        <v>837</v>
      </c>
      <c r="C791" s="15" t="s">
        <v>40</v>
      </c>
      <c r="D791" s="16">
        <v>303455.66666666698</v>
      </c>
      <c r="E791" s="17">
        <v>0.70772999999999997</v>
      </c>
      <c r="F791" s="17">
        <v>-3.019000000000005E-2</v>
      </c>
      <c r="G791" s="17">
        <v>0.85445000000000004</v>
      </c>
      <c r="H791" s="17">
        <v>5.0400000000000444E-3</v>
      </c>
      <c r="I791" s="17">
        <v>0.83194999999999997</v>
      </c>
      <c r="J791" s="17">
        <v>5.2010000000000001E-2</v>
      </c>
      <c r="K791" s="17">
        <v>0.34448000000000001</v>
      </c>
      <c r="L791" s="17">
        <v>-0.35941999999999996</v>
      </c>
      <c r="M791" s="17">
        <v>0.65332000000000001</v>
      </c>
      <c r="N791" s="17">
        <v>0.14639999999999997</v>
      </c>
      <c r="O791" s="18" t="s">
        <v>41</v>
      </c>
    </row>
    <row r="792" spans="1:15" hidden="1" x14ac:dyDescent="0.25">
      <c r="A792" s="13">
        <v>383520</v>
      </c>
      <c r="B792" s="14" t="s">
        <v>838</v>
      </c>
      <c r="C792" s="15" t="s">
        <v>40</v>
      </c>
      <c r="D792" s="16">
        <v>5351.4166666666697</v>
      </c>
      <c r="E792" s="17">
        <v>0.75292999999999999</v>
      </c>
      <c r="F792" s="17">
        <v>-9.5199999999999729E-3</v>
      </c>
      <c r="G792" s="17">
        <v>0.87202999999999997</v>
      </c>
      <c r="H792" s="17">
        <v>1.0109999999999952E-2</v>
      </c>
      <c r="I792" s="17">
        <v>0.81864999999999999</v>
      </c>
      <c r="J792" s="17">
        <v>4.2409999999999948E-2</v>
      </c>
      <c r="K792" s="17">
        <v>0.52129000000000003</v>
      </c>
      <c r="L792" s="17">
        <v>1.6390000000000016E-2</v>
      </c>
      <c r="M792" s="17">
        <v>0.68067</v>
      </c>
      <c r="N792" s="17">
        <v>-0.12661</v>
      </c>
      <c r="O792" s="18" t="s">
        <v>41</v>
      </c>
    </row>
    <row r="793" spans="1:15" hidden="1" x14ac:dyDescent="0.25">
      <c r="A793" s="13">
        <v>383929</v>
      </c>
      <c r="B793" s="14" t="s">
        <v>839</v>
      </c>
      <c r="C793" s="15" t="s">
        <v>57</v>
      </c>
      <c r="D793" s="16">
        <v>15087.666666666701</v>
      </c>
      <c r="E793" s="17">
        <v>0.86075999999999997</v>
      </c>
      <c r="F793" s="17">
        <v>-2.4349999999999983E-2</v>
      </c>
      <c r="G793" s="17">
        <v>0.84731999999999996</v>
      </c>
      <c r="H793" s="17">
        <v>-8.8290000000000091E-2</v>
      </c>
      <c r="I793" s="17">
        <v>0.70801999999999998</v>
      </c>
      <c r="J793" s="17">
        <v>3.9500000000000091E-3</v>
      </c>
      <c r="K793" s="17">
        <v>0.91661999999999999</v>
      </c>
      <c r="L793" s="17">
        <v>2.2780000000000022E-2</v>
      </c>
      <c r="M793" s="17">
        <v>0.98453999999999997</v>
      </c>
      <c r="N793" s="17">
        <v>2.8139999999999943E-2</v>
      </c>
      <c r="O793" s="18" t="s">
        <v>41</v>
      </c>
    </row>
    <row r="794" spans="1:15" hidden="1" x14ac:dyDescent="0.25">
      <c r="A794" s="13">
        <v>384003</v>
      </c>
      <c r="B794" s="14" t="s">
        <v>840</v>
      </c>
      <c r="C794" s="15" t="s">
        <v>40</v>
      </c>
      <c r="D794" s="16">
        <v>6150.1666666666697</v>
      </c>
      <c r="E794" s="17">
        <v>0</v>
      </c>
      <c r="F794" s="17">
        <v>-0.35121000000000002</v>
      </c>
      <c r="G794" s="17">
        <v>0.71216999999999997</v>
      </c>
      <c r="H794" s="17">
        <v>0.32137999999999994</v>
      </c>
      <c r="I794" s="17">
        <v>0.66803999999999997</v>
      </c>
      <c r="J794" s="17">
        <v>-2.8009999999999979E-2</v>
      </c>
      <c r="K794" s="17">
        <v>0</v>
      </c>
      <c r="L794" s="17">
        <v>-2.308E-2</v>
      </c>
      <c r="M794" s="17">
        <v>0.11396000000000001</v>
      </c>
      <c r="N794" s="17">
        <v>-0.14137</v>
      </c>
      <c r="O794" s="18" t="s">
        <v>24</v>
      </c>
    </row>
    <row r="795" spans="1:15" hidden="1" x14ac:dyDescent="0.25">
      <c r="A795" s="13">
        <v>384054</v>
      </c>
      <c r="B795" s="14" t="s">
        <v>841</v>
      </c>
      <c r="C795" s="15" t="s">
        <v>40</v>
      </c>
      <c r="D795" s="16">
        <v>8401.25</v>
      </c>
      <c r="E795" s="17">
        <v>0.59240000000000004</v>
      </c>
      <c r="F795" s="17">
        <v>5.5510000000000059E-2</v>
      </c>
      <c r="G795" s="17">
        <v>0.75580000000000003</v>
      </c>
      <c r="H795" s="17">
        <v>0.19471000000000005</v>
      </c>
      <c r="I795" s="17">
        <v>0.50446999999999997</v>
      </c>
      <c r="J795" s="17">
        <v>1.7549999999999955E-2</v>
      </c>
      <c r="K795" s="17">
        <v>0.23554</v>
      </c>
      <c r="L795" s="17">
        <v>-0.34611000000000003</v>
      </c>
      <c r="M795" s="17">
        <v>0.71040000000000003</v>
      </c>
      <c r="N795" s="17">
        <v>0.21671000000000001</v>
      </c>
      <c r="O795" s="18" t="s">
        <v>41</v>
      </c>
    </row>
    <row r="796" spans="1:15" hidden="1" x14ac:dyDescent="0.25">
      <c r="A796" s="13">
        <v>384356</v>
      </c>
      <c r="B796" s="14" t="s">
        <v>842</v>
      </c>
      <c r="C796" s="15" t="s">
        <v>46</v>
      </c>
      <c r="D796" s="16">
        <v>28688.333333333299</v>
      </c>
      <c r="E796" s="17">
        <v>0.41621999999999998</v>
      </c>
      <c r="F796" s="17">
        <v>-7.178000000000001E-2</v>
      </c>
      <c r="G796" s="17">
        <v>0.44478000000000001</v>
      </c>
      <c r="H796" s="17">
        <v>6.9350000000000023E-2</v>
      </c>
      <c r="I796" s="17">
        <v>0.84865999999999997</v>
      </c>
      <c r="J796" s="17">
        <v>-1.4419999999999988E-2</v>
      </c>
      <c r="K796" s="17">
        <v>0.16803999999999999</v>
      </c>
      <c r="L796" s="17">
        <v>-0.26885000000000003</v>
      </c>
      <c r="M796" s="17">
        <v>0.17483000000000001</v>
      </c>
      <c r="N796" s="17">
        <v>-0.21431999999999998</v>
      </c>
      <c r="O796" s="18" t="s">
        <v>41</v>
      </c>
    </row>
    <row r="797" spans="1:15" hidden="1" x14ac:dyDescent="0.25">
      <c r="A797" s="13">
        <v>384577</v>
      </c>
      <c r="B797" s="14" t="s">
        <v>843</v>
      </c>
      <c r="C797" s="15" t="s">
        <v>40</v>
      </c>
      <c r="D797" s="16">
        <v>117728.83333333299</v>
      </c>
      <c r="E797" s="17">
        <v>0.74399999999999999</v>
      </c>
      <c r="F797" s="17">
        <v>0.14949999999999997</v>
      </c>
      <c r="G797" s="17">
        <v>0.77139000000000002</v>
      </c>
      <c r="H797" s="17">
        <v>0.11660999999999999</v>
      </c>
      <c r="I797" s="17">
        <v>0.84055000000000002</v>
      </c>
      <c r="J797" s="17">
        <v>6.8429999999999991E-2</v>
      </c>
      <c r="K797" s="17">
        <v>0.70291000000000003</v>
      </c>
      <c r="L797" s="17">
        <v>0.28335000000000005</v>
      </c>
      <c r="M797" s="17">
        <v>0.63376999999999994</v>
      </c>
      <c r="N797" s="17">
        <v>0.16249999999999992</v>
      </c>
      <c r="O797" s="18" t="s">
        <v>41</v>
      </c>
    </row>
    <row r="798" spans="1:15" hidden="1" x14ac:dyDescent="0.25">
      <c r="A798" s="13">
        <v>384585</v>
      </c>
      <c r="B798" s="14" t="s">
        <v>844</v>
      </c>
      <c r="C798" s="15" t="s">
        <v>40</v>
      </c>
      <c r="D798" s="16">
        <v>16865.25</v>
      </c>
      <c r="E798" s="17">
        <v>0.55869999999999997</v>
      </c>
      <c r="F798" s="17">
        <v>-8.9200000000000057E-2</v>
      </c>
      <c r="G798" s="17">
        <v>0.75246000000000002</v>
      </c>
      <c r="H798" s="17">
        <v>-3.0660000000000021E-2</v>
      </c>
      <c r="I798" s="17">
        <v>0.78388999999999998</v>
      </c>
      <c r="J798" s="17">
        <v>3.6399999999999988E-2</v>
      </c>
      <c r="K798" s="17">
        <v>0.10253</v>
      </c>
      <c r="L798" s="17">
        <v>-0.21781</v>
      </c>
      <c r="M798" s="17">
        <v>0.40215000000000001</v>
      </c>
      <c r="N798" s="17">
        <v>-0.20326999999999995</v>
      </c>
      <c r="O798" s="18" t="s">
        <v>26</v>
      </c>
    </row>
    <row r="799" spans="1:15" hidden="1" x14ac:dyDescent="0.25">
      <c r="A799" s="13">
        <v>384704</v>
      </c>
      <c r="B799" s="14" t="s">
        <v>845</v>
      </c>
      <c r="C799" s="15" t="s">
        <v>40</v>
      </c>
      <c r="D799" s="16">
        <v>1113.4166666666699</v>
      </c>
      <c r="E799" s="17">
        <v>0.81108999999999998</v>
      </c>
      <c r="F799" s="17">
        <v>1.0969999999999924E-2</v>
      </c>
      <c r="G799" s="17">
        <v>0.79142000000000001</v>
      </c>
      <c r="H799" s="17">
        <v>4.6329999999999982E-2</v>
      </c>
      <c r="I799" s="17">
        <v>0.67781999999999998</v>
      </c>
      <c r="J799" s="17">
        <v>6.6709999999999936E-2</v>
      </c>
      <c r="K799" s="17">
        <v>0.81016999999999995</v>
      </c>
      <c r="L799" s="17">
        <v>-8.9260000000000006E-2</v>
      </c>
      <c r="M799" s="17">
        <v>0.98462000000000005</v>
      </c>
      <c r="N799" s="17">
        <v>-1.527999999999996E-2</v>
      </c>
      <c r="O799" s="18" t="s">
        <v>41</v>
      </c>
    </row>
    <row r="800" spans="1:15" hidden="1" x14ac:dyDescent="0.25">
      <c r="A800" s="13">
        <v>384844</v>
      </c>
      <c r="B800" s="14" t="s">
        <v>846</v>
      </c>
      <c r="C800" s="15" t="s">
        <v>57</v>
      </c>
      <c r="D800" s="16">
        <v>1949</v>
      </c>
      <c r="E800" s="17">
        <v>0.66842000000000001</v>
      </c>
      <c r="F800" s="17">
        <v>0.15927000000000002</v>
      </c>
      <c r="G800" s="17">
        <v>0.56730999999999998</v>
      </c>
      <c r="H800" s="17">
        <v>-8.162999999999998E-2</v>
      </c>
      <c r="I800" s="17">
        <v>0.44324000000000002</v>
      </c>
      <c r="J800" s="17">
        <v>0.18097000000000002</v>
      </c>
      <c r="K800" s="17">
        <v>0.77036000000000004</v>
      </c>
      <c r="L800" s="17">
        <v>0.77036000000000004</v>
      </c>
      <c r="M800" s="17">
        <v>0.99387999999999999</v>
      </c>
      <c r="N800" s="17">
        <v>8.2999999999999741E-3</v>
      </c>
      <c r="O800" s="18" t="s">
        <v>59</v>
      </c>
    </row>
    <row r="801" spans="1:15" hidden="1" x14ac:dyDescent="0.25">
      <c r="A801" s="13">
        <v>385255</v>
      </c>
      <c r="B801" s="14" t="s">
        <v>847</v>
      </c>
      <c r="C801" s="15" t="s">
        <v>40</v>
      </c>
      <c r="D801" s="16">
        <v>28581.166666666701</v>
      </c>
      <c r="E801" s="17">
        <v>0.49185000000000001</v>
      </c>
      <c r="F801" s="17">
        <v>-4.3429999999999969E-2</v>
      </c>
      <c r="G801" s="17">
        <v>0.67805000000000004</v>
      </c>
      <c r="H801" s="17">
        <v>-9.7099999999999964E-3</v>
      </c>
      <c r="I801" s="17">
        <v>0.82499999999999996</v>
      </c>
      <c r="J801" s="17">
        <v>4.8389999999999933E-2</v>
      </c>
      <c r="K801" s="17">
        <v>7.7950000000000005E-2</v>
      </c>
      <c r="L801" s="17">
        <v>-0.15494999999999998</v>
      </c>
      <c r="M801" s="17">
        <v>0.20019999999999999</v>
      </c>
      <c r="N801" s="17">
        <v>-9.1160000000000019E-2</v>
      </c>
      <c r="O801" s="18" t="s">
        <v>26</v>
      </c>
    </row>
    <row r="802" spans="1:15" hidden="1" x14ac:dyDescent="0.25">
      <c r="A802" s="13">
        <v>385620</v>
      </c>
      <c r="B802" s="14" t="s">
        <v>848</v>
      </c>
      <c r="C802" s="15" t="s">
        <v>40</v>
      </c>
      <c r="D802" s="16">
        <v>14398.166666666701</v>
      </c>
      <c r="E802" s="17">
        <v>0.79303999999999997</v>
      </c>
      <c r="F802" s="17">
        <v>-4.7800000000000065E-3</v>
      </c>
      <c r="G802" s="17">
        <v>0.86567000000000005</v>
      </c>
      <c r="H802" s="17">
        <v>2.0900000000000363E-3</v>
      </c>
      <c r="I802" s="17">
        <v>0.81628000000000001</v>
      </c>
      <c r="J802" s="17">
        <v>6.4849999999999963E-2</v>
      </c>
      <c r="K802" s="17">
        <v>0.64768999999999999</v>
      </c>
      <c r="L802" s="17">
        <v>6.859000000000004E-2</v>
      </c>
      <c r="M802" s="17">
        <v>0.76988000000000001</v>
      </c>
      <c r="N802" s="17">
        <v>-0.16151000000000004</v>
      </c>
      <c r="O802" s="18" t="s">
        <v>41</v>
      </c>
    </row>
    <row r="803" spans="1:15" hidden="1" x14ac:dyDescent="0.25">
      <c r="A803" s="13">
        <v>385697</v>
      </c>
      <c r="B803" s="14" t="s">
        <v>849</v>
      </c>
      <c r="C803" s="15" t="s">
        <v>46</v>
      </c>
      <c r="D803" s="16">
        <v>39415.5</v>
      </c>
      <c r="E803" s="17">
        <v>0.56181999999999999</v>
      </c>
      <c r="F803" s="17">
        <v>-4.5569999999999999E-2</v>
      </c>
      <c r="G803" s="17">
        <v>0.72228000000000003</v>
      </c>
      <c r="H803" s="17">
        <v>-7.0699999999999985E-2</v>
      </c>
      <c r="I803" s="17">
        <v>0.61334</v>
      </c>
      <c r="J803" s="17">
        <v>4.8899999999999499E-3</v>
      </c>
      <c r="K803" s="17">
        <v>0.24163000000000001</v>
      </c>
      <c r="L803" s="17">
        <v>-0.17848999999999998</v>
      </c>
      <c r="M803" s="17">
        <v>0.50958000000000003</v>
      </c>
      <c r="N803" s="17">
        <v>8.7150000000000005E-2</v>
      </c>
      <c r="O803" s="18" t="s">
        <v>41</v>
      </c>
    </row>
    <row r="804" spans="1:15" hidden="1" x14ac:dyDescent="0.25">
      <c r="A804" s="13">
        <v>385751</v>
      </c>
      <c r="B804" s="14" t="s">
        <v>850</v>
      </c>
      <c r="C804" s="15" t="s">
        <v>40</v>
      </c>
      <c r="D804" s="16">
        <v>20662.833333333299</v>
      </c>
      <c r="E804" s="17">
        <v>0.83882000000000001</v>
      </c>
      <c r="F804" s="17">
        <v>4.9790000000000001E-2</v>
      </c>
      <c r="G804" s="17">
        <v>0.77854000000000001</v>
      </c>
      <c r="H804" s="17">
        <v>-2.5649999999999951E-2</v>
      </c>
      <c r="I804" s="17">
        <v>0.86385000000000001</v>
      </c>
      <c r="J804" s="17">
        <v>0.27326000000000006</v>
      </c>
      <c r="K804" s="17">
        <v>0.92874999999999996</v>
      </c>
      <c r="L804" s="17">
        <v>6.2400000000000011E-2</v>
      </c>
      <c r="M804" s="17">
        <v>0.84443000000000001</v>
      </c>
      <c r="N804" s="17">
        <v>-3.5390000000000033E-2</v>
      </c>
      <c r="O804" s="18" t="s">
        <v>41</v>
      </c>
    </row>
    <row r="805" spans="1:15" hidden="1" x14ac:dyDescent="0.25">
      <c r="A805" s="13">
        <v>386219</v>
      </c>
      <c r="B805" s="14" t="s">
        <v>851</v>
      </c>
      <c r="C805" s="15" t="s">
        <v>57</v>
      </c>
      <c r="D805" s="16">
        <v>2718.6666666666702</v>
      </c>
      <c r="E805" s="17">
        <v>0.80334000000000005</v>
      </c>
      <c r="F805" s="17">
        <v>-1.1039999999999939E-2</v>
      </c>
      <c r="G805" s="17">
        <v>0.83709999999999996</v>
      </c>
      <c r="H805" s="17">
        <v>9.7339999999999982E-2</v>
      </c>
      <c r="I805" s="17">
        <v>0.80367</v>
      </c>
      <c r="J805" s="17">
        <v>1.4630000000000032E-2</v>
      </c>
      <c r="K805" s="17">
        <v>0.61055000000000004</v>
      </c>
      <c r="L805" s="17">
        <v>-0.29325000000000001</v>
      </c>
      <c r="M805" s="17">
        <v>0.92825999999999997</v>
      </c>
      <c r="N805" s="17">
        <v>2.8710000000000013E-2</v>
      </c>
      <c r="O805" s="18" t="s">
        <v>41</v>
      </c>
    </row>
    <row r="806" spans="1:15" hidden="1" x14ac:dyDescent="0.25">
      <c r="A806" s="13">
        <v>386588</v>
      </c>
      <c r="B806" s="14" t="s">
        <v>852</v>
      </c>
      <c r="C806" s="15" t="s">
        <v>46</v>
      </c>
      <c r="D806" s="16">
        <v>58993.333333333299</v>
      </c>
      <c r="E806" s="17">
        <v>0.45306999999999997</v>
      </c>
      <c r="F806" s="17">
        <v>-0.24343000000000004</v>
      </c>
      <c r="G806" s="17">
        <v>0</v>
      </c>
      <c r="H806" s="17">
        <v>-0.65412000000000003</v>
      </c>
      <c r="I806" s="17">
        <v>0.76278999999999997</v>
      </c>
      <c r="J806" s="17">
        <v>-2.6780000000000026E-2</v>
      </c>
      <c r="K806" s="17">
        <v>0.88931000000000004</v>
      </c>
      <c r="L806" s="17">
        <v>-4.390000000000005E-3</v>
      </c>
      <c r="M806" s="17">
        <v>0.61323000000000005</v>
      </c>
      <c r="N806" s="17">
        <v>0.12224000000000007</v>
      </c>
      <c r="O806" s="18" t="s">
        <v>54</v>
      </c>
    </row>
    <row r="807" spans="1:15" hidden="1" x14ac:dyDescent="0.25">
      <c r="A807" s="13">
        <v>386596</v>
      </c>
      <c r="B807" s="14" t="s">
        <v>853</v>
      </c>
      <c r="C807" s="15" t="s">
        <v>46</v>
      </c>
      <c r="D807" s="16">
        <v>21225.166666666701</v>
      </c>
      <c r="E807" s="17">
        <v>0.44807999999999998</v>
      </c>
      <c r="F807" s="17">
        <v>-0.34826000000000007</v>
      </c>
      <c r="G807" s="17">
        <v>0</v>
      </c>
      <c r="H807" s="17">
        <v>-0.69994999999999996</v>
      </c>
      <c r="I807" s="17">
        <v>0.83435000000000004</v>
      </c>
      <c r="J807" s="17">
        <v>2.0770000000000066E-2</v>
      </c>
      <c r="K807" s="17">
        <v>0.58031999999999995</v>
      </c>
      <c r="L807" s="17">
        <v>-0.38256000000000001</v>
      </c>
      <c r="M807" s="17">
        <v>0.82572000000000001</v>
      </c>
      <c r="N807" s="17">
        <v>2.0380000000000065E-2</v>
      </c>
      <c r="O807" s="18" t="s">
        <v>54</v>
      </c>
    </row>
    <row r="808" spans="1:15" hidden="1" x14ac:dyDescent="0.25">
      <c r="A808" s="13">
        <v>386871</v>
      </c>
      <c r="B808" s="14" t="s">
        <v>854</v>
      </c>
      <c r="C808" s="15" t="s">
        <v>46</v>
      </c>
      <c r="D808" s="16">
        <v>10928</v>
      </c>
      <c r="E808" s="17">
        <v>0.32795999999999997</v>
      </c>
      <c r="F808" s="17">
        <v>6.025999999999998E-2</v>
      </c>
      <c r="G808" s="17">
        <v>0</v>
      </c>
      <c r="H808" s="17">
        <v>0</v>
      </c>
      <c r="I808" s="17">
        <v>0.31184000000000001</v>
      </c>
      <c r="J808" s="17">
        <v>5.3640000000000021E-2</v>
      </c>
      <c r="K808" s="17">
        <v>0</v>
      </c>
      <c r="L808" s="17">
        <v>0</v>
      </c>
      <c r="M808" s="17">
        <v>1</v>
      </c>
      <c r="N808" s="17">
        <v>0.18738999999999995</v>
      </c>
      <c r="O808" s="18" t="s">
        <v>41</v>
      </c>
    </row>
    <row r="809" spans="1:15" hidden="1" x14ac:dyDescent="0.25">
      <c r="A809" s="13">
        <v>386898</v>
      </c>
      <c r="B809" s="14" t="s">
        <v>855</v>
      </c>
      <c r="C809" s="15" t="s">
        <v>40</v>
      </c>
      <c r="D809" s="16">
        <v>2537.5</v>
      </c>
      <c r="E809" s="17">
        <v>0.40305000000000002</v>
      </c>
      <c r="F809" s="17">
        <v>-0.13200999999999996</v>
      </c>
      <c r="G809" s="17">
        <v>0.24959999999999999</v>
      </c>
      <c r="H809" s="17">
        <v>-0.30126999999999998</v>
      </c>
      <c r="I809" s="17">
        <v>0.83320000000000005</v>
      </c>
      <c r="J809" s="17">
        <v>0.12202000000000002</v>
      </c>
      <c r="K809" s="17">
        <v>0</v>
      </c>
      <c r="L809" s="17">
        <v>0</v>
      </c>
      <c r="M809" s="17">
        <v>0.68284</v>
      </c>
      <c r="N809" s="17">
        <v>-0.17952000000000001</v>
      </c>
      <c r="O809" s="18" t="s">
        <v>24</v>
      </c>
    </row>
    <row r="810" spans="1:15" hidden="1" x14ac:dyDescent="0.25">
      <c r="A810" s="13">
        <v>386901</v>
      </c>
      <c r="B810" s="14" t="s">
        <v>856</v>
      </c>
      <c r="C810" s="15" t="s">
        <v>40</v>
      </c>
      <c r="D810" s="16">
        <v>6173.8333333333303</v>
      </c>
      <c r="E810" s="17">
        <v>0.80737000000000003</v>
      </c>
      <c r="F810" s="17">
        <v>-1.2669999999999959E-2</v>
      </c>
      <c r="G810" s="17">
        <v>0.91400999999999999</v>
      </c>
      <c r="H810" s="17">
        <v>3.9379999999999971E-2</v>
      </c>
      <c r="I810" s="17">
        <v>0.92976000000000003</v>
      </c>
      <c r="J810" s="17">
        <v>1.0270000000000001E-2</v>
      </c>
      <c r="K810" s="17">
        <v>0.44407000000000002</v>
      </c>
      <c r="L810" s="17">
        <v>-8.6139999999999939E-2</v>
      </c>
      <c r="M810" s="17">
        <v>0.83501000000000003</v>
      </c>
      <c r="N810" s="17">
        <v>-6.6230000000000011E-2</v>
      </c>
      <c r="O810" s="18" t="s">
        <v>41</v>
      </c>
    </row>
    <row r="811" spans="1:15" hidden="1" x14ac:dyDescent="0.25">
      <c r="A811" s="13">
        <v>387185</v>
      </c>
      <c r="B811" s="14" t="s">
        <v>857</v>
      </c>
      <c r="C811" s="15" t="s">
        <v>40</v>
      </c>
      <c r="D811" s="16">
        <v>1100.9166666666699</v>
      </c>
      <c r="E811" s="17">
        <v>0.69455</v>
      </c>
      <c r="F811" s="17">
        <v>5.2989999999999982E-2</v>
      </c>
      <c r="G811" s="17">
        <v>0.69460999999999995</v>
      </c>
      <c r="H811" s="17">
        <v>2.9249999999999998E-2</v>
      </c>
      <c r="I811" s="17">
        <v>0.71265000000000001</v>
      </c>
      <c r="J811" s="17">
        <v>-1.4689999999999981E-2</v>
      </c>
      <c r="K811" s="17">
        <v>0.38772000000000001</v>
      </c>
      <c r="L811" s="17">
        <v>-6.5029999999999977E-2</v>
      </c>
      <c r="M811" s="17">
        <v>0.98316000000000003</v>
      </c>
      <c r="N811" s="17">
        <v>0.28619000000000006</v>
      </c>
      <c r="O811" s="18" t="s">
        <v>41</v>
      </c>
    </row>
    <row r="812" spans="1:15" hidden="1" x14ac:dyDescent="0.25">
      <c r="A812" s="13">
        <v>387495</v>
      </c>
      <c r="B812" s="14" t="s">
        <v>858</v>
      </c>
      <c r="C812" s="15" t="s">
        <v>46</v>
      </c>
      <c r="D812" s="16">
        <v>6129</v>
      </c>
      <c r="E812" s="17">
        <v>0</v>
      </c>
      <c r="F812" s="17">
        <v>-0.1176</v>
      </c>
      <c r="G812" s="17">
        <v>0</v>
      </c>
      <c r="H812" s="17">
        <v>0</v>
      </c>
      <c r="I812" s="17">
        <v>0.34766000000000002</v>
      </c>
      <c r="J812" s="17">
        <v>0.16837000000000002</v>
      </c>
      <c r="K812" s="17">
        <v>0</v>
      </c>
      <c r="L812" s="17">
        <v>0</v>
      </c>
      <c r="M812" s="17">
        <v>0</v>
      </c>
      <c r="N812" s="17">
        <v>-0.40872999999999998</v>
      </c>
      <c r="O812" s="18" t="s">
        <v>24</v>
      </c>
    </row>
    <row r="813" spans="1:15" hidden="1" x14ac:dyDescent="0.25">
      <c r="A813" s="13">
        <v>388092</v>
      </c>
      <c r="B813" s="14" t="s">
        <v>859</v>
      </c>
      <c r="C813" s="15" t="s">
        <v>40</v>
      </c>
      <c r="D813" s="16">
        <v>1020</v>
      </c>
      <c r="E813" s="17">
        <v>0.79627999999999999</v>
      </c>
      <c r="F813" s="17">
        <v>4.1220000000000034E-2</v>
      </c>
      <c r="G813" s="17">
        <v>0.86089000000000004</v>
      </c>
      <c r="H813" s="17">
        <v>0.15207000000000004</v>
      </c>
      <c r="I813" s="17">
        <v>0.67325999999999997</v>
      </c>
      <c r="J813" s="17">
        <v>0.28436999999999996</v>
      </c>
      <c r="K813" s="17">
        <v>0.60326000000000002</v>
      </c>
      <c r="L813" s="17">
        <v>-0.39047999999999994</v>
      </c>
      <c r="M813" s="17">
        <v>0.98309999999999997</v>
      </c>
      <c r="N813" s="17">
        <v>8.0700000000000216E-3</v>
      </c>
      <c r="O813" s="18" t="s">
        <v>41</v>
      </c>
    </row>
    <row r="814" spans="1:15" hidden="1" x14ac:dyDescent="0.25">
      <c r="A814" s="13">
        <v>389358</v>
      </c>
      <c r="B814" s="14" t="s">
        <v>860</v>
      </c>
      <c r="C814" s="15" t="s">
        <v>57</v>
      </c>
      <c r="D814" s="16">
        <v>208391.66666666701</v>
      </c>
      <c r="E814" s="17">
        <v>0.82593000000000005</v>
      </c>
      <c r="F814" s="17">
        <v>0.13456000000000001</v>
      </c>
      <c r="G814" s="17">
        <v>0.88234999999999997</v>
      </c>
      <c r="H814" s="17">
        <v>2.8810000000000002E-2</v>
      </c>
      <c r="I814" s="17">
        <v>0.65924000000000005</v>
      </c>
      <c r="J814" s="17">
        <v>0.16808000000000006</v>
      </c>
      <c r="K814" s="17">
        <v>0.73429</v>
      </c>
      <c r="L814" s="17">
        <v>0.10511000000000004</v>
      </c>
      <c r="M814" s="17">
        <v>0.97143000000000002</v>
      </c>
      <c r="N814" s="17">
        <v>0.34199000000000002</v>
      </c>
      <c r="O814" s="18" t="s">
        <v>41</v>
      </c>
    </row>
    <row r="815" spans="1:15" hidden="1" x14ac:dyDescent="0.25">
      <c r="A815" s="13">
        <v>389421</v>
      </c>
      <c r="B815" s="14" t="s">
        <v>861</v>
      </c>
      <c r="C815" s="15" t="s">
        <v>46</v>
      </c>
      <c r="D815" s="16">
        <v>25046.25</v>
      </c>
      <c r="E815" s="17">
        <v>0.4264</v>
      </c>
      <c r="F815" s="17">
        <v>-2.9160000000000019E-2</v>
      </c>
      <c r="G815" s="17">
        <v>0.43525000000000003</v>
      </c>
      <c r="H815" s="17">
        <v>1.0650000000000048E-2</v>
      </c>
      <c r="I815" s="17">
        <v>0.66622000000000003</v>
      </c>
      <c r="J815" s="17">
        <v>-2.3279999999999967E-2</v>
      </c>
      <c r="K815" s="17">
        <v>7.8380000000000005E-2</v>
      </c>
      <c r="L815" s="17">
        <v>-0.15412000000000001</v>
      </c>
      <c r="M815" s="17">
        <v>0.51692000000000005</v>
      </c>
      <c r="N815" s="17">
        <v>1.0319999999999996E-2</v>
      </c>
      <c r="O815" s="18" t="s">
        <v>24</v>
      </c>
    </row>
    <row r="816" spans="1:15" hidden="1" x14ac:dyDescent="0.25">
      <c r="A816" s="13">
        <v>389854</v>
      </c>
      <c r="B816" s="14" t="s">
        <v>862</v>
      </c>
      <c r="C816" s="15" t="s">
        <v>57</v>
      </c>
      <c r="D816" s="16">
        <v>34314</v>
      </c>
      <c r="E816" s="17">
        <v>0.65236000000000005</v>
      </c>
      <c r="F816" s="17">
        <v>0.15316000000000007</v>
      </c>
      <c r="G816" s="17">
        <v>0.74728000000000006</v>
      </c>
      <c r="H816" s="17">
        <v>0.18178000000000005</v>
      </c>
      <c r="I816" s="17">
        <v>0.72199000000000002</v>
      </c>
      <c r="J816" s="17">
        <v>0.13755000000000006</v>
      </c>
      <c r="K816" s="17">
        <v>0.23164000000000001</v>
      </c>
      <c r="L816" s="17">
        <v>-1.5769999999999978E-2</v>
      </c>
      <c r="M816" s="17">
        <v>0.81362000000000001</v>
      </c>
      <c r="N816" s="17">
        <v>0.28044999999999998</v>
      </c>
      <c r="O816" s="18" t="s">
        <v>41</v>
      </c>
    </row>
    <row r="817" spans="1:15" hidden="1" x14ac:dyDescent="0.25">
      <c r="A817" s="13">
        <v>390178</v>
      </c>
      <c r="B817" s="14" t="s">
        <v>863</v>
      </c>
      <c r="C817" s="15" t="s">
        <v>46</v>
      </c>
      <c r="D817" s="16">
        <v>25187.083333333299</v>
      </c>
      <c r="E817" s="17">
        <v>0.46400000000000002</v>
      </c>
      <c r="F817" s="17">
        <v>-4.7699999999999965E-3</v>
      </c>
      <c r="G817" s="17">
        <v>0.37525999999999998</v>
      </c>
      <c r="H817" s="17">
        <v>-3.0500000000000027E-2</v>
      </c>
      <c r="I817" s="17">
        <v>0.71148999999999996</v>
      </c>
      <c r="J817" s="17">
        <v>3.8049999999999917E-2</v>
      </c>
      <c r="K817" s="17">
        <v>0</v>
      </c>
      <c r="L817" s="17">
        <v>-0.2399</v>
      </c>
      <c r="M817" s="17">
        <v>0.85799999999999998</v>
      </c>
      <c r="N817" s="17">
        <v>0.23899999999999999</v>
      </c>
      <c r="O817" s="18" t="s">
        <v>59</v>
      </c>
    </row>
    <row r="818" spans="1:15" hidden="1" x14ac:dyDescent="0.25">
      <c r="A818" s="13">
        <v>390259</v>
      </c>
      <c r="B818" s="14" t="s">
        <v>864</v>
      </c>
      <c r="C818" s="15" t="s">
        <v>40</v>
      </c>
      <c r="D818" s="16">
        <v>2437.8333333333298</v>
      </c>
      <c r="E818" s="17">
        <v>0.83628999999999998</v>
      </c>
      <c r="F818" s="17">
        <v>3.3860000000000001E-2</v>
      </c>
      <c r="G818" s="17">
        <v>0.95784999999999998</v>
      </c>
      <c r="H818" s="17">
        <v>9.3169999999999975E-2</v>
      </c>
      <c r="I818" s="17">
        <v>0.84789999999999999</v>
      </c>
      <c r="J818" s="17">
        <v>2.583000000000002E-2</v>
      </c>
      <c r="K818" s="17">
        <v>0.41783999999999999</v>
      </c>
      <c r="L818" s="17">
        <v>-4.8920000000000019E-2</v>
      </c>
      <c r="M818" s="17">
        <v>1</v>
      </c>
      <c r="N818" s="17">
        <v>6.0200000000000253E-3</v>
      </c>
      <c r="O818" s="18" t="s">
        <v>41</v>
      </c>
    </row>
    <row r="819" spans="1:15" hidden="1" x14ac:dyDescent="0.25">
      <c r="A819" s="13">
        <v>390372</v>
      </c>
      <c r="B819" s="14" t="s">
        <v>865</v>
      </c>
      <c r="C819" s="15" t="s">
        <v>40</v>
      </c>
      <c r="D819" s="16">
        <v>228.5</v>
      </c>
      <c r="E819" s="17">
        <v>0.67069000000000001</v>
      </c>
      <c r="F819" s="17">
        <v>0.19941000000000003</v>
      </c>
      <c r="G819" s="17">
        <v>0.74319999999999997</v>
      </c>
      <c r="H819" s="17">
        <v>0.33212999999999998</v>
      </c>
      <c r="I819" s="17">
        <v>0.63412999999999997</v>
      </c>
      <c r="J819" s="17">
        <v>4.049999999999998E-2</v>
      </c>
      <c r="K819" s="17">
        <v>0.31385999999999997</v>
      </c>
      <c r="L819" s="17">
        <v>0.26284999999999997</v>
      </c>
      <c r="M819" s="17">
        <v>0.91903999999999997</v>
      </c>
      <c r="N819" s="17">
        <v>2.9420000000000002E-2</v>
      </c>
      <c r="O819" s="18" t="s">
        <v>41</v>
      </c>
    </row>
    <row r="820" spans="1:15" hidden="1" x14ac:dyDescent="0.25">
      <c r="A820" s="13">
        <v>392391</v>
      </c>
      <c r="B820" s="14" t="s">
        <v>866</v>
      </c>
      <c r="C820" s="15" t="s">
        <v>40</v>
      </c>
      <c r="D820" s="16">
        <v>17015.5</v>
      </c>
      <c r="E820" s="17">
        <v>0.64010999999999996</v>
      </c>
      <c r="F820" s="17">
        <v>6.0109999999999997E-2</v>
      </c>
      <c r="G820" s="17">
        <v>0.67898999999999998</v>
      </c>
      <c r="H820" s="17">
        <v>0.13349</v>
      </c>
      <c r="I820" s="17">
        <v>0.86707999999999996</v>
      </c>
      <c r="J820" s="17">
        <v>2.9919999999999947E-2</v>
      </c>
      <c r="K820" s="17">
        <v>6.4829999999999999E-2</v>
      </c>
      <c r="L820" s="17">
        <v>-6.4000000000000168E-4</v>
      </c>
      <c r="M820" s="17">
        <v>0.91068000000000005</v>
      </c>
      <c r="N820" s="17">
        <v>4.290000000000016E-3</v>
      </c>
      <c r="O820" s="18" t="s">
        <v>41</v>
      </c>
    </row>
    <row r="821" spans="1:15" hidden="1" x14ac:dyDescent="0.25">
      <c r="A821" s="13">
        <v>392405</v>
      </c>
      <c r="B821" s="14" t="s">
        <v>867</v>
      </c>
      <c r="C821" s="15" t="s">
        <v>46</v>
      </c>
      <c r="D821" s="16">
        <v>3598</v>
      </c>
      <c r="E821" s="17">
        <v>0.47032000000000002</v>
      </c>
      <c r="F821" s="17">
        <v>0.37136000000000002</v>
      </c>
      <c r="G821" s="17">
        <v>0.81564000000000003</v>
      </c>
      <c r="H821" s="17">
        <v>0.81564000000000003</v>
      </c>
      <c r="I821" s="17">
        <v>0.25</v>
      </c>
      <c r="J821" s="17">
        <v>2.0829999999999987E-2</v>
      </c>
      <c r="K821" s="17">
        <v>0</v>
      </c>
      <c r="L821" s="17">
        <v>0</v>
      </c>
      <c r="M821" s="17">
        <v>0</v>
      </c>
      <c r="N821" s="17">
        <v>-0.16667000000000001</v>
      </c>
      <c r="O821" s="18" t="s">
        <v>59</v>
      </c>
    </row>
    <row r="822" spans="1:15" hidden="1" x14ac:dyDescent="0.25">
      <c r="A822" s="13">
        <v>392804</v>
      </c>
      <c r="B822" s="14" t="s">
        <v>868</v>
      </c>
      <c r="C822" s="15" t="s">
        <v>46</v>
      </c>
      <c r="D822" s="16">
        <v>212717.75</v>
      </c>
      <c r="E822" s="17">
        <v>0.61160000000000003</v>
      </c>
      <c r="F822" s="17">
        <v>-4.1189999999999949E-2</v>
      </c>
      <c r="G822" s="17">
        <v>0.65347999999999995</v>
      </c>
      <c r="H822" s="17">
        <v>3.3479999999999954E-2</v>
      </c>
      <c r="I822" s="17">
        <v>0.77730999999999995</v>
      </c>
      <c r="J822" s="17">
        <v>-1.6660000000000008E-2</v>
      </c>
      <c r="K822" s="17">
        <v>0.48139999999999999</v>
      </c>
      <c r="L822" s="17">
        <v>-0.25340000000000001</v>
      </c>
      <c r="M822" s="17">
        <v>0.49235000000000001</v>
      </c>
      <c r="N822" s="17">
        <v>-2.8199999999999892E-3</v>
      </c>
      <c r="O822" s="18" t="s">
        <v>41</v>
      </c>
    </row>
    <row r="823" spans="1:15" hidden="1" x14ac:dyDescent="0.25">
      <c r="A823" s="13">
        <v>393321</v>
      </c>
      <c r="B823" s="14" t="s">
        <v>869</v>
      </c>
      <c r="C823" s="15" t="s">
        <v>46</v>
      </c>
      <c r="D823" s="16">
        <v>962925.83333333302</v>
      </c>
      <c r="E823" s="17">
        <v>0.72196000000000005</v>
      </c>
      <c r="F823" s="17">
        <v>-6.1029999999999918E-2</v>
      </c>
      <c r="G823" s="17">
        <v>0.91717000000000004</v>
      </c>
      <c r="H823" s="17">
        <v>-2.7229999999999976E-2</v>
      </c>
      <c r="I823" s="17">
        <v>0.84713000000000005</v>
      </c>
      <c r="J823" s="17">
        <v>2.8530000000000055E-2</v>
      </c>
      <c r="K823" s="17">
        <v>0.71338000000000001</v>
      </c>
      <c r="L823" s="17">
        <v>3.4000000000000696E-4</v>
      </c>
      <c r="M823" s="17">
        <v>0.21496000000000001</v>
      </c>
      <c r="N823" s="17">
        <v>-0.27954999999999997</v>
      </c>
      <c r="O823" s="18" t="s">
        <v>41</v>
      </c>
    </row>
    <row r="824" spans="1:15" hidden="1" x14ac:dyDescent="0.25">
      <c r="A824" s="13">
        <v>394271</v>
      </c>
      <c r="B824" s="14" t="s">
        <v>870</v>
      </c>
      <c r="C824" s="15" t="s">
        <v>46</v>
      </c>
      <c r="D824" s="16">
        <v>8062.25</v>
      </c>
      <c r="E824" s="17">
        <v>0.48313</v>
      </c>
      <c r="F824" s="17">
        <v>1.0170000000000012E-2</v>
      </c>
      <c r="G824" s="17">
        <v>0.45101999999999998</v>
      </c>
      <c r="H824" s="17">
        <v>1.1589999999999989E-2</v>
      </c>
      <c r="I824" s="17">
        <v>0.52766999999999997</v>
      </c>
      <c r="J824" s="17">
        <v>-2.8079999999999994E-2</v>
      </c>
      <c r="K824" s="17">
        <v>4.6649999999999997E-2</v>
      </c>
      <c r="L824" s="17">
        <v>-4.3300000000000005E-2</v>
      </c>
      <c r="M824" s="17">
        <v>0.93930000000000002</v>
      </c>
      <c r="N824" s="17">
        <v>9.9040000000000017E-2</v>
      </c>
      <c r="O824" s="18" t="s">
        <v>26</v>
      </c>
    </row>
    <row r="825" spans="1:15" hidden="1" x14ac:dyDescent="0.25">
      <c r="A825" s="13">
        <v>394734</v>
      </c>
      <c r="B825" s="14" t="s">
        <v>871</v>
      </c>
      <c r="C825" s="15" t="s">
        <v>46</v>
      </c>
      <c r="D825" s="16">
        <v>62010.75</v>
      </c>
      <c r="E825" s="17">
        <v>0.22338</v>
      </c>
      <c r="F825" s="17">
        <v>-9.7290000000000015E-2</v>
      </c>
      <c r="G825" s="17">
        <v>0</v>
      </c>
      <c r="H825" s="17">
        <v>-0.27328000000000002</v>
      </c>
      <c r="I825" s="17">
        <v>0.66986999999999997</v>
      </c>
      <c r="J825" s="17">
        <v>7.3409999999999975E-2</v>
      </c>
      <c r="K825" s="17">
        <v>0.25609999999999999</v>
      </c>
      <c r="L825" s="17">
        <v>-1.6969999999999985E-2</v>
      </c>
      <c r="M825" s="17">
        <v>0.19095000000000001</v>
      </c>
      <c r="N825" s="17">
        <v>3.6800000000000166E-3</v>
      </c>
      <c r="O825" s="18" t="s">
        <v>54</v>
      </c>
    </row>
    <row r="826" spans="1:15" hidden="1" x14ac:dyDescent="0.25">
      <c r="A826" s="13">
        <v>395480</v>
      </c>
      <c r="B826" s="14" t="s">
        <v>872</v>
      </c>
      <c r="C826" s="15" t="s">
        <v>40</v>
      </c>
      <c r="D826" s="16">
        <v>33118.333333333299</v>
      </c>
      <c r="E826" s="17">
        <v>0.53832000000000002</v>
      </c>
      <c r="F826" s="17">
        <v>-8.7160000000000015E-2</v>
      </c>
      <c r="G826" s="17">
        <v>0.72674000000000005</v>
      </c>
      <c r="H826" s="17">
        <v>-2.9519999999999991E-2</v>
      </c>
      <c r="I826" s="17">
        <v>0.70603000000000005</v>
      </c>
      <c r="J826" s="17">
        <v>2.8060000000000085E-2</v>
      </c>
      <c r="K826" s="17">
        <v>0.31043999999999999</v>
      </c>
      <c r="L826" s="17">
        <v>-0.42984000000000006</v>
      </c>
      <c r="M826" s="17">
        <v>0.22166</v>
      </c>
      <c r="N826" s="17">
        <v>2.5040000000000007E-2</v>
      </c>
      <c r="O826" s="18" t="s">
        <v>41</v>
      </c>
    </row>
    <row r="827" spans="1:15" hidden="1" x14ac:dyDescent="0.25">
      <c r="A827" s="13">
        <v>397245</v>
      </c>
      <c r="B827" s="14" t="s">
        <v>873</v>
      </c>
      <c r="C827" s="15" t="s">
        <v>57</v>
      </c>
      <c r="D827" s="16">
        <v>14759.333333333299</v>
      </c>
      <c r="E827" s="17">
        <v>0.77315</v>
      </c>
      <c r="F827" s="17">
        <v>-6.1159999999999992E-2</v>
      </c>
      <c r="G827" s="17">
        <v>0.63229000000000002</v>
      </c>
      <c r="H827" s="17">
        <v>-0.12365999999999999</v>
      </c>
      <c r="I827" s="17">
        <v>0.77344000000000002</v>
      </c>
      <c r="J827" s="17">
        <v>3.7200000000000566E-3</v>
      </c>
      <c r="K827" s="17">
        <v>0.86234</v>
      </c>
      <c r="L827" s="17">
        <v>-4.9000000000000044E-2</v>
      </c>
      <c r="M827" s="17">
        <v>0.96538000000000002</v>
      </c>
      <c r="N827" s="17">
        <v>-1.319999999999999E-2</v>
      </c>
      <c r="O827" s="18" t="s">
        <v>41</v>
      </c>
    </row>
    <row r="828" spans="1:15" hidden="1" x14ac:dyDescent="0.25">
      <c r="A828" s="13">
        <v>400106</v>
      </c>
      <c r="B828" s="14" t="s">
        <v>874</v>
      </c>
      <c r="C828" s="15" t="s">
        <v>46</v>
      </c>
      <c r="D828" s="16">
        <v>1162</v>
      </c>
      <c r="E828" s="17">
        <v>4.4839999999999998E-2</v>
      </c>
      <c r="F828" s="17">
        <v>-0.41036</v>
      </c>
      <c r="G828" s="17">
        <v>0</v>
      </c>
      <c r="H828" s="17">
        <v>-0.57252999999999998</v>
      </c>
      <c r="I828" s="17">
        <v>2.418E-2</v>
      </c>
      <c r="J828" s="17">
        <v>-0.10677</v>
      </c>
      <c r="K828" s="17">
        <v>0</v>
      </c>
      <c r="L828" s="17">
        <v>0</v>
      </c>
      <c r="M828" s="17">
        <v>0.2</v>
      </c>
      <c r="N828" s="17">
        <v>-0.8</v>
      </c>
      <c r="O828" s="18" t="s">
        <v>59</v>
      </c>
    </row>
    <row r="829" spans="1:15" hidden="1" x14ac:dyDescent="0.25">
      <c r="A829" s="13">
        <v>400190</v>
      </c>
      <c r="B829" s="14" t="s">
        <v>875</v>
      </c>
      <c r="C829" s="15" t="s">
        <v>46</v>
      </c>
      <c r="D829" s="16">
        <v>54921</v>
      </c>
      <c r="E829" s="17">
        <v>0.39817999999999998</v>
      </c>
      <c r="F829" s="17">
        <v>-1.1380000000000001E-2</v>
      </c>
      <c r="G829" s="17">
        <v>0.45413999999999999</v>
      </c>
      <c r="H829" s="17">
        <v>1.4280000000000015E-2</v>
      </c>
      <c r="I829" s="17">
        <v>0.74539999999999995</v>
      </c>
      <c r="J829" s="17">
        <v>0.10988999999999993</v>
      </c>
      <c r="K829" s="17">
        <v>0.16203000000000001</v>
      </c>
      <c r="L829" s="17">
        <v>-8.4919999999999995E-2</v>
      </c>
      <c r="M829" s="17">
        <v>0.17519999999999999</v>
      </c>
      <c r="N829" s="17">
        <v>-0.11041999999999999</v>
      </c>
      <c r="O829" s="18" t="s">
        <v>41</v>
      </c>
    </row>
    <row r="830" spans="1:15" hidden="1" x14ac:dyDescent="0.25">
      <c r="A830" s="13">
        <v>400319</v>
      </c>
      <c r="B830" s="14" t="s">
        <v>876</v>
      </c>
      <c r="C830" s="15" t="s">
        <v>40</v>
      </c>
      <c r="D830" s="16">
        <v>1838.5833333333301</v>
      </c>
      <c r="E830" s="17">
        <v>0.58431999999999995</v>
      </c>
      <c r="F830" s="17">
        <v>-4.9810000000000021E-2</v>
      </c>
      <c r="G830" s="17">
        <v>0.17232</v>
      </c>
      <c r="H830" s="17">
        <v>-2.0770000000000011E-2</v>
      </c>
      <c r="I830" s="17">
        <v>0.87433000000000005</v>
      </c>
      <c r="J830" s="17">
        <v>5.488000000000004E-2</v>
      </c>
      <c r="K830" s="17">
        <v>0.95406000000000002</v>
      </c>
      <c r="L830" s="17">
        <v>-4.5939999999999981E-2</v>
      </c>
      <c r="M830" s="17">
        <v>0.74856999999999996</v>
      </c>
      <c r="N830" s="17">
        <v>-0.21643000000000001</v>
      </c>
      <c r="O830" s="18" t="s">
        <v>41</v>
      </c>
    </row>
    <row r="831" spans="1:15" hidden="1" x14ac:dyDescent="0.25">
      <c r="A831" s="13">
        <v>400360</v>
      </c>
      <c r="B831" s="14" t="s">
        <v>877</v>
      </c>
      <c r="C831" s="15" t="s">
        <v>40</v>
      </c>
      <c r="D831" s="16">
        <v>31427.833333333299</v>
      </c>
      <c r="E831" s="17">
        <v>0.64805000000000001</v>
      </c>
      <c r="F831" s="17">
        <v>0.28378000000000003</v>
      </c>
      <c r="G831" s="17">
        <v>0.66332000000000002</v>
      </c>
      <c r="H831" s="17">
        <v>0.66332000000000002</v>
      </c>
      <c r="I831" s="17">
        <v>0.77034999999999998</v>
      </c>
      <c r="J831" s="17">
        <v>6.575999999999993E-2</v>
      </c>
      <c r="K831" s="17">
        <v>0.68376000000000003</v>
      </c>
      <c r="L831" s="17">
        <v>1.1340000000000017E-2</v>
      </c>
      <c r="M831" s="17">
        <v>0.45948</v>
      </c>
      <c r="N831" s="17">
        <v>1.5129999999999977E-2</v>
      </c>
      <c r="O831" s="18" t="s">
        <v>41</v>
      </c>
    </row>
    <row r="832" spans="1:15" hidden="1" x14ac:dyDescent="0.25">
      <c r="A832" s="13">
        <v>400386</v>
      </c>
      <c r="B832" s="14" t="s">
        <v>878</v>
      </c>
      <c r="C832" s="15" t="s">
        <v>57</v>
      </c>
      <c r="D832" s="16">
        <v>25491.5</v>
      </c>
      <c r="E832" s="17">
        <v>0</v>
      </c>
      <c r="F832" s="17">
        <v>-0.37479000000000001</v>
      </c>
      <c r="G832" s="17">
        <v>0.76471</v>
      </c>
      <c r="H832" s="17">
        <v>0.76471</v>
      </c>
      <c r="I832" s="17">
        <v>0.61989000000000005</v>
      </c>
      <c r="J832" s="17">
        <v>0.24840000000000007</v>
      </c>
      <c r="K832" s="17">
        <v>0</v>
      </c>
      <c r="L832" s="17">
        <v>-0.84838000000000002</v>
      </c>
      <c r="M832" s="17">
        <v>0.84708000000000006</v>
      </c>
      <c r="N832" s="17">
        <v>0.19300000000000006</v>
      </c>
      <c r="O832" s="18" t="s">
        <v>24</v>
      </c>
    </row>
    <row r="833" spans="1:15" hidden="1" x14ac:dyDescent="0.25">
      <c r="A833" s="13">
        <v>400556</v>
      </c>
      <c r="B833" s="14" t="s">
        <v>879</v>
      </c>
      <c r="C833" s="15" t="s">
        <v>57</v>
      </c>
      <c r="D833" s="16">
        <v>8106.0833333333303</v>
      </c>
      <c r="E833" s="17">
        <v>0.84372000000000003</v>
      </c>
      <c r="F833" s="17">
        <v>0.34084000000000003</v>
      </c>
      <c r="G833" s="17">
        <v>0.83321000000000001</v>
      </c>
      <c r="H833" s="17">
        <v>0.83321000000000001</v>
      </c>
      <c r="I833" s="17">
        <v>0.66656000000000004</v>
      </c>
      <c r="J833" s="17">
        <v>5.3549999999999986E-2</v>
      </c>
      <c r="K833" s="17">
        <v>0.91439000000000004</v>
      </c>
      <c r="L833" s="17">
        <v>-5.4999999999993943E-4</v>
      </c>
      <c r="M833" s="17">
        <v>0.97123999999999999</v>
      </c>
      <c r="N833" s="17">
        <v>-1.5190000000000037E-2</v>
      </c>
      <c r="O833" s="18" t="s">
        <v>41</v>
      </c>
    </row>
    <row r="834" spans="1:15" hidden="1" x14ac:dyDescent="0.25">
      <c r="A834" s="13">
        <v>400572</v>
      </c>
      <c r="B834" s="14" t="s">
        <v>880</v>
      </c>
      <c r="C834" s="15" t="s">
        <v>57</v>
      </c>
      <c r="D834" s="16">
        <v>5667.5</v>
      </c>
      <c r="E834" s="17">
        <v>0.77359999999999995</v>
      </c>
      <c r="F834" s="17">
        <v>4.4999999999999929E-2</v>
      </c>
      <c r="G834" s="17">
        <v>0.61311000000000004</v>
      </c>
      <c r="H834" s="17">
        <v>8.2450000000000023E-2</v>
      </c>
      <c r="I834" s="17">
        <v>0.71750999999999998</v>
      </c>
      <c r="J834" s="17">
        <v>2.3390000000000022E-2</v>
      </c>
      <c r="K834" s="17">
        <v>0.93903999999999999</v>
      </c>
      <c r="L834" s="17">
        <v>-2.6999999999999247E-4</v>
      </c>
      <c r="M834" s="17">
        <v>0.98524</v>
      </c>
      <c r="N834" s="17">
        <v>3.6970000000000058E-2</v>
      </c>
      <c r="O834" s="18" t="s">
        <v>41</v>
      </c>
    </row>
    <row r="835" spans="1:15" hidden="1" x14ac:dyDescent="0.25">
      <c r="A835" s="13">
        <v>400742</v>
      </c>
      <c r="B835" s="14" t="s">
        <v>881</v>
      </c>
      <c r="C835" s="15" t="s">
        <v>46</v>
      </c>
      <c r="D835" s="16">
        <v>279.08333333333297</v>
      </c>
      <c r="E835" s="17">
        <v>0.23647000000000001</v>
      </c>
      <c r="F835" s="17">
        <v>8.8300000000000045E-3</v>
      </c>
      <c r="G835" s="17">
        <v>0</v>
      </c>
      <c r="H835" s="17">
        <v>0</v>
      </c>
      <c r="I835" s="17">
        <v>0.18235000000000001</v>
      </c>
      <c r="J835" s="17">
        <v>4.3459999999999999E-2</v>
      </c>
      <c r="K835" s="17">
        <v>0</v>
      </c>
      <c r="L835" s="17">
        <v>0</v>
      </c>
      <c r="M835" s="17">
        <v>1</v>
      </c>
      <c r="N835" s="17">
        <v>7.0000000000003393E-4</v>
      </c>
      <c r="O835" s="18" t="s">
        <v>24</v>
      </c>
    </row>
    <row r="836" spans="1:15" hidden="1" x14ac:dyDescent="0.25">
      <c r="A836" s="13">
        <v>400785</v>
      </c>
      <c r="B836" s="14" t="s">
        <v>882</v>
      </c>
      <c r="C836" s="15" t="s">
        <v>46</v>
      </c>
      <c r="D836" s="16">
        <v>4716.5833333333303</v>
      </c>
      <c r="E836" s="17">
        <v>0.32179999999999997</v>
      </c>
      <c r="F836" s="17">
        <v>-3.9100000000000246E-3</v>
      </c>
      <c r="G836" s="17">
        <v>0</v>
      </c>
      <c r="H836" s="17">
        <v>0</v>
      </c>
      <c r="I836" s="17">
        <v>0.66017999999999999</v>
      </c>
      <c r="J836" s="17">
        <v>-3.3680000000000043E-2</v>
      </c>
      <c r="K836" s="17">
        <v>0</v>
      </c>
      <c r="L836" s="17">
        <v>-2.2790000000000001E-2</v>
      </c>
      <c r="M836" s="17">
        <v>0.94884000000000002</v>
      </c>
      <c r="N836" s="17">
        <v>3.6920000000000064E-2</v>
      </c>
      <c r="O836" s="18" t="s">
        <v>24</v>
      </c>
    </row>
    <row r="837" spans="1:15" hidden="1" x14ac:dyDescent="0.25">
      <c r="A837" s="13">
        <v>400882</v>
      </c>
      <c r="B837" s="14" t="s">
        <v>883</v>
      </c>
      <c r="C837" s="15" t="s">
        <v>46</v>
      </c>
      <c r="D837" s="16">
        <v>4053.1666666666702</v>
      </c>
      <c r="E837" s="17">
        <v>0.51295000000000002</v>
      </c>
      <c r="F837" s="17">
        <v>-0.29664000000000001</v>
      </c>
      <c r="G837" s="17">
        <v>0</v>
      </c>
      <c r="H837" s="17">
        <v>-0.77127999999999997</v>
      </c>
      <c r="I837" s="17">
        <v>0.75360000000000005</v>
      </c>
      <c r="J837" s="17">
        <v>4.172000000000009E-2</v>
      </c>
      <c r="K837" s="17">
        <v>0.84333000000000002</v>
      </c>
      <c r="L837" s="17">
        <v>-3.8099999999999801E-3</v>
      </c>
      <c r="M837" s="17">
        <v>0.96779999999999999</v>
      </c>
      <c r="N837" s="17">
        <v>2.1449999999999969E-2</v>
      </c>
      <c r="O837" s="18" t="s">
        <v>54</v>
      </c>
    </row>
    <row r="838" spans="1:15" hidden="1" x14ac:dyDescent="0.25">
      <c r="A838" s="13">
        <v>400891</v>
      </c>
      <c r="B838" s="14" t="s">
        <v>884</v>
      </c>
      <c r="C838" s="15" t="s">
        <v>46</v>
      </c>
      <c r="D838" s="16">
        <v>36918.833333333299</v>
      </c>
      <c r="E838" s="17">
        <v>0.32616000000000001</v>
      </c>
      <c r="F838" s="17">
        <v>-8.1529999999999991E-2</v>
      </c>
      <c r="G838" s="17">
        <v>0</v>
      </c>
      <c r="H838" s="17">
        <v>-0.25352999999999998</v>
      </c>
      <c r="I838" s="17">
        <v>0.3357</v>
      </c>
      <c r="J838" s="17">
        <v>-0.13477</v>
      </c>
      <c r="K838" s="17">
        <v>0</v>
      </c>
      <c r="L838" s="17">
        <v>0</v>
      </c>
      <c r="M838" s="17">
        <v>0.96892</v>
      </c>
      <c r="N838" s="17">
        <v>0.31569000000000003</v>
      </c>
      <c r="O838" s="18" t="s">
        <v>59</v>
      </c>
    </row>
    <row r="839" spans="1:15" hidden="1" x14ac:dyDescent="0.25">
      <c r="A839" s="13">
        <v>401072</v>
      </c>
      <c r="B839" s="14" t="s">
        <v>885</v>
      </c>
      <c r="C839" s="15" t="s">
        <v>46</v>
      </c>
      <c r="D839" s="16">
        <v>7415</v>
      </c>
      <c r="E839" s="17">
        <v>0.49581999999999998</v>
      </c>
      <c r="F839" s="17">
        <v>-0.23891999999999997</v>
      </c>
      <c r="G839" s="17">
        <v>0</v>
      </c>
      <c r="H839" s="17">
        <v>-0.58667000000000002</v>
      </c>
      <c r="I839" s="17">
        <v>0.56808000000000003</v>
      </c>
      <c r="J839" s="17">
        <v>-2.4229999999999974E-2</v>
      </c>
      <c r="K839" s="17">
        <v>0.91102000000000005</v>
      </c>
      <c r="L839" s="17">
        <v>-9.6600000000000019E-3</v>
      </c>
      <c r="M839" s="17">
        <v>1</v>
      </c>
      <c r="N839" s="17">
        <v>1.263000000000003E-2</v>
      </c>
      <c r="O839" s="18" t="s">
        <v>54</v>
      </c>
    </row>
    <row r="840" spans="1:15" hidden="1" x14ac:dyDescent="0.25">
      <c r="A840" s="13">
        <v>401081</v>
      </c>
      <c r="B840" s="14" t="s">
        <v>886</v>
      </c>
      <c r="C840" s="15" t="s">
        <v>46</v>
      </c>
      <c r="D840" s="16">
        <v>51175.916666666701</v>
      </c>
      <c r="E840" s="17">
        <v>0.68020000000000003</v>
      </c>
      <c r="F840" s="17">
        <v>0.15758000000000005</v>
      </c>
      <c r="G840" s="17">
        <v>0.55103000000000002</v>
      </c>
      <c r="H840" s="17">
        <v>0.28083000000000002</v>
      </c>
      <c r="I840" s="17">
        <v>0.76729000000000003</v>
      </c>
      <c r="J840" s="17">
        <v>3.3179999999999987E-2</v>
      </c>
      <c r="K840" s="17">
        <v>0.85750000000000004</v>
      </c>
      <c r="L840" s="17">
        <v>1.9469999999999987E-2</v>
      </c>
      <c r="M840" s="17">
        <v>0.67415000000000003</v>
      </c>
      <c r="N840" s="17">
        <v>0.17359999999999998</v>
      </c>
      <c r="O840" s="18" t="s">
        <v>24</v>
      </c>
    </row>
    <row r="841" spans="1:15" hidden="1" x14ac:dyDescent="0.25">
      <c r="A841" s="13">
        <v>401137</v>
      </c>
      <c r="B841" s="14" t="s">
        <v>887</v>
      </c>
      <c r="C841" s="15" t="s">
        <v>40</v>
      </c>
      <c r="D841" s="16">
        <v>7854.5833333333303</v>
      </c>
      <c r="E841" s="17">
        <v>0.65336000000000005</v>
      </c>
      <c r="F841" s="17">
        <v>1.8540000000000001E-2</v>
      </c>
      <c r="G841" s="17">
        <v>0.58038999999999996</v>
      </c>
      <c r="H841" s="17">
        <v>6.6629999999999967E-2</v>
      </c>
      <c r="I841" s="17">
        <v>0.79135999999999995</v>
      </c>
      <c r="J841" s="17">
        <v>6.0389999999999944E-2</v>
      </c>
      <c r="K841" s="17">
        <v>0.72443000000000002</v>
      </c>
      <c r="L841" s="17">
        <v>-3.6619999999999986E-2</v>
      </c>
      <c r="M841" s="17">
        <v>0.59025000000000005</v>
      </c>
      <c r="N841" s="17">
        <v>-6.4319999999999933E-2</v>
      </c>
      <c r="O841" s="18" t="s">
        <v>41</v>
      </c>
    </row>
    <row r="842" spans="1:15" hidden="1" x14ac:dyDescent="0.25">
      <c r="A842" s="13">
        <v>401196</v>
      </c>
      <c r="B842" s="14" t="s">
        <v>888</v>
      </c>
      <c r="C842" s="15" t="s">
        <v>157</v>
      </c>
      <c r="D842" s="16">
        <v>9471.8333333333303</v>
      </c>
      <c r="E842" s="17">
        <v>0.76131000000000004</v>
      </c>
      <c r="F842" s="17">
        <v>-1.4519999999999977E-2</v>
      </c>
      <c r="G842" s="17">
        <v>0.65500999999999998</v>
      </c>
      <c r="H842" s="17">
        <v>-2.1059999999999968E-2</v>
      </c>
      <c r="I842" s="17">
        <v>0.73419999999999996</v>
      </c>
      <c r="J842" s="17">
        <v>-8.4270000000000067E-2</v>
      </c>
      <c r="K842" s="17">
        <v>0.88724999999999998</v>
      </c>
      <c r="L842" s="17">
        <v>1.6199999999999548E-3</v>
      </c>
      <c r="M842" s="17">
        <v>0.87507000000000001</v>
      </c>
      <c r="N842" s="17">
        <v>5.2139999999999964E-2</v>
      </c>
      <c r="O842" s="18" t="s">
        <v>41</v>
      </c>
    </row>
    <row r="843" spans="1:15" hidden="1" x14ac:dyDescent="0.25">
      <c r="A843" s="13">
        <v>401277</v>
      </c>
      <c r="B843" s="14" t="s">
        <v>889</v>
      </c>
      <c r="C843" s="15" t="s">
        <v>57</v>
      </c>
      <c r="D843" s="16">
        <v>4089.6666666666702</v>
      </c>
      <c r="E843" s="17">
        <v>0.76875000000000004</v>
      </c>
      <c r="F843" s="17">
        <v>0.30205000000000004</v>
      </c>
      <c r="G843" s="17">
        <v>0.58048</v>
      </c>
      <c r="H843" s="17">
        <v>0.58048</v>
      </c>
      <c r="I843" s="17">
        <v>0.85785999999999996</v>
      </c>
      <c r="J843" s="17">
        <v>0.30076999999999998</v>
      </c>
      <c r="K843" s="17">
        <v>0.84613000000000005</v>
      </c>
      <c r="L843" s="17">
        <v>-8.3999999999999631E-3</v>
      </c>
      <c r="M843" s="17">
        <v>0.97877999999999998</v>
      </c>
      <c r="N843" s="17">
        <v>5.6910000000000016E-2</v>
      </c>
      <c r="O843" s="18" t="s">
        <v>41</v>
      </c>
    </row>
    <row r="844" spans="1:15" hidden="1" x14ac:dyDescent="0.25">
      <c r="A844" s="13">
        <v>401382</v>
      </c>
      <c r="B844" s="14" t="s">
        <v>890</v>
      </c>
      <c r="C844" s="15" t="s">
        <v>46</v>
      </c>
      <c r="D844" s="16">
        <v>1887</v>
      </c>
      <c r="E844" s="17">
        <v>2.6710000000000001E-2</v>
      </c>
      <c r="F844" s="17">
        <v>2.6710000000000001E-2</v>
      </c>
      <c r="G844" s="17">
        <v>0</v>
      </c>
      <c r="H844" s="17">
        <v>0</v>
      </c>
      <c r="I844" s="17">
        <v>0.13355</v>
      </c>
      <c r="J844" s="17">
        <v>0.13355</v>
      </c>
      <c r="K844" s="17">
        <v>0</v>
      </c>
      <c r="L844" s="17">
        <v>0</v>
      </c>
      <c r="M844" s="17">
        <v>0</v>
      </c>
      <c r="N844" s="17">
        <v>0</v>
      </c>
      <c r="O844" s="18" t="s">
        <v>24</v>
      </c>
    </row>
    <row r="845" spans="1:15" hidden="1" x14ac:dyDescent="0.25">
      <c r="A845" s="13">
        <v>401463</v>
      </c>
      <c r="B845" s="14" t="s">
        <v>891</v>
      </c>
      <c r="C845" s="15" t="s">
        <v>57</v>
      </c>
      <c r="D845" s="16">
        <v>16035.833333333299</v>
      </c>
      <c r="E845" s="17">
        <v>0.71994999999999998</v>
      </c>
      <c r="F845" s="17">
        <v>0.22336</v>
      </c>
      <c r="G845" s="17">
        <v>0.82060999999999995</v>
      </c>
      <c r="H845" s="17">
        <v>0.82060999999999995</v>
      </c>
      <c r="I845" s="17">
        <v>0.73697000000000001</v>
      </c>
      <c r="J845" s="17">
        <v>2.0000000000000018E-2</v>
      </c>
      <c r="K845" s="17">
        <v>0.27288000000000001</v>
      </c>
      <c r="L845" s="17">
        <v>-0.53634999999999999</v>
      </c>
      <c r="M845" s="17">
        <v>0.94865999999999995</v>
      </c>
      <c r="N845" s="17">
        <v>-8.0900000000000416E-3</v>
      </c>
      <c r="O845" s="18" t="s">
        <v>41</v>
      </c>
    </row>
    <row r="846" spans="1:15" hidden="1" x14ac:dyDescent="0.25">
      <c r="A846" s="13">
        <v>401480</v>
      </c>
      <c r="B846" s="14" t="s">
        <v>892</v>
      </c>
      <c r="C846" s="15" t="s">
        <v>46</v>
      </c>
      <c r="D846" s="16">
        <v>4091.75</v>
      </c>
      <c r="E846" s="17">
        <v>0.72524999999999995</v>
      </c>
      <c r="F846" s="17">
        <v>-0.1321500000000001</v>
      </c>
      <c r="G846" s="17">
        <v>0.59748999999999997</v>
      </c>
      <c r="H846" s="17">
        <v>-0.28841000000000006</v>
      </c>
      <c r="I846" s="17">
        <v>0.89488000000000001</v>
      </c>
      <c r="J846" s="17">
        <v>2.7320000000000011E-2</v>
      </c>
      <c r="K846" s="17">
        <v>0.88531000000000004</v>
      </c>
      <c r="L846" s="17">
        <v>-1.4989999999999948E-2</v>
      </c>
      <c r="M846" s="17">
        <v>0.65107000000000004</v>
      </c>
      <c r="N846" s="17">
        <v>-9.6260000000000012E-2</v>
      </c>
      <c r="O846" s="18" t="s">
        <v>41</v>
      </c>
    </row>
    <row r="847" spans="1:15" hidden="1" x14ac:dyDescent="0.25">
      <c r="A847" s="13">
        <v>401595</v>
      </c>
      <c r="B847" s="14" t="s">
        <v>893</v>
      </c>
      <c r="C847" s="15" t="s">
        <v>57</v>
      </c>
      <c r="D847" s="16">
        <v>3493.5833333333298</v>
      </c>
      <c r="E847" s="17">
        <v>0.46137</v>
      </c>
      <c r="F847" s="17">
        <v>0.16948000000000002</v>
      </c>
      <c r="G847" s="17">
        <v>0.40978999999999999</v>
      </c>
      <c r="H847" s="17">
        <v>0.40978999999999999</v>
      </c>
      <c r="I847" s="17">
        <v>0.48726999999999998</v>
      </c>
      <c r="J847" s="17">
        <v>2.3939999999999961E-2</v>
      </c>
      <c r="K847" s="17">
        <v>0</v>
      </c>
      <c r="L847" s="17">
        <v>0</v>
      </c>
      <c r="M847" s="17">
        <v>1</v>
      </c>
      <c r="N847" s="17">
        <v>3.8700000000000401E-3</v>
      </c>
      <c r="O847" s="18" t="s">
        <v>59</v>
      </c>
    </row>
    <row r="848" spans="1:15" hidden="1" x14ac:dyDescent="0.25">
      <c r="A848" s="13">
        <v>401609</v>
      </c>
      <c r="B848" s="14" t="s">
        <v>894</v>
      </c>
      <c r="C848" s="15" t="s">
        <v>57</v>
      </c>
      <c r="D848" s="16">
        <v>11326.333333333299</v>
      </c>
      <c r="E848" s="17">
        <v>0.45845000000000002</v>
      </c>
      <c r="F848" s="17">
        <v>0.10536000000000001</v>
      </c>
      <c r="G848" s="17">
        <v>0.36177999999999999</v>
      </c>
      <c r="H848" s="17">
        <v>9.2289999999999983E-2</v>
      </c>
      <c r="I848" s="17">
        <v>0.45062999999999998</v>
      </c>
      <c r="J848" s="17">
        <v>8.9039999999999953E-2</v>
      </c>
      <c r="K848" s="17">
        <v>0.16735</v>
      </c>
      <c r="L848" s="17">
        <v>0.16735</v>
      </c>
      <c r="M848" s="17">
        <v>0.95069000000000004</v>
      </c>
      <c r="N848" s="17">
        <v>8.5799999999999987E-2</v>
      </c>
      <c r="O848" s="18" t="s">
        <v>59</v>
      </c>
    </row>
    <row r="849" spans="1:15" hidden="1" x14ac:dyDescent="0.25">
      <c r="A849" s="13">
        <v>401757</v>
      </c>
      <c r="B849" s="14" t="s">
        <v>895</v>
      </c>
      <c r="C849" s="15" t="s">
        <v>46</v>
      </c>
      <c r="D849" s="16">
        <v>5125.5</v>
      </c>
      <c r="E849" s="17">
        <v>0.29141</v>
      </c>
      <c r="F849" s="17">
        <v>-0.17348999999999998</v>
      </c>
      <c r="G849" s="17">
        <v>0</v>
      </c>
      <c r="H849" s="17">
        <v>0</v>
      </c>
      <c r="I849" s="17">
        <v>0.45704</v>
      </c>
      <c r="J849" s="17">
        <v>-1.2139999999999984E-2</v>
      </c>
      <c r="K849" s="17">
        <v>0</v>
      </c>
      <c r="L849" s="17">
        <v>-0.85714000000000001</v>
      </c>
      <c r="M849" s="17">
        <v>1</v>
      </c>
      <c r="N849" s="17">
        <v>1.8000000000000238E-3</v>
      </c>
      <c r="O849" s="18" t="s">
        <v>59</v>
      </c>
    </row>
    <row r="850" spans="1:15" hidden="1" x14ac:dyDescent="0.25">
      <c r="A850" s="13">
        <v>401781</v>
      </c>
      <c r="B850" s="14" t="s">
        <v>896</v>
      </c>
      <c r="C850" s="15" t="s">
        <v>57</v>
      </c>
      <c r="D850" s="16">
        <v>7741.25</v>
      </c>
      <c r="E850" s="17">
        <v>0.85672999999999999</v>
      </c>
      <c r="F850" s="17">
        <v>0.16964000000000001</v>
      </c>
      <c r="G850" s="17">
        <v>0.84884999999999999</v>
      </c>
      <c r="H850" s="17">
        <v>8.4300000000000486E-3</v>
      </c>
      <c r="I850" s="17">
        <v>0.72882999999999998</v>
      </c>
      <c r="J850" s="17">
        <v>0.33596999999999999</v>
      </c>
      <c r="K850" s="17">
        <v>0.85714000000000001</v>
      </c>
      <c r="L850" s="17">
        <v>0.49541000000000002</v>
      </c>
      <c r="M850" s="17">
        <v>1</v>
      </c>
      <c r="N850" s="17">
        <v>0</v>
      </c>
      <c r="O850" s="18" t="s">
        <v>41</v>
      </c>
    </row>
    <row r="851" spans="1:15" hidden="1" x14ac:dyDescent="0.25">
      <c r="A851" s="13">
        <v>401846</v>
      </c>
      <c r="B851" s="14" t="s">
        <v>897</v>
      </c>
      <c r="C851" s="15" t="s">
        <v>46</v>
      </c>
      <c r="D851" s="16">
        <v>51612</v>
      </c>
      <c r="E851" s="17">
        <v>0.46179999999999999</v>
      </c>
      <c r="F851" s="17">
        <v>4.5109999999999983E-2</v>
      </c>
      <c r="G851" s="17">
        <v>0.50011000000000005</v>
      </c>
      <c r="H851" s="17">
        <v>0.21718000000000004</v>
      </c>
      <c r="I851" s="17">
        <v>0.80693999999999999</v>
      </c>
      <c r="J851" s="17">
        <v>4.278000000000004E-2</v>
      </c>
      <c r="K851" s="17">
        <v>0.16783999999999999</v>
      </c>
      <c r="L851" s="17">
        <v>-0.21982000000000002</v>
      </c>
      <c r="M851" s="17">
        <v>0.33400999999999997</v>
      </c>
      <c r="N851" s="17">
        <v>-3.178000000000003E-2</v>
      </c>
      <c r="O851" s="18" t="s">
        <v>26</v>
      </c>
    </row>
    <row r="852" spans="1:15" hidden="1" x14ac:dyDescent="0.25">
      <c r="A852" s="13">
        <v>401871</v>
      </c>
      <c r="B852" s="14" t="s">
        <v>898</v>
      </c>
      <c r="C852" s="15" t="s">
        <v>46</v>
      </c>
      <c r="D852" s="16">
        <v>3609</v>
      </c>
      <c r="E852" s="17">
        <v>0.27844000000000002</v>
      </c>
      <c r="F852" s="17">
        <v>-0.15534999999999999</v>
      </c>
      <c r="G852" s="17">
        <v>0</v>
      </c>
      <c r="H852" s="17">
        <v>0</v>
      </c>
      <c r="I852" s="17">
        <v>0.39272000000000001</v>
      </c>
      <c r="J852" s="17">
        <v>-0.16855000000000003</v>
      </c>
      <c r="K852" s="17">
        <v>0</v>
      </c>
      <c r="L852" s="17">
        <v>-0.61748000000000003</v>
      </c>
      <c r="M852" s="17">
        <v>0.99946000000000002</v>
      </c>
      <c r="N852" s="17">
        <v>9.240000000000026E-3</v>
      </c>
      <c r="O852" s="18" t="s">
        <v>59</v>
      </c>
    </row>
    <row r="853" spans="1:15" hidden="1" x14ac:dyDescent="0.25">
      <c r="A853" s="13">
        <v>401919</v>
      </c>
      <c r="B853" s="14" t="s">
        <v>899</v>
      </c>
      <c r="C853" s="15" t="s">
        <v>57</v>
      </c>
      <c r="D853" s="16">
        <v>1520.3333333333301</v>
      </c>
      <c r="E853" s="17">
        <v>0.67205000000000004</v>
      </c>
      <c r="F853" s="17">
        <v>-3.2969999999999944E-2</v>
      </c>
      <c r="G853" s="17">
        <v>0.33193</v>
      </c>
      <c r="H853" s="17">
        <v>-7.349E-2</v>
      </c>
      <c r="I853" s="17">
        <v>0.83226</v>
      </c>
      <c r="J853" s="17">
        <v>-8.82000000000005E-3</v>
      </c>
      <c r="K853" s="17">
        <v>0.89910000000000001</v>
      </c>
      <c r="L853" s="17">
        <v>-6.0299999999999798E-3</v>
      </c>
      <c r="M853" s="17">
        <v>0.96501999999999999</v>
      </c>
      <c r="N853" s="17">
        <v>-3.0499999999999972E-3</v>
      </c>
      <c r="O853" s="18" t="s">
        <v>41</v>
      </c>
    </row>
    <row r="854" spans="1:15" hidden="1" x14ac:dyDescent="0.25">
      <c r="A854" s="13">
        <v>402001</v>
      </c>
      <c r="B854" s="14" t="s">
        <v>900</v>
      </c>
      <c r="C854" s="15" t="s">
        <v>40</v>
      </c>
      <c r="D854" s="16">
        <v>14586.333333333299</v>
      </c>
      <c r="E854" s="17">
        <v>0.64332</v>
      </c>
      <c r="F854" s="17">
        <v>-3.8819999999999966E-2</v>
      </c>
      <c r="G854" s="17">
        <v>0.72355999999999998</v>
      </c>
      <c r="H854" s="17">
        <v>-2.9099999999999682E-3</v>
      </c>
      <c r="I854" s="17">
        <v>0.79269000000000001</v>
      </c>
      <c r="J854" s="17">
        <v>1.3519999999999976E-2</v>
      </c>
      <c r="K854" s="17">
        <v>0.22650000000000001</v>
      </c>
      <c r="L854" s="17">
        <v>-0.22072</v>
      </c>
      <c r="M854" s="17">
        <v>0.75029000000000001</v>
      </c>
      <c r="N854" s="17">
        <v>1.8940000000000068E-2</v>
      </c>
      <c r="O854" s="18" t="s">
        <v>41</v>
      </c>
    </row>
    <row r="855" spans="1:15" hidden="1" x14ac:dyDescent="0.25">
      <c r="A855" s="13">
        <v>402010</v>
      </c>
      <c r="B855" s="14" t="s">
        <v>901</v>
      </c>
      <c r="C855" s="15" t="s">
        <v>57</v>
      </c>
      <c r="D855" s="16">
        <v>6653.0833333333303</v>
      </c>
      <c r="E855" s="17">
        <v>0.81921999999999995</v>
      </c>
      <c r="F855" s="17">
        <v>0.30424999999999991</v>
      </c>
      <c r="G855" s="17">
        <v>0.71348999999999996</v>
      </c>
      <c r="H855" s="17">
        <v>0.71348999999999996</v>
      </c>
      <c r="I855" s="17">
        <v>0.8155</v>
      </c>
      <c r="J855" s="17">
        <v>9.6679999999999988E-2</v>
      </c>
      <c r="K855" s="17">
        <v>0.89071</v>
      </c>
      <c r="L855" s="17">
        <v>9.5000000000000639E-4</v>
      </c>
      <c r="M855" s="17">
        <v>0.96289999999999998</v>
      </c>
      <c r="N855" s="17">
        <v>-3.3699999999999841E-3</v>
      </c>
      <c r="O855" s="18" t="s">
        <v>41</v>
      </c>
    </row>
    <row r="856" spans="1:15" hidden="1" x14ac:dyDescent="0.25">
      <c r="A856" s="13">
        <v>402052</v>
      </c>
      <c r="B856" s="14" t="s">
        <v>902</v>
      </c>
      <c r="C856" s="15" t="s">
        <v>57</v>
      </c>
      <c r="D856" s="16">
        <v>611</v>
      </c>
      <c r="E856" s="17">
        <v>0.83921000000000001</v>
      </c>
      <c r="F856" s="17">
        <v>7.667999999999997E-2</v>
      </c>
      <c r="G856" s="17">
        <v>0.87104000000000004</v>
      </c>
      <c r="H856" s="17">
        <v>6.4649999999999985E-2</v>
      </c>
      <c r="I856" s="17">
        <v>0.61475999999999997</v>
      </c>
      <c r="J856" s="17">
        <v>0.17725999999999997</v>
      </c>
      <c r="K856" s="17">
        <v>0</v>
      </c>
      <c r="L856" s="17">
        <v>0</v>
      </c>
      <c r="M856" s="17">
        <v>1</v>
      </c>
      <c r="N856" s="17">
        <v>1.7999999999995797E-4</v>
      </c>
      <c r="O856" s="18" t="s">
        <v>41</v>
      </c>
    </row>
    <row r="857" spans="1:15" hidden="1" x14ac:dyDescent="0.25">
      <c r="A857" s="13">
        <v>402095</v>
      </c>
      <c r="B857" s="14" t="s">
        <v>903</v>
      </c>
      <c r="C857" s="15" t="s">
        <v>57</v>
      </c>
      <c r="D857" s="16">
        <v>7101.5</v>
      </c>
      <c r="E857" s="17">
        <v>0.69679000000000002</v>
      </c>
      <c r="F857" s="17">
        <v>0.21630000000000005</v>
      </c>
      <c r="G857" s="17">
        <v>0.40742</v>
      </c>
      <c r="H857" s="17">
        <v>0.40742</v>
      </c>
      <c r="I857" s="17">
        <v>0.74419999999999997</v>
      </c>
      <c r="J857" s="17">
        <v>0.27990999999999999</v>
      </c>
      <c r="K857" s="17">
        <v>0.94738999999999995</v>
      </c>
      <c r="L857" s="17">
        <v>-1.8870000000000053E-2</v>
      </c>
      <c r="M857" s="17">
        <v>0.97753999999999996</v>
      </c>
      <c r="N857" s="17">
        <v>5.6199999999999584E-3</v>
      </c>
      <c r="O857" s="18" t="s">
        <v>41</v>
      </c>
    </row>
    <row r="858" spans="1:15" hidden="1" x14ac:dyDescent="0.25">
      <c r="A858" s="13">
        <v>402109</v>
      </c>
      <c r="B858" s="14" t="s">
        <v>904</v>
      </c>
      <c r="C858" s="15" t="s">
        <v>46</v>
      </c>
      <c r="D858" s="16">
        <v>967.16666666666697</v>
      </c>
      <c r="E858" s="17">
        <v>0.52344999999999997</v>
      </c>
      <c r="F858" s="17">
        <v>-0.3004</v>
      </c>
      <c r="G858" s="17">
        <v>0</v>
      </c>
      <c r="H858" s="17">
        <v>-0.77181999999999995</v>
      </c>
      <c r="I858" s="17">
        <v>0.81557000000000002</v>
      </c>
      <c r="J858" s="17">
        <v>-3.9379999999999971E-2</v>
      </c>
      <c r="K858" s="17">
        <v>0.84504999999999997</v>
      </c>
      <c r="L858" s="17">
        <v>-8.1999999999999851E-3</v>
      </c>
      <c r="M858" s="17">
        <v>0.95664000000000005</v>
      </c>
      <c r="N858" s="17">
        <v>8.9210000000000012E-2</v>
      </c>
      <c r="O858" s="18" t="s">
        <v>54</v>
      </c>
    </row>
    <row r="859" spans="1:15" hidden="1" x14ac:dyDescent="0.25">
      <c r="A859" s="13">
        <v>402125</v>
      </c>
      <c r="B859" s="14" t="s">
        <v>905</v>
      </c>
      <c r="C859" s="15" t="s">
        <v>46</v>
      </c>
      <c r="D859" s="16">
        <v>7419</v>
      </c>
      <c r="E859" s="17">
        <v>1.789E-2</v>
      </c>
      <c r="F859" s="17">
        <v>-2.7879999999999999E-2</v>
      </c>
      <c r="G859" s="17">
        <v>0</v>
      </c>
      <c r="H859" s="17">
        <v>0</v>
      </c>
      <c r="I859" s="17">
        <v>8.9469999999999994E-2</v>
      </c>
      <c r="J859" s="17">
        <v>2.7299999999999991E-2</v>
      </c>
      <c r="K859" s="17">
        <v>0</v>
      </c>
      <c r="L859" s="17">
        <v>0</v>
      </c>
      <c r="M859" s="17">
        <v>0</v>
      </c>
      <c r="N859" s="17">
        <v>-0.16667000000000001</v>
      </c>
      <c r="O859" s="18" t="s">
        <v>24</v>
      </c>
    </row>
    <row r="860" spans="1:15" hidden="1" x14ac:dyDescent="0.25">
      <c r="A860" s="13">
        <v>402141</v>
      </c>
      <c r="B860" s="14" t="s">
        <v>906</v>
      </c>
      <c r="C860" s="15" t="s">
        <v>157</v>
      </c>
      <c r="D860" s="16">
        <v>8465</v>
      </c>
      <c r="E860" s="17">
        <v>0.82069000000000003</v>
      </c>
      <c r="F860" s="17">
        <v>-3.2679999999999931E-2</v>
      </c>
      <c r="G860" s="17">
        <v>0.61207</v>
      </c>
      <c r="H860" s="17">
        <v>-9.6949999999999981E-2</v>
      </c>
      <c r="I860" s="17">
        <v>0.89019000000000004</v>
      </c>
      <c r="J860" s="17">
        <v>2.9299999999999993E-2</v>
      </c>
      <c r="K860" s="17">
        <v>0.99407000000000001</v>
      </c>
      <c r="L860" s="17">
        <v>-5.9299999999999908E-3</v>
      </c>
      <c r="M860" s="17">
        <v>0.99505999999999994</v>
      </c>
      <c r="N860" s="17">
        <v>7.1299999999999697E-3</v>
      </c>
      <c r="O860" s="18" t="s">
        <v>41</v>
      </c>
    </row>
    <row r="861" spans="1:15" hidden="1" x14ac:dyDescent="0.25">
      <c r="A861" s="13">
        <v>402150</v>
      </c>
      <c r="B861" s="14" t="s">
        <v>907</v>
      </c>
      <c r="C861" s="15" t="s">
        <v>57</v>
      </c>
      <c r="D861" s="16">
        <v>520</v>
      </c>
      <c r="E861" s="17">
        <v>0.74368999999999996</v>
      </c>
      <c r="F861" s="17">
        <v>6.6699999999999982E-2</v>
      </c>
      <c r="G861" s="17">
        <v>0.47863</v>
      </c>
      <c r="H861" s="17">
        <v>7.0730000000000015E-2</v>
      </c>
      <c r="I861" s="17">
        <v>0.8125</v>
      </c>
      <c r="J861" s="17">
        <v>-5.096999999999996E-2</v>
      </c>
      <c r="K861" s="17">
        <v>0.94867999999999997</v>
      </c>
      <c r="L861" s="17">
        <v>0.24297999999999997</v>
      </c>
      <c r="M861" s="17">
        <v>1</v>
      </c>
      <c r="N861" s="17">
        <v>0</v>
      </c>
      <c r="O861" s="18" t="s">
        <v>41</v>
      </c>
    </row>
    <row r="862" spans="1:15" hidden="1" x14ac:dyDescent="0.25">
      <c r="A862" s="13">
        <v>402206</v>
      </c>
      <c r="B862" s="14" t="s">
        <v>908</v>
      </c>
      <c r="C862" s="15" t="s">
        <v>40</v>
      </c>
      <c r="D862" s="16">
        <v>1348.9166666666699</v>
      </c>
      <c r="E862" s="17">
        <v>0.56594</v>
      </c>
      <c r="F862" s="17">
        <v>-0.18484</v>
      </c>
      <c r="G862" s="17">
        <v>0.52803999999999995</v>
      </c>
      <c r="H862" s="17">
        <v>-0.12303000000000008</v>
      </c>
      <c r="I862" s="17">
        <v>0.51697000000000004</v>
      </c>
      <c r="J862" s="17">
        <v>3.463000000000005E-2</v>
      </c>
      <c r="K862" s="17">
        <v>0.25667000000000001</v>
      </c>
      <c r="L862" s="17">
        <v>-0.7172400000000001</v>
      </c>
      <c r="M862" s="17">
        <v>1</v>
      </c>
      <c r="N862" s="17">
        <v>4.4800000000000395E-3</v>
      </c>
      <c r="O862" s="18" t="s">
        <v>41</v>
      </c>
    </row>
    <row r="863" spans="1:15" hidden="1" x14ac:dyDescent="0.25">
      <c r="A863" s="13">
        <v>402214</v>
      </c>
      <c r="B863" s="14" t="s">
        <v>909</v>
      </c>
      <c r="C863" s="15" t="s">
        <v>46</v>
      </c>
      <c r="D863" s="16">
        <v>1154.5833333333301</v>
      </c>
      <c r="E863" s="17">
        <v>0.23497999999999999</v>
      </c>
      <c r="F863" s="17">
        <v>3.2739999999999991E-2</v>
      </c>
      <c r="G863" s="17">
        <v>0</v>
      </c>
      <c r="H863" s="17">
        <v>0</v>
      </c>
      <c r="I863" s="17">
        <v>0.21701000000000001</v>
      </c>
      <c r="J863" s="17">
        <v>0.13329000000000002</v>
      </c>
      <c r="K863" s="17">
        <v>0</v>
      </c>
      <c r="L863" s="17">
        <v>0</v>
      </c>
      <c r="M863" s="17">
        <v>0.95789999999999997</v>
      </c>
      <c r="N863" s="17">
        <v>3.0399999999999983E-2</v>
      </c>
      <c r="O863" s="18" t="s">
        <v>24</v>
      </c>
    </row>
    <row r="864" spans="1:15" hidden="1" x14ac:dyDescent="0.25">
      <c r="A864" s="13">
        <v>402265</v>
      </c>
      <c r="B864" s="14" t="s">
        <v>910</v>
      </c>
      <c r="C864" s="15" t="s">
        <v>46</v>
      </c>
      <c r="D864" s="16">
        <v>24306.333333333299</v>
      </c>
      <c r="E864" s="17">
        <v>0.66152</v>
      </c>
      <c r="F864" s="17">
        <v>-3.2290000000000041E-2</v>
      </c>
      <c r="G864" s="17">
        <v>0.50088999999999995</v>
      </c>
      <c r="H864" s="17">
        <v>2.9099999999999682E-3</v>
      </c>
      <c r="I864" s="17">
        <v>0.70296000000000003</v>
      </c>
      <c r="J864" s="17">
        <v>-0.11285000000000001</v>
      </c>
      <c r="K864" s="17">
        <v>0</v>
      </c>
      <c r="L864" s="17">
        <v>0</v>
      </c>
      <c r="M864" s="17">
        <v>0.94133</v>
      </c>
      <c r="N864" s="17">
        <v>-2.2150000000000003E-2</v>
      </c>
      <c r="O864" s="18" t="s">
        <v>41</v>
      </c>
    </row>
    <row r="865" spans="1:15" hidden="1" x14ac:dyDescent="0.25">
      <c r="A865" s="13">
        <v>402346</v>
      </c>
      <c r="B865" s="14" t="s">
        <v>911</v>
      </c>
      <c r="C865" s="15" t="s">
        <v>46</v>
      </c>
      <c r="D865" s="16">
        <v>1512.1666666666699</v>
      </c>
      <c r="E865" s="17">
        <v>0.12034</v>
      </c>
      <c r="F865" s="17">
        <v>6.0300000000000076E-3</v>
      </c>
      <c r="G865" s="17">
        <v>0</v>
      </c>
      <c r="H865" s="17">
        <v>0</v>
      </c>
      <c r="I865" s="17">
        <v>0.16353999999999999</v>
      </c>
      <c r="J865" s="17">
        <v>9.3649999999999997E-2</v>
      </c>
      <c r="K865" s="17">
        <v>0</v>
      </c>
      <c r="L865" s="17">
        <v>0</v>
      </c>
      <c r="M865" s="17">
        <v>0.43814999999999998</v>
      </c>
      <c r="N865" s="17">
        <v>-6.3500000000000056E-2</v>
      </c>
      <c r="O865" s="18" t="s">
        <v>59</v>
      </c>
    </row>
    <row r="866" spans="1:15" hidden="1" x14ac:dyDescent="0.25">
      <c r="A866" s="13">
        <v>402478</v>
      </c>
      <c r="B866" s="14" t="s">
        <v>912</v>
      </c>
      <c r="C866" s="15" t="s">
        <v>46</v>
      </c>
      <c r="D866" s="16">
        <v>8096.3333333333303</v>
      </c>
      <c r="E866" s="17">
        <v>0.48300999999999999</v>
      </c>
      <c r="F866" s="17">
        <v>-1.7940000000000011E-2</v>
      </c>
      <c r="G866" s="17">
        <v>0.49386999999999998</v>
      </c>
      <c r="H866" s="17">
        <v>-2.8720000000000023E-2</v>
      </c>
      <c r="I866" s="17">
        <v>0.89163000000000003</v>
      </c>
      <c r="J866" s="17">
        <v>2.2519999999999984E-2</v>
      </c>
      <c r="K866" s="17">
        <v>0.15462000000000001</v>
      </c>
      <c r="L866" s="17">
        <v>-0.12288000000000002</v>
      </c>
      <c r="M866" s="17">
        <v>0.38103999999999999</v>
      </c>
      <c r="N866" s="17">
        <v>6.8099999999999994E-2</v>
      </c>
      <c r="O866" s="18" t="s">
        <v>24</v>
      </c>
    </row>
    <row r="867" spans="1:15" hidden="1" x14ac:dyDescent="0.25">
      <c r="A867" s="13">
        <v>402516</v>
      </c>
      <c r="B867" s="14" t="s">
        <v>913</v>
      </c>
      <c r="C867" s="15" t="s">
        <v>57</v>
      </c>
      <c r="D867" s="16">
        <v>11063.166666666701</v>
      </c>
      <c r="E867" s="17">
        <v>0.64927999999999997</v>
      </c>
      <c r="F867" s="17">
        <v>-4.7310000000000074E-2</v>
      </c>
      <c r="G867" s="17">
        <v>0.70130999999999999</v>
      </c>
      <c r="H867" s="17">
        <v>0.10572999999999999</v>
      </c>
      <c r="I867" s="17">
        <v>0.72065000000000001</v>
      </c>
      <c r="J867" s="17">
        <v>6.6000000000000503E-3</v>
      </c>
      <c r="K867" s="17">
        <v>0.13827</v>
      </c>
      <c r="L867" s="17">
        <v>-0.47945000000000004</v>
      </c>
      <c r="M867" s="17">
        <v>0.98487999999999998</v>
      </c>
      <c r="N867" s="17">
        <v>2.4849999999999928E-2</v>
      </c>
      <c r="O867" s="18" t="s">
        <v>41</v>
      </c>
    </row>
    <row r="868" spans="1:15" hidden="1" x14ac:dyDescent="0.25">
      <c r="A868" s="13">
        <v>402583</v>
      </c>
      <c r="B868" s="14" t="s">
        <v>914</v>
      </c>
      <c r="C868" s="15" t="s">
        <v>46</v>
      </c>
      <c r="D868" s="16">
        <v>73</v>
      </c>
      <c r="E868" s="17">
        <v>5.9970000000000002E-2</v>
      </c>
      <c r="F868" s="17">
        <v>1.5530000000000002E-2</v>
      </c>
      <c r="G868" s="17">
        <v>0</v>
      </c>
      <c r="H868" s="17">
        <v>0</v>
      </c>
      <c r="I868" s="17">
        <v>0.29985000000000001</v>
      </c>
      <c r="J868" s="17">
        <v>7.7630000000000005E-2</v>
      </c>
      <c r="K868" s="17">
        <v>0</v>
      </c>
      <c r="L868" s="17">
        <v>0</v>
      </c>
      <c r="M868" s="17">
        <v>0</v>
      </c>
      <c r="N868" s="17">
        <v>0</v>
      </c>
      <c r="O868" s="18" t="s">
        <v>24</v>
      </c>
    </row>
    <row r="869" spans="1:15" hidden="1" x14ac:dyDescent="0.25">
      <c r="A869" s="13">
        <v>402770</v>
      </c>
      <c r="B869" s="14" t="s">
        <v>915</v>
      </c>
      <c r="C869" s="15" t="s">
        <v>157</v>
      </c>
      <c r="D869" s="16">
        <v>1486.8333333333301</v>
      </c>
      <c r="E869" s="17">
        <v>0.58731999999999995</v>
      </c>
      <c r="F869" s="17">
        <v>-9.9570000000000047E-2</v>
      </c>
      <c r="G869" s="17">
        <v>0.16911000000000001</v>
      </c>
      <c r="H869" s="17">
        <v>-0.29611999999999994</v>
      </c>
      <c r="I869" s="17">
        <v>0.67405999999999999</v>
      </c>
      <c r="J869" s="17">
        <v>-2.5859999999999994E-2</v>
      </c>
      <c r="K869" s="17">
        <v>0.98023000000000005</v>
      </c>
      <c r="L869" s="17">
        <v>0.10127000000000008</v>
      </c>
      <c r="M869" s="17">
        <v>0.94410000000000005</v>
      </c>
      <c r="N869" s="17">
        <v>1.8970000000000042E-2</v>
      </c>
      <c r="O869" s="18" t="s">
        <v>41</v>
      </c>
    </row>
    <row r="870" spans="1:15" hidden="1" x14ac:dyDescent="0.25">
      <c r="A870" s="13">
        <v>402796</v>
      </c>
      <c r="B870" s="14" t="s">
        <v>916</v>
      </c>
      <c r="C870" s="15" t="s">
        <v>46</v>
      </c>
      <c r="D870" s="16">
        <v>11739.166666666701</v>
      </c>
      <c r="E870" s="17">
        <v>0.38585000000000003</v>
      </c>
      <c r="F870" s="17">
        <v>-5.1639999999999964E-2</v>
      </c>
      <c r="G870" s="17">
        <v>0.36917</v>
      </c>
      <c r="H870" s="17">
        <v>-6.2759999999999982E-2</v>
      </c>
      <c r="I870" s="17">
        <v>0.70118999999999998</v>
      </c>
      <c r="J870" s="17">
        <v>1.644000000000001E-2</v>
      </c>
      <c r="K870" s="17">
        <v>0.22492999999999999</v>
      </c>
      <c r="L870" s="17">
        <v>8.9439999999999992E-2</v>
      </c>
      <c r="M870" s="17">
        <v>0.26480999999999999</v>
      </c>
      <c r="N870" s="17">
        <v>-0.23855999999999999</v>
      </c>
      <c r="O870" s="18" t="s">
        <v>26</v>
      </c>
    </row>
    <row r="871" spans="1:15" hidden="1" x14ac:dyDescent="0.25">
      <c r="A871" s="13">
        <v>402834</v>
      </c>
      <c r="B871" s="14" t="s">
        <v>917</v>
      </c>
      <c r="C871" s="15" t="s">
        <v>40</v>
      </c>
      <c r="D871" s="16">
        <v>7887.0833333333303</v>
      </c>
      <c r="E871" s="17">
        <v>0.77466999999999997</v>
      </c>
      <c r="F871" s="17">
        <v>-9.1150000000000064E-2</v>
      </c>
      <c r="G871" s="17">
        <v>1</v>
      </c>
      <c r="H871" s="17">
        <v>8.281000000000005E-2</v>
      </c>
      <c r="I871" s="17">
        <v>0.88395999999999997</v>
      </c>
      <c r="J871" s="17">
        <v>8.0239999999999978E-2</v>
      </c>
      <c r="K871" s="17">
        <v>0.11063000000000001</v>
      </c>
      <c r="L871" s="17">
        <v>-0.64566000000000001</v>
      </c>
      <c r="M871" s="17">
        <v>0.87873999999999997</v>
      </c>
      <c r="N871" s="17">
        <v>-5.5989999999999984E-2</v>
      </c>
      <c r="O871" s="18" t="s">
        <v>41</v>
      </c>
    </row>
    <row r="872" spans="1:15" hidden="1" x14ac:dyDescent="0.25">
      <c r="A872" s="13">
        <v>402851</v>
      </c>
      <c r="B872" s="14" t="s">
        <v>918</v>
      </c>
      <c r="C872" s="15" t="s">
        <v>46</v>
      </c>
      <c r="D872" s="16">
        <v>9354.5833333333303</v>
      </c>
      <c r="E872" s="17">
        <v>0.51166999999999996</v>
      </c>
      <c r="F872" s="17">
        <v>5.8809999999999973E-2</v>
      </c>
      <c r="G872" s="17">
        <v>0.47921999999999998</v>
      </c>
      <c r="H872" s="17">
        <v>5.5669999999999997E-2</v>
      </c>
      <c r="I872" s="17">
        <v>0.77710000000000001</v>
      </c>
      <c r="J872" s="17">
        <v>0.11753999999999998</v>
      </c>
      <c r="K872" s="17">
        <v>0.12277</v>
      </c>
      <c r="L872" s="17">
        <v>-0.19285000000000002</v>
      </c>
      <c r="M872" s="17">
        <v>0.70003000000000004</v>
      </c>
      <c r="N872" s="17">
        <v>0.25800000000000006</v>
      </c>
      <c r="O872" s="18" t="s">
        <v>26</v>
      </c>
    </row>
    <row r="873" spans="1:15" hidden="1" x14ac:dyDescent="0.25">
      <c r="A873" s="13">
        <v>402893</v>
      </c>
      <c r="B873" s="14" t="s">
        <v>919</v>
      </c>
      <c r="C873" s="15" t="s">
        <v>157</v>
      </c>
      <c r="D873" s="16">
        <v>2290</v>
      </c>
      <c r="E873" s="17">
        <v>0.61521000000000003</v>
      </c>
      <c r="F873" s="17">
        <v>0.17190000000000005</v>
      </c>
      <c r="G873" s="17">
        <v>0.59792999999999996</v>
      </c>
      <c r="H873" s="17">
        <v>-7.0880000000000054E-2</v>
      </c>
      <c r="I873" s="17">
        <v>0.41113</v>
      </c>
      <c r="J873" s="17">
        <v>7.779999999999998E-2</v>
      </c>
      <c r="K873" s="17">
        <v>0.46908</v>
      </c>
      <c r="L873" s="17">
        <v>9.0129999999999988E-2</v>
      </c>
      <c r="M873" s="17">
        <v>1</v>
      </c>
      <c r="N873" s="17">
        <v>0.83333000000000002</v>
      </c>
      <c r="O873" s="18" t="s">
        <v>41</v>
      </c>
    </row>
    <row r="874" spans="1:15" hidden="1" x14ac:dyDescent="0.25">
      <c r="A874" s="13">
        <v>402923</v>
      </c>
      <c r="B874" s="14" t="s">
        <v>920</v>
      </c>
      <c r="C874" s="15" t="s">
        <v>46</v>
      </c>
      <c r="D874" s="16">
        <v>12642.083333333299</v>
      </c>
      <c r="E874" s="17">
        <v>0.31355</v>
      </c>
      <c r="F874" s="17">
        <v>-0.18879999999999997</v>
      </c>
      <c r="G874" s="17">
        <v>0</v>
      </c>
      <c r="H874" s="17">
        <v>-0.48504000000000003</v>
      </c>
      <c r="I874" s="17">
        <v>0.80898000000000003</v>
      </c>
      <c r="J874" s="17">
        <v>-7.5199999999999712E-3</v>
      </c>
      <c r="K874" s="17">
        <v>8.5400000000000004E-2</v>
      </c>
      <c r="L874" s="17">
        <v>5.2400000000000085E-3</v>
      </c>
      <c r="M874" s="17">
        <v>0.67335999999999996</v>
      </c>
      <c r="N874" s="17">
        <v>2.8349999999999986E-2</v>
      </c>
      <c r="O874" s="18" t="s">
        <v>54</v>
      </c>
    </row>
    <row r="875" spans="1:15" hidden="1" x14ac:dyDescent="0.25">
      <c r="A875" s="13">
        <v>402966</v>
      </c>
      <c r="B875" s="14" t="s">
        <v>921</v>
      </c>
      <c r="C875" s="15" t="s">
        <v>46</v>
      </c>
      <c r="D875" s="16">
        <v>1684.25</v>
      </c>
      <c r="E875" s="17">
        <v>0.18989</v>
      </c>
      <c r="F875" s="17">
        <v>0.16561000000000001</v>
      </c>
      <c r="G875" s="17">
        <v>0</v>
      </c>
      <c r="H875" s="17">
        <v>0</v>
      </c>
      <c r="I875" s="17">
        <v>0.48304999999999998</v>
      </c>
      <c r="J875" s="17">
        <v>0.36164999999999997</v>
      </c>
      <c r="K875" s="17">
        <v>0.16245999999999999</v>
      </c>
      <c r="L875" s="17">
        <v>0.16245999999999999</v>
      </c>
      <c r="M875" s="17">
        <v>0.30392000000000002</v>
      </c>
      <c r="N875" s="17">
        <v>0.30392000000000002</v>
      </c>
      <c r="O875" s="18" t="s">
        <v>24</v>
      </c>
    </row>
    <row r="876" spans="1:15" hidden="1" x14ac:dyDescent="0.25">
      <c r="A876" s="13">
        <v>402991</v>
      </c>
      <c r="B876" s="14" t="s">
        <v>922</v>
      </c>
      <c r="C876" s="15" t="s">
        <v>46</v>
      </c>
      <c r="D876" s="16">
        <v>62</v>
      </c>
      <c r="E876" s="17">
        <v>0.32496000000000003</v>
      </c>
      <c r="F876" s="17">
        <v>0.12383000000000002</v>
      </c>
      <c r="G876" s="17">
        <v>0</v>
      </c>
      <c r="H876" s="17">
        <v>0</v>
      </c>
      <c r="I876" s="17">
        <v>0.375</v>
      </c>
      <c r="J876" s="17">
        <v>9.7219999999999973E-2</v>
      </c>
      <c r="K876" s="17">
        <v>0.24979999999999999</v>
      </c>
      <c r="L876" s="17">
        <v>-7.3990000000000028E-2</v>
      </c>
      <c r="M876" s="17">
        <v>1</v>
      </c>
      <c r="N876" s="17">
        <v>0.59592000000000001</v>
      </c>
      <c r="O876" s="18" t="s">
        <v>54</v>
      </c>
    </row>
    <row r="877" spans="1:15" hidden="1" x14ac:dyDescent="0.25">
      <c r="A877" s="13">
        <v>403130</v>
      </c>
      <c r="B877" s="14" t="s">
        <v>923</v>
      </c>
      <c r="C877" s="15" t="s">
        <v>46</v>
      </c>
      <c r="D877" s="16">
        <v>3567</v>
      </c>
      <c r="E877" s="17">
        <v>0.14985999999999999</v>
      </c>
      <c r="F877" s="17">
        <v>-9.0639999999999998E-2</v>
      </c>
      <c r="G877" s="17">
        <v>0</v>
      </c>
      <c r="H877" s="17">
        <v>0</v>
      </c>
      <c r="I877" s="17">
        <v>0.39262999999999998</v>
      </c>
      <c r="J877" s="17">
        <v>0.13336999999999999</v>
      </c>
      <c r="K877" s="17">
        <v>0.35668</v>
      </c>
      <c r="L877" s="17">
        <v>-0.58653999999999995</v>
      </c>
      <c r="M877" s="17">
        <v>0</v>
      </c>
      <c r="N877" s="17">
        <v>0</v>
      </c>
      <c r="O877" s="18" t="s">
        <v>24</v>
      </c>
    </row>
    <row r="878" spans="1:15" hidden="1" x14ac:dyDescent="0.25">
      <c r="A878" s="13">
        <v>403237</v>
      </c>
      <c r="B878" s="14" t="s">
        <v>924</v>
      </c>
      <c r="C878" s="15" t="s">
        <v>46</v>
      </c>
      <c r="D878" s="16">
        <v>1395.9166666666699</v>
      </c>
      <c r="E878" s="17">
        <v>0.21881</v>
      </c>
      <c r="F878" s="17">
        <v>-7.0230000000000015E-2</v>
      </c>
      <c r="G878" s="17">
        <v>0</v>
      </c>
      <c r="H878" s="17">
        <v>0</v>
      </c>
      <c r="I878" s="17">
        <v>0.51226000000000005</v>
      </c>
      <c r="J878" s="17">
        <v>0.11411000000000004</v>
      </c>
      <c r="K878" s="17">
        <v>0</v>
      </c>
      <c r="L878" s="17">
        <v>-5.1869999999999999E-2</v>
      </c>
      <c r="M878" s="17">
        <v>0.58179999999999998</v>
      </c>
      <c r="N878" s="17">
        <v>-0.41337000000000002</v>
      </c>
      <c r="O878" s="18" t="s">
        <v>24</v>
      </c>
    </row>
    <row r="879" spans="1:15" hidden="1" x14ac:dyDescent="0.25">
      <c r="A879" s="13">
        <v>403245</v>
      </c>
      <c r="B879" s="14" t="s">
        <v>925</v>
      </c>
      <c r="C879" s="15" t="s">
        <v>57</v>
      </c>
      <c r="D879" s="16">
        <v>7231.4166666666697</v>
      </c>
      <c r="E879" s="17">
        <v>0.87988999999999995</v>
      </c>
      <c r="F879" s="17">
        <v>4.7929999999999917E-2</v>
      </c>
      <c r="G879" s="17">
        <v>0.96296999999999999</v>
      </c>
      <c r="H879" s="17">
        <v>0.13288999999999995</v>
      </c>
      <c r="I879" s="17">
        <v>0.56142999999999998</v>
      </c>
      <c r="J879" s="17">
        <v>-1.805000000000001E-2</v>
      </c>
      <c r="K879" s="17">
        <v>0.91208999999999996</v>
      </c>
      <c r="L879" s="17">
        <v>-8.0700000000000216E-3</v>
      </c>
      <c r="M879" s="17">
        <v>1</v>
      </c>
      <c r="N879" s="17">
        <v>0</v>
      </c>
      <c r="O879" s="18" t="s">
        <v>41</v>
      </c>
    </row>
    <row r="880" spans="1:15" hidden="1" x14ac:dyDescent="0.25">
      <c r="A880" s="13">
        <v>403369</v>
      </c>
      <c r="B880" s="14" t="s">
        <v>926</v>
      </c>
      <c r="C880" s="15" t="s">
        <v>46</v>
      </c>
      <c r="D880" s="16">
        <v>1353</v>
      </c>
      <c r="E880" s="17">
        <v>0.35019</v>
      </c>
      <c r="F880" s="17">
        <v>-5.1039999999999974E-2</v>
      </c>
      <c r="G880" s="17">
        <v>0.38124999999999998</v>
      </c>
      <c r="H880" s="17">
        <v>4.1910000000000003E-2</v>
      </c>
      <c r="I880" s="17">
        <v>0.33333000000000002</v>
      </c>
      <c r="J880" s="17">
        <v>0</v>
      </c>
      <c r="K880" s="17">
        <v>0</v>
      </c>
      <c r="L880" s="17">
        <v>0</v>
      </c>
      <c r="M880" s="17">
        <v>0.65512000000000004</v>
      </c>
      <c r="N880" s="17">
        <v>-0.33904000000000001</v>
      </c>
      <c r="O880" s="18" t="s">
        <v>24</v>
      </c>
    </row>
    <row r="881" spans="1:15" hidden="1" x14ac:dyDescent="0.25">
      <c r="A881" s="13">
        <v>403458</v>
      </c>
      <c r="B881" s="14" t="s">
        <v>927</v>
      </c>
      <c r="C881" s="15" t="s">
        <v>57</v>
      </c>
      <c r="D881" s="16">
        <v>13077.083333333299</v>
      </c>
      <c r="E881" s="17">
        <v>0.62202999999999997</v>
      </c>
      <c r="F881" s="17">
        <v>-0.10537000000000007</v>
      </c>
      <c r="G881" s="17">
        <v>0.71987999999999996</v>
      </c>
      <c r="H881" s="17">
        <v>-0.16790000000000005</v>
      </c>
      <c r="I881" s="17">
        <v>0.35427999999999998</v>
      </c>
      <c r="J881" s="17">
        <v>-0.14134000000000002</v>
      </c>
      <c r="K881" s="17">
        <v>0.35315000000000002</v>
      </c>
      <c r="L881" s="17">
        <v>-1.2669999999999959E-2</v>
      </c>
      <c r="M881" s="17">
        <v>0.96296999999999999</v>
      </c>
      <c r="N881" s="17">
        <v>-3.7030000000000007E-2</v>
      </c>
      <c r="O881" s="18" t="s">
        <v>59</v>
      </c>
    </row>
    <row r="882" spans="1:15" hidden="1" x14ac:dyDescent="0.25">
      <c r="A882" s="13">
        <v>403512</v>
      </c>
      <c r="B882" s="14" t="s">
        <v>928</v>
      </c>
      <c r="C882" s="15" t="s">
        <v>57</v>
      </c>
      <c r="D882" s="16">
        <v>5894.6666666666697</v>
      </c>
      <c r="E882" s="17">
        <v>0.76344000000000001</v>
      </c>
      <c r="F882" s="17">
        <v>-9.6979999999999955E-2</v>
      </c>
      <c r="G882" s="17">
        <v>0.58531</v>
      </c>
      <c r="H882" s="17">
        <v>-0.27629999999999999</v>
      </c>
      <c r="I882" s="17">
        <v>0.76405999999999996</v>
      </c>
      <c r="J882" s="17">
        <v>4.218999999999995E-2</v>
      </c>
      <c r="K882" s="17">
        <v>0.93305000000000005</v>
      </c>
      <c r="L882" s="17">
        <v>-6.4400000000000013E-3</v>
      </c>
      <c r="M882" s="17">
        <v>0.94947999999999999</v>
      </c>
      <c r="N882" s="17">
        <v>3.1959999999999988E-2</v>
      </c>
      <c r="O882" s="18" t="s">
        <v>41</v>
      </c>
    </row>
    <row r="883" spans="1:15" hidden="1" x14ac:dyDescent="0.25">
      <c r="A883" s="13">
        <v>403636</v>
      </c>
      <c r="B883" s="14" t="s">
        <v>929</v>
      </c>
      <c r="C883" s="15" t="s">
        <v>57</v>
      </c>
      <c r="D883" s="16">
        <v>2262.0833333333298</v>
      </c>
      <c r="E883" s="17">
        <v>0.65625</v>
      </c>
      <c r="F883" s="17">
        <v>-4.1070000000000051E-2</v>
      </c>
      <c r="G883" s="17">
        <v>0.47574</v>
      </c>
      <c r="H883" s="17">
        <v>-0.13777999999999996</v>
      </c>
      <c r="I883" s="17">
        <v>0.66478999999999999</v>
      </c>
      <c r="J883" s="17">
        <v>0.17007</v>
      </c>
      <c r="K883" s="17">
        <v>0.85909000000000002</v>
      </c>
      <c r="L883" s="17">
        <v>-1.4499999999999957E-2</v>
      </c>
      <c r="M883" s="17">
        <v>0.80589999999999995</v>
      </c>
      <c r="N883" s="17">
        <v>-8.5350000000000037E-2</v>
      </c>
      <c r="O883" s="18" t="s">
        <v>41</v>
      </c>
    </row>
    <row r="884" spans="1:15" hidden="1" x14ac:dyDescent="0.25">
      <c r="A884" s="13">
        <v>403784</v>
      </c>
      <c r="B884" s="14" t="s">
        <v>930</v>
      </c>
      <c r="C884" s="15" t="s">
        <v>46</v>
      </c>
      <c r="D884" s="16">
        <v>1</v>
      </c>
      <c r="E884" s="17">
        <v>0</v>
      </c>
      <c r="F884" s="17">
        <v>-4.2860000000000002E-2</v>
      </c>
      <c r="G884" s="17">
        <v>0</v>
      </c>
      <c r="H884" s="17">
        <v>0</v>
      </c>
      <c r="I884" s="17">
        <v>0</v>
      </c>
      <c r="J884" s="17">
        <v>-4.7620000000000003E-2</v>
      </c>
      <c r="K884" s="17">
        <v>0</v>
      </c>
      <c r="L884" s="17">
        <v>0</v>
      </c>
      <c r="M884" s="17">
        <v>0</v>
      </c>
      <c r="N884" s="17">
        <v>-0.16667000000000001</v>
      </c>
      <c r="O884" s="18" t="s">
        <v>24</v>
      </c>
    </row>
    <row r="885" spans="1:15" hidden="1" x14ac:dyDescent="0.25">
      <c r="A885" s="13">
        <v>403814</v>
      </c>
      <c r="B885" s="14" t="s">
        <v>931</v>
      </c>
      <c r="C885" s="15" t="s">
        <v>40</v>
      </c>
      <c r="D885" s="16">
        <v>371</v>
      </c>
      <c r="E885" s="17">
        <v>0.3972</v>
      </c>
      <c r="F885" s="17">
        <v>2.0380000000000009E-2</v>
      </c>
      <c r="G885" s="17">
        <v>0</v>
      </c>
      <c r="H885" s="17">
        <v>0</v>
      </c>
      <c r="I885" s="17">
        <v>0.41454999999999997</v>
      </c>
      <c r="J885" s="17">
        <v>0.10185999999999995</v>
      </c>
      <c r="K885" s="17">
        <v>0.57142999999999999</v>
      </c>
      <c r="L885" s="17">
        <v>0</v>
      </c>
      <c r="M885" s="17">
        <v>1</v>
      </c>
      <c r="N885" s="17">
        <v>0</v>
      </c>
      <c r="O885" s="18" t="s">
        <v>54</v>
      </c>
    </row>
    <row r="886" spans="1:15" hidden="1" x14ac:dyDescent="0.25">
      <c r="A886" s="13">
        <v>403849</v>
      </c>
      <c r="B886" s="14" t="s">
        <v>932</v>
      </c>
      <c r="C886" s="15" t="s">
        <v>46</v>
      </c>
      <c r="D886" s="16">
        <v>3085.5</v>
      </c>
      <c r="E886" s="17">
        <v>0.17299</v>
      </c>
      <c r="F886" s="17">
        <v>-0.36572000000000005</v>
      </c>
      <c r="G886" s="17">
        <v>0</v>
      </c>
      <c r="H886" s="17">
        <v>-0.72467999999999999</v>
      </c>
      <c r="I886" s="17">
        <v>0.46943000000000001</v>
      </c>
      <c r="J886" s="17">
        <v>-0.11305999999999994</v>
      </c>
      <c r="K886" s="17">
        <v>0</v>
      </c>
      <c r="L886" s="17">
        <v>0</v>
      </c>
      <c r="M886" s="17">
        <v>0.39554</v>
      </c>
      <c r="N886" s="17">
        <v>-0.26617999999999997</v>
      </c>
      <c r="O886" s="18" t="s">
        <v>26</v>
      </c>
    </row>
    <row r="887" spans="1:15" hidden="1" x14ac:dyDescent="0.25">
      <c r="A887" s="13">
        <v>403911</v>
      </c>
      <c r="B887" s="14" t="s">
        <v>933</v>
      </c>
      <c r="C887" s="15" t="s">
        <v>46</v>
      </c>
      <c r="D887" s="16">
        <v>897004.33333333302</v>
      </c>
      <c r="E887" s="17">
        <v>0.60641999999999996</v>
      </c>
      <c r="F887" s="17">
        <v>-0.12521000000000004</v>
      </c>
      <c r="G887" s="17">
        <v>0.98431000000000002</v>
      </c>
      <c r="H887" s="17">
        <v>-1.5689999999999982E-2</v>
      </c>
      <c r="I887" s="17">
        <v>0.67703000000000002</v>
      </c>
      <c r="J887" s="17">
        <v>1.3569999999999971E-2</v>
      </c>
      <c r="K887" s="17">
        <v>0.14721000000000001</v>
      </c>
      <c r="L887" s="17">
        <v>-0.58570999999999995</v>
      </c>
      <c r="M887" s="17">
        <v>0.23924000000000001</v>
      </c>
      <c r="N887" s="17">
        <v>-2.2519999999999984E-2</v>
      </c>
      <c r="O887" s="18" t="s">
        <v>41</v>
      </c>
    </row>
    <row r="888" spans="1:15" hidden="1" x14ac:dyDescent="0.25">
      <c r="A888" s="13">
        <v>403920</v>
      </c>
      <c r="B888" s="14" t="s">
        <v>934</v>
      </c>
      <c r="C888" s="15" t="s">
        <v>40</v>
      </c>
      <c r="D888" s="16">
        <v>11494.416666666701</v>
      </c>
      <c r="E888" s="17">
        <v>0.51014000000000004</v>
      </c>
      <c r="F888" s="17">
        <v>-0.1089</v>
      </c>
      <c r="G888" s="17">
        <v>0.81833999999999996</v>
      </c>
      <c r="H888" s="17">
        <v>3.2459999999999933E-2</v>
      </c>
      <c r="I888" s="17">
        <v>0.64615999999999996</v>
      </c>
      <c r="J888" s="17">
        <v>0.12390999999999996</v>
      </c>
      <c r="K888" s="17">
        <v>3.2590000000000001E-2</v>
      </c>
      <c r="L888" s="17">
        <v>-0.19078000000000001</v>
      </c>
      <c r="M888" s="17">
        <v>0.23526</v>
      </c>
      <c r="N888" s="17">
        <v>-0.54255999999999993</v>
      </c>
      <c r="O888" s="18" t="s">
        <v>41</v>
      </c>
    </row>
    <row r="889" spans="1:15" hidden="1" x14ac:dyDescent="0.25">
      <c r="A889" s="13">
        <v>403962</v>
      </c>
      <c r="B889" s="14" t="s">
        <v>935</v>
      </c>
      <c r="C889" s="15" t="s">
        <v>46</v>
      </c>
      <c r="D889" s="16">
        <v>13748.166666666701</v>
      </c>
      <c r="E889" s="17">
        <v>0.65925</v>
      </c>
      <c r="F889" s="17">
        <v>7.4389999999999956E-2</v>
      </c>
      <c r="G889" s="17">
        <v>0.79018999999999995</v>
      </c>
      <c r="H889" s="17">
        <v>7.9879999999999951E-2</v>
      </c>
      <c r="I889" s="17">
        <v>0.82462999999999997</v>
      </c>
      <c r="J889" s="17">
        <v>5.8269999999999933E-2</v>
      </c>
      <c r="K889" s="17">
        <v>0.35471999999999998</v>
      </c>
      <c r="L889" s="17">
        <v>-6.6599999999999993E-3</v>
      </c>
      <c r="M889" s="17">
        <v>0.53651000000000004</v>
      </c>
      <c r="N889" s="17">
        <v>0.16056000000000004</v>
      </c>
      <c r="O889" s="18" t="s">
        <v>41</v>
      </c>
    </row>
    <row r="890" spans="1:15" hidden="1" x14ac:dyDescent="0.25">
      <c r="A890" s="13">
        <v>403997</v>
      </c>
      <c r="B890" s="14" t="s">
        <v>936</v>
      </c>
      <c r="C890" s="15" t="s">
        <v>57</v>
      </c>
      <c r="D890" s="16">
        <v>3241.4166666666702</v>
      </c>
      <c r="E890" s="17">
        <v>0.86319000000000001</v>
      </c>
      <c r="F890" s="17">
        <v>3.7800000000000056E-3</v>
      </c>
      <c r="G890" s="17">
        <v>0.75712000000000002</v>
      </c>
      <c r="H890" s="17">
        <v>-7.7599999999999891E-3</v>
      </c>
      <c r="I890" s="17">
        <v>0.88307999999999998</v>
      </c>
      <c r="J890" s="17">
        <v>2.1340000000000026E-2</v>
      </c>
      <c r="K890" s="17">
        <v>0.93784999999999996</v>
      </c>
      <c r="L890" s="17">
        <v>-1.9940000000000069E-2</v>
      </c>
      <c r="M890" s="17">
        <v>0.98077999999999999</v>
      </c>
      <c r="N890" s="17">
        <v>3.3009999999999984E-2</v>
      </c>
      <c r="O890" s="18" t="s">
        <v>41</v>
      </c>
    </row>
    <row r="891" spans="1:15" hidden="1" x14ac:dyDescent="0.25">
      <c r="A891" s="13">
        <v>404152</v>
      </c>
      <c r="B891" s="14" t="s">
        <v>937</v>
      </c>
      <c r="C891" s="15" t="s">
        <v>46</v>
      </c>
      <c r="D891" s="16">
        <v>271.25</v>
      </c>
      <c r="E891" s="17">
        <v>0.30729000000000001</v>
      </c>
      <c r="F891" s="17">
        <v>5.7099999999999929E-3</v>
      </c>
      <c r="G891" s="17">
        <v>0</v>
      </c>
      <c r="H891" s="17">
        <v>0</v>
      </c>
      <c r="I891" s="17">
        <v>0.22917000000000001</v>
      </c>
      <c r="J891" s="17">
        <v>0</v>
      </c>
      <c r="K891" s="17">
        <v>0</v>
      </c>
      <c r="L891" s="17">
        <v>0</v>
      </c>
      <c r="M891" s="17">
        <v>1</v>
      </c>
      <c r="N891" s="17">
        <v>2.2869999999999946E-2</v>
      </c>
      <c r="O891" s="18" t="s">
        <v>59</v>
      </c>
    </row>
    <row r="892" spans="1:15" hidden="1" x14ac:dyDescent="0.25">
      <c r="A892" s="13">
        <v>404241</v>
      </c>
      <c r="B892" s="14" t="s">
        <v>938</v>
      </c>
      <c r="C892" s="15" t="s">
        <v>46</v>
      </c>
      <c r="D892" s="16">
        <v>3341.6666666666702</v>
      </c>
      <c r="E892" s="17">
        <v>0.68489</v>
      </c>
      <c r="F892" s="17">
        <v>6.4989999999999992E-2</v>
      </c>
      <c r="G892" s="17">
        <v>0.74373</v>
      </c>
      <c r="H892" s="17">
        <v>0.15886999999999996</v>
      </c>
      <c r="I892" s="17">
        <v>0.65034000000000003</v>
      </c>
      <c r="J892" s="17">
        <v>4.7080000000000011E-2</v>
      </c>
      <c r="K892" s="17">
        <v>0.30542000000000002</v>
      </c>
      <c r="L892" s="17">
        <v>-5.479999999999996E-2</v>
      </c>
      <c r="M892" s="17">
        <v>0.98124</v>
      </c>
      <c r="N892" s="17">
        <v>1.4920000000000044E-2</v>
      </c>
      <c r="O892" s="18" t="s">
        <v>41</v>
      </c>
    </row>
    <row r="893" spans="1:15" hidden="1" x14ac:dyDescent="0.25">
      <c r="A893" s="13">
        <v>404365</v>
      </c>
      <c r="B893" s="14" t="s">
        <v>939</v>
      </c>
      <c r="C893" s="15" t="s">
        <v>57</v>
      </c>
      <c r="D893" s="16">
        <v>6732.25</v>
      </c>
      <c r="E893" s="17">
        <v>0.68925000000000003</v>
      </c>
      <c r="F893" s="17">
        <v>0.28861000000000003</v>
      </c>
      <c r="G893" s="17">
        <v>0.74073</v>
      </c>
      <c r="H893" s="17">
        <v>0.74073</v>
      </c>
      <c r="I893" s="17">
        <v>0.67047000000000001</v>
      </c>
      <c r="J893" s="17">
        <v>-6.6590000000000038E-2</v>
      </c>
      <c r="K893" s="17">
        <v>0.29638999999999999</v>
      </c>
      <c r="L893" s="17">
        <v>9.9699999999999789E-3</v>
      </c>
      <c r="M893" s="17">
        <v>0.99794000000000005</v>
      </c>
      <c r="N893" s="17">
        <v>1.8240000000000034E-2</v>
      </c>
      <c r="O893" s="18" t="s">
        <v>41</v>
      </c>
    </row>
    <row r="894" spans="1:15" hidden="1" x14ac:dyDescent="0.25">
      <c r="A894" s="13">
        <v>404527</v>
      </c>
      <c r="B894" s="14" t="s">
        <v>940</v>
      </c>
      <c r="C894" s="15" t="s">
        <v>157</v>
      </c>
      <c r="D894" s="16">
        <v>1550</v>
      </c>
      <c r="E894" s="17">
        <v>0.48000999999999999</v>
      </c>
      <c r="F894" s="17">
        <v>1.529999999999998E-2</v>
      </c>
      <c r="G894" s="17">
        <v>0.48243000000000003</v>
      </c>
      <c r="H894" s="17">
        <v>4.6800000000000008E-2</v>
      </c>
      <c r="I894" s="17">
        <v>0.43519000000000002</v>
      </c>
      <c r="J894" s="17">
        <v>-1.7089999999999994E-2</v>
      </c>
      <c r="K894" s="17">
        <v>0</v>
      </c>
      <c r="L894" s="17">
        <v>0</v>
      </c>
      <c r="M894" s="17">
        <v>1</v>
      </c>
      <c r="N894" s="17">
        <v>0</v>
      </c>
      <c r="O894" s="18" t="s">
        <v>24</v>
      </c>
    </row>
    <row r="895" spans="1:15" hidden="1" x14ac:dyDescent="0.25">
      <c r="A895" s="13">
        <v>404748</v>
      </c>
      <c r="B895" s="14" t="s">
        <v>941</v>
      </c>
      <c r="C895" s="15" t="s">
        <v>57</v>
      </c>
      <c r="D895" s="16">
        <v>3641.9166666666702</v>
      </c>
      <c r="E895" s="17">
        <v>0.57430999999999999</v>
      </c>
      <c r="F895" s="17">
        <v>2.6079999999999992E-2</v>
      </c>
      <c r="G895" s="17">
        <v>0.66610999999999998</v>
      </c>
      <c r="H895" s="17">
        <v>5.5930000000000035E-2</v>
      </c>
      <c r="I895" s="17">
        <v>0.53949000000000003</v>
      </c>
      <c r="J895" s="17">
        <v>5.0600000000000644E-3</v>
      </c>
      <c r="K895" s="17">
        <v>0</v>
      </c>
      <c r="L895" s="17">
        <v>0</v>
      </c>
      <c r="M895" s="17">
        <v>0.99985999999999997</v>
      </c>
      <c r="N895" s="17">
        <v>1.3510000000000022E-2</v>
      </c>
      <c r="O895" s="18" t="s">
        <v>59</v>
      </c>
    </row>
    <row r="896" spans="1:15" hidden="1" x14ac:dyDescent="0.25">
      <c r="A896" s="13">
        <v>404772</v>
      </c>
      <c r="B896" s="14" t="s">
        <v>942</v>
      </c>
      <c r="C896" s="15" t="s">
        <v>57</v>
      </c>
      <c r="D896" s="16">
        <v>68</v>
      </c>
      <c r="E896" s="17">
        <v>0.62578</v>
      </c>
      <c r="F896" s="17">
        <v>-2.9469999999999996E-2</v>
      </c>
      <c r="G896" s="17">
        <v>0.46162999999999998</v>
      </c>
      <c r="H896" s="17">
        <v>-0.10804999999999998</v>
      </c>
      <c r="I896" s="17">
        <v>0.49159999999999998</v>
      </c>
      <c r="J896" s="17">
        <v>1.1079999999999979E-2</v>
      </c>
      <c r="K896" s="17">
        <v>0.71406000000000003</v>
      </c>
      <c r="L896" s="17">
        <v>-9.4040000000000012E-2</v>
      </c>
      <c r="M896" s="17">
        <v>1</v>
      </c>
      <c r="N896" s="17">
        <v>0.15173000000000003</v>
      </c>
      <c r="O896" s="18" t="s">
        <v>41</v>
      </c>
    </row>
    <row r="897" spans="1:15" hidden="1" x14ac:dyDescent="0.25">
      <c r="A897" s="13">
        <v>404942</v>
      </c>
      <c r="B897" s="14" t="s">
        <v>943</v>
      </c>
      <c r="C897" s="15" t="s">
        <v>57</v>
      </c>
      <c r="D897" s="16">
        <v>3657.3333333333298</v>
      </c>
      <c r="E897" s="17">
        <v>0.80813999999999997</v>
      </c>
      <c r="F897" s="17">
        <v>-1.3780000000000014E-2</v>
      </c>
      <c r="G897" s="17">
        <v>0.67720000000000002</v>
      </c>
      <c r="H897" s="17">
        <v>-8.619999999999961E-3</v>
      </c>
      <c r="I897" s="17">
        <v>0.80159999999999998</v>
      </c>
      <c r="J897" s="17">
        <v>1.2689999999999979E-2</v>
      </c>
      <c r="K897" s="17">
        <v>0.88495999999999997</v>
      </c>
      <c r="L897" s="17">
        <v>-6.9410000000000083E-2</v>
      </c>
      <c r="M897" s="17">
        <v>0.99973999999999996</v>
      </c>
      <c r="N897" s="17">
        <v>5.0399999999999334E-3</v>
      </c>
      <c r="O897" s="18" t="s">
        <v>41</v>
      </c>
    </row>
    <row r="898" spans="1:15" hidden="1" x14ac:dyDescent="0.25">
      <c r="A898" s="13">
        <v>404993</v>
      </c>
      <c r="B898" s="14" t="s">
        <v>944</v>
      </c>
      <c r="C898" s="15" t="s">
        <v>157</v>
      </c>
      <c r="D898" s="16">
        <v>1618</v>
      </c>
      <c r="E898" s="17">
        <v>0.58903000000000005</v>
      </c>
      <c r="F898" s="17">
        <v>5.9930000000000039E-2</v>
      </c>
      <c r="G898" s="17">
        <v>0.45871000000000001</v>
      </c>
      <c r="H898" s="17">
        <v>-1.0069999999999968E-2</v>
      </c>
      <c r="I898" s="17">
        <v>0.72799000000000003</v>
      </c>
      <c r="J898" s="17">
        <v>5.9270000000000045E-2</v>
      </c>
      <c r="K898" s="17">
        <v>0.31781999999999999</v>
      </c>
      <c r="L898" s="17">
        <v>-5.0020000000000009E-2</v>
      </c>
      <c r="M898" s="17">
        <v>0.98194000000000004</v>
      </c>
      <c r="N898" s="17">
        <v>0.31057000000000001</v>
      </c>
      <c r="O898" s="18" t="s">
        <v>26</v>
      </c>
    </row>
    <row r="899" spans="1:15" hidden="1" x14ac:dyDescent="0.25">
      <c r="A899" s="13">
        <v>405051</v>
      </c>
      <c r="B899" s="14" t="s">
        <v>945</v>
      </c>
      <c r="C899" s="15" t="s">
        <v>46</v>
      </c>
      <c r="D899" s="16">
        <v>3546.75</v>
      </c>
      <c r="E899" s="17">
        <v>0.51593999999999995</v>
      </c>
      <c r="F899" s="17">
        <v>-0.10729</v>
      </c>
      <c r="G899" s="17">
        <v>0</v>
      </c>
      <c r="H899" s="17">
        <v>-0.20688000000000001</v>
      </c>
      <c r="I899" s="17">
        <v>0.73928000000000005</v>
      </c>
      <c r="J899" s="17">
        <v>-1.8789999999999973E-2</v>
      </c>
      <c r="K899" s="17">
        <v>1</v>
      </c>
      <c r="L899" s="17">
        <v>0</v>
      </c>
      <c r="M899" s="17">
        <v>0.84041999999999994</v>
      </c>
      <c r="N899" s="17">
        <v>-0.1039000000000001</v>
      </c>
      <c r="O899" s="18" t="s">
        <v>54</v>
      </c>
    </row>
    <row r="900" spans="1:15" hidden="1" x14ac:dyDescent="0.25">
      <c r="A900" s="13">
        <v>405060</v>
      </c>
      <c r="B900" s="14" t="s">
        <v>946</v>
      </c>
      <c r="C900" s="15" t="s">
        <v>57</v>
      </c>
      <c r="D900" s="16">
        <v>138</v>
      </c>
      <c r="E900" s="17">
        <v>0.7429</v>
      </c>
      <c r="F900" s="17">
        <v>0.46482000000000001</v>
      </c>
      <c r="G900" s="17">
        <v>0.69159000000000004</v>
      </c>
      <c r="H900" s="17">
        <v>0.69159000000000004</v>
      </c>
      <c r="I900" s="17">
        <v>0.68427000000000004</v>
      </c>
      <c r="J900" s="17">
        <v>0.14302000000000004</v>
      </c>
      <c r="K900" s="17">
        <v>0.64705000000000001</v>
      </c>
      <c r="L900" s="17">
        <v>0.64705000000000001</v>
      </c>
      <c r="M900" s="17">
        <v>1</v>
      </c>
      <c r="N900" s="17">
        <v>0.15085000000000004</v>
      </c>
      <c r="O900" s="18" t="s">
        <v>41</v>
      </c>
    </row>
    <row r="901" spans="1:15" hidden="1" x14ac:dyDescent="0.25">
      <c r="A901" s="13">
        <v>405248</v>
      </c>
      <c r="B901" s="14" t="s">
        <v>947</v>
      </c>
      <c r="C901" s="15" t="s">
        <v>57</v>
      </c>
      <c r="D901" s="16">
        <v>1340.4166666666699</v>
      </c>
      <c r="E901" s="17">
        <v>0.68306</v>
      </c>
      <c r="F901" s="17">
        <v>-6.4300000000000468E-3</v>
      </c>
      <c r="G901" s="17">
        <v>0.42527999999999999</v>
      </c>
      <c r="H901" s="17">
        <v>-3.125E-2</v>
      </c>
      <c r="I901" s="17">
        <v>0.87</v>
      </c>
      <c r="J901" s="17">
        <v>1.0079999999999978E-2</v>
      </c>
      <c r="K901" s="17">
        <v>0.75597999999999999</v>
      </c>
      <c r="L901" s="17">
        <v>9.6199999999999619E-3</v>
      </c>
      <c r="M901" s="17">
        <v>0.93876000000000004</v>
      </c>
      <c r="N901" s="17">
        <v>1.0660000000000003E-2</v>
      </c>
      <c r="O901" s="18" t="s">
        <v>41</v>
      </c>
    </row>
    <row r="902" spans="1:15" hidden="1" x14ac:dyDescent="0.25">
      <c r="A902" s="13">
        <v>405582</v>
      </c>
      <c r="B902" s="14" t="s">
        <v>948</v>
      </c>
      <c r="C902" s="15" t="s">
        <v>57</v>
      </c>
      <c r="D902" s="16">
        <v>1417.5</v>
      </c>
      <c r="E902" s="17">
        <v>0.92556000000000005</v>
      </c>
      <c r="F902" s="17">
        <v>6.1040000000000094E-2</v>
      </c>
      <c r="G902" s="17">
        <v>0.99934000000000001</v>
      </c>
      <c r="H902" s="17">
        <v>3.342999999999996E-2</v>
      </c>
      <c r="I902" s="17">
        <v>0.77508999999999995</v>
      </c>
      <c r="J902" s="17">
        <v>5.3389999999999938E-2</v>
      </c>
      <c r="K902" s="17">
        <v>0.89522999999999997</v>
      </c>
      <c r="L902" s="17">
        <v>9.0489999999999959E-2</v>
      </c>
      <c r="M902" s="17">
        <v>0.95882000000000001</v>
      </c>
      <c r="N902" s="17">
        <v>9.4470000000000054E-2</v>
      </c>
      <c r="O902" s="18" t="s">
        <v>41</v>
      </c>
    </row>
    <row r="903" spans="1:15" hidden="1" x14ac:dyDescent="0.25">
      <c r="A903" s="13">
        <v>405604</v>
      </c>
      <c r="B903" s="14" t="s">
        <v>949</v>
      </c>
      <c r="C903" s="15" t="s">
        <v>57</v>
      </c>
      <c r="D903" s="16">
        <v>49823</v>
      </c>
      <c r="E903" s="17">
        <v>0.77986999999999995</v>
      </c>
      <c r="F903" s="17">
        <v>7.726999999999995E-2</v>
      </c>
      <c r="G903" s="17">
        <v>0.77253000000000005</v>
      </c>
      <c r="H903" s="17">
        <v>2.8530000000000055E-2</v>
      </c>
      <c r="I903" s="17">
        <v>0.66996999999999995</v>
      </c>
      <c r="J903" s="17">
        <v>1.1569999999999969E-2</v>
      </c>
      <c r="K903" s="17">
        <v>0.74868999999999997</v>
      </c>
      <c r="L903" s="17">
        <v>9.4099999999999184E-3</v>
      </c>
      <c r="M903" s="17">
        <v>0.93564999999999998</v>
      </c>
      <c r="N903" s="17">
        <v>0.30831999999999993</v>
      </c>
      <c r="O903" s="18" t="s">
        <v>41</v>
      </c>
    </row>
    <row r="904" spans="1:15" hidden="1" x14ac:dyDescent="0.25">
      <c r="A904" s="13">
        <v>405671</v>
      </c>
      <c r="B904" s="14" t="s">
        <v>950</v>
      </c>
      <c r="C904" s="15" t="s">
        <v>57</v>
      </c>
      <c r="D904" s="16">
        <v>1667.0833333333301</v>
      </c>
      <c r="E904" s="17">
        <v>0.84167999999999998</v>
      </c>
      <c r="F904" s="17">
        <v>0.11892999999999998</v>
      </c>
      <c r="G904" s="17">
        <v>0.81460999999999995</v>
      </c>
      <c r="H904" s="17">
        <v>6.6049999999999942E-2</v>
      </c>
      <c r="I904" s="17">
        <v>0.72477000000000003</v>
      </c>
      <c r="J904" s="17">
        <v>7.4359999999999982E-2</v>
      </c>
      <c r="K904" s="17">
        <v>0.88688</v>
      </c>
      <c r="L904" s="17">
        <v>0.13153000000000004</v>
      </c>
      <c r="M904" s="17">
        <v>0.96752000000000005</v>
      </c>
      <c r="N904" s="17">
        <v>0.25664000000000009</v>
      </c>
      <c r="O904" s="18" t="s">
        <v>41</v>
      </c>
    </row>
    <row r="905" spans="1:15" hidden="1" x14ac:dyDescent="0.25">
      <c r="A905" s="13">
        <v>405761</v>
      </c>
      <c r="B905" s="14" t="s">
        <v>951</v>
      </c>
      <c r="C905" s="15" t="s">
        <v>46</v>
      </c>
      <c r="D905" s="16">
        <v>116</v>
      </c>
      <c r="E905" s="17">
        <v>4.342E-2</v>
      </c>
      <c r="F905" s="17">
        <v>4.138E-2</v>
      </c>
      <c r="G905" s="17">
        <v>0</v>
      </c>
      <c r="H905" s="17">
        <v>0</v>
      </c>
      <c r="I905" s="17">
        <v>0.21709999999999999</v>
      </c>
      <c r="J905" s="17">
        <v>0.20689999999999997</v>
      </c>
      <c r="K905" s="17">
        <v>0</v>
      </c>
      <c r="L905" s="17">
        <v>0</v>
      </c>
      <c r="M905" s="17">
        <v>0</v>
      </c>
      <c r="N905" s="17">
        <v>0</v>
      </c>
      <c r="O905" s="18" t="s">
        <v>175</v>
      </c>
    </row>
    <row r="906" spans="1:15" hidden="1" x14ac:dyDescent="0.25">
      <c r="A906" s="13">
        <v>405931</v>
      </c>
      <c r="B906" s="14" t="s">
        <v>952</v>
      </c>
      <c r="C906" s="15" t="s">
        <v>57</v>
      </c>
      <c r="D906" s="16">
        <v>977.16666666666697</v>
      </c>
      <c r="E906" s="17">
        <v>0.56728999999999996</v>
      </c>
      <c r="F906" s="17">
        <v>-0.11604999999999999</v>
      </c>
      <c r="G906" s="17">
        <v>0.47370000000000001</v>
      </c>
      <c r="H906" s="17">
        <v>-9.0069999999999983E-2</v>
      </c>
      <c r="I906" s="17">
        <v>0.58262000000000003</v>
      </c>
      <c r="J906" s="17">
        <v>-0.13615999999999995</v>
      </c>
      <c r="K906" s="17">
        <v>0.34700999999999999</v>
      </c>
      <c r="L906" s="17">
        <v>-0.26723000000000002</v>
      </c>
      <c r="M906" s="17">
        <v>0.95940000000000003</v>
      </c>
      <c r="N906" s="17">
        <v>3.2699999999999951E-3</v>
      </c>
      <c r="O906" s="18" t="s">
        <v>59</v>
      </c>
    </row>
    <row r="907" spans="1:15" hidden="1" x14ac:dyDescent="0.25">
      <c r="A907" s="13">
        <v>405973</v>
      </c>
      <c r="B907" s="14" t="s">
        <v>953</v>
      </c>
      <c r="C907" s="15" t="s">
        <v>57</v>
      </c>
      <c r="D907" s="16">
        <v>2691.25</v>
      </c>
      <c r="E907" s="17">
        <v>0.61687999999999998</v>
      </c>
      <c r="F907" s="17">
        <v>-4.5420000000000016E-2</v>
      </c>
      <c r="G907" s="17">
        <v>0.17735999999999999</v>
      </c>
      <c r="H907" s="17">
        <v>-0.11576</v>
      </c>
      <c r="I907" s="17">
        <v>0.80764000000000002</v>
      </c>
      <c r="J907" s="17">
        <v>1.319999999999999E-2</v>
      </c>
      <c r="K907" s="17">
        <v>0.92469000000000001</v>
      </c>
      <c r="L907" s="17">
        <v>-3.0989999999999962E-2</v>
      </c>
      <c r="M907" s="17">
        <v>0.99734</v>
      </c>
      <c r="N907" s="17">
        <v>2.2209999999999952E-2</v>
      </c>
      <c r="O907" s="18" t="s">
        <v>41</v>
      </c>
    </row>
    <row r="908" spans="1:15" hidden="1" x14ac:dyDescent="0.25">
      <c r="A908" s="13">
        <v>406121</v>
      </c>
      <c r="B908" s="14" t="s">
        <v>954</v>
      </c>
      <c r="C908" s="15" t="s">
        <v>57</v>
      </c>
      <c r="D908" s="16">
        <v>55883.166666666701</v>
      </c>
      <c r="E908" s="17">
        <v>0.57838999999999996</v>
      </c>
      <c r="F908" s="17">
        <v>-0.27005000000000001</v>
      </c>
      <c r="G908" s="17">
        <v>0.64739000000000002</v>
      </c>
      <c r="H908" s="17">
        <v>-0.21662999999999999</v>
      </c>
      <c r="I908" s="17">
        <v>0.65544999999999998</v>
      </c>
      <c r="J908" s="17">
        <v>-0.12707999999999997</v>
      </c>
      <c r="K908" s="17">
        <v>0</v>
      </c>
      <c r="L908" s="17">
        <v>-0.85118000000000005</v>
      </c>
      <c r="M908" s="17">
        <v>0.94171000000000005</v>
      </c>
      <c r="N908" s="17">
        <v>6.1250000000000027E-2</v>
      </c>
      <c r="O908" s="18" t="s">
        <v>59</v>
      </c>
    </row>
    <row r="909" spans="1:15" hidden="1" x14ac:dyDescent="0.25">
      <c r="A909" s="13">
        <v>406171</v>
      </c>
      <c r="B909" s="14" t="s">
        <v>955</v>
      </c>
      <c r="C909" s="15" t="s">
        <v>46</v>
      </c>
      <c r="D909" s="16">
        <v>535</v>
      </c>
      <c r="E909" s="17">
        <v>4.3580000000000001E-2</v>
      </c>
      <c r="F909" s="17">
        <v>4.3580000000000001E-2</v>
      </c>
      <c r="G909" s="17">
        <v>0</v>
      </c>
      <c r="H909" s="17">
        <v>0</v>
      </c>
      <c r="I909" s="17">
        <v>0.21789</v>
      </c>
      <c r="J909" s="17">
        <v>0.21789</v>
      </c>
      <c r="K909" s="17">
        <v>0</v>
      </c>
      <c r="L909" s="17">
        <v>0</v>
      </c>
      <c r="M909" s="17">
        <v>0</v>
      </c>
      <c r="N909" s="17">
        <v>0</v>
      </c>
      <c r="O909" s="18" t="s">
        <v>24</v>
      </c>
    </row>
    <row r="910" spans="1:15" hidden="1" x14ac:dyDescent="0.25">
      <c r="A910" s="13">
        <v>406201</v>
      </c>
      <c r="B910" s="14" t="s">
        <v>956</v>
      </c>
      <c r="C910" s="15" t="s">
        <v>40</v>
      </c>
      <c r="D910" s="16">
        <v>3310.8333333333298</v>
      </c>
      <c r="E910" s="17">
        <v>0.38895999999999997</v>
      </c>
      <c r="F910" s="17">
        <v>0.37229999999999996</v>
      </c>
      <c r="G910" s="17">
        <v>0.73321999999999998</v>
      </c>
      <c r="H910" s="17">
        <v>0.73321999999999998</v>
      </c>
      <c r="I910" s="17">
        <v>0.27834999999999999</v>
      </c>
      <c r="J910" s="17">
        <v>0.19505</v>
      </c>
      <c r="K910" s="17">
        <v>0</v>
      </c>
      <c r="L910" s="17">
        <v>0</v>
      </c>
      <c r="M910" s="17">
        <v>0.2</v>
      </c>
      <c r="N910" s="17">
        <v>0.2</v>
      </c>
      <c r="O910" s="18" t="s">
        <v>24</v>
      </c>
    </row>
    <row r="911" spans="1:15" hidden="1" x14ac:dyDescent="0.25">
      <c r="A911" s="13">
        <v>406210</v>
      </c>
      <c r="B911" s="14" t="s">
        <v>957</v>
      </c>
      <c r="C911" s="15" t="s">
        <v>157</v>
      </c>
      <c r="D911" s="16">
        <v>3771.4166666666702</v>
      </c>
      <c r="E911" s="17">
        <v>0.623</v>
      </c>
      <c r="F911" s="17">
        <v>1.971999999999996E-2</v>
      </c>
      <c r="G911" s="17">
        <v>0.33434000000000003</v>
      </c>
      <c r="H911" s="17">
        <v>-1.0789999999999966E-2</v>
      </c>
      <c r="I911" s="17">
        <v>0.71013999999999999</v>
      </c>
      <c r="J911" s="17">
        <v>0.14376</v>
      </c>
      <c r="K911" s="17">
        <v>0.88768000000000002</v>
      </c>
      <c r="L911" s="17">
        <v>6.7000000000005944E-4</v>
      </c>
      <c r="M911" s="17">
        <v>0.84850999999999999</v>
      </c>
      <c r="N911" s="17">
        <v>-2.4229999999999974E-2</v>
      </c>
      <c r="O911" s="18" t="s">
        <v>41</v>
      </c>
    </row>
    <row r="912" spans="1:15" hidden="1" x14ac:dyDescent="0.25">
      <c r="A912" s="13">
        <v>406295</v>
      </c>
      <c r="B912" s="14" t="s">
        <v>958</v>
      </c>
      <c r="C912" s="15" t="s">
        <v>57</v>
      </c>
      <c r="D912" s="16">
        <v>1151.5</v>
      </c>
      <c r="E912" s="17">
        <v>0.73263</v>
      </c>
      <c r="F912" s="17">
        <v>4.1009999999999991E-2</v>
      </c>
      <c r="G912" s="17">
        <v>0.58613999999999999</v>
      </c>
      <c r="H912" s="17">
        <v>8.2089999999999996E-2</v>
      </c>
      <c r="I912" s="17">
        <v>0.65244999999999997</v>
      </c>
      <c r="J912" s="17">
        <v>8.579999999999921E-3</v>
      </c>
      <c r="K912" s="17">
        <v>0.85714000000000001</v>
      </c>
      <c r="L912" s="17">
        <v>0</v>
      </c>
      <c r="M912" s="17">
        <v>0.98126000000000002</v>
      </c>
      <c r="N912" s="17">
        <v>3.2279999999999975E-2</v>
      </c>
      <c r="O912" s="18" t="s">
        <v>41</v>
      </c>
    </row>
    <row r="913" spans="1:15" hidden="1" x14ac:dyDescent="0.25">
      <c r="A913" s="13">
        <v>406414</v>
      </c>
      <c r="B913" s="14" t="s">
        <v>959</v>
      </c>
      <c r="C913" s="15" t="s">
        <v>57</v>
      </c>
      <c r="D913" s="16">
        <v>1.6666666666666701</v>
      </c>
      <c r="E913" s="17">
        <v>0.39506000000000002</v>
      </c>
      <c r="F913" s="17" t="s">
        <v>76</v>
      </c>
      <c r="G913" s="17">
        <v>0</v>
      </c>
      <c r="H913" s="17" t="s">
        <v>76</v>
      </c>
      <c r="I913" s="17">
        <v>0.76102000000000003</v>
      </c>
      <c r="J913" s="17" t="s">
        <v>76</v>
      </c>
      <c r="K913" s="17">
        <v>0.21429000000000001</v>
      </c>
      <c r="L913" s="17" t="s">
        <v>76</v>
      </c>
      <c r="M913" s="17">
        <v>1</v>
      </c>
      <c r="N913" s="17" t="s">
        <v>76</v>
      </c>
      <c r="O913" s="18" t="s">
        <v>54</v>
      </c>
    </row>
    <row r="914" spans="1:15" hidden="1" x14ac:dyDescent="0.25">
      <c r="A914" s="13">
        <v>406457</v>
      </c>
      <c r="B914" s="14" t="s">
        <v>960</v>
      </c>
      <c r="C914" s="15" t="s">
        <v>40</v>
      </c>
      <c r="D914" s="16">
        <v>428.66666666666703</v>
      </c>
      <c r="E914" s="17">
        <v>0.80001999999999995</v>
      </c>
      <c r="F914" s="17">
        <v>7.2079999999999922E-2</v>
      </c>
      <c r="G914" s="17">
        <v>0.59721000000000002</v>
      </c>
      <c r="H914" s="17">
        <v>0.18058000000000002</v>
      </c>
      <c r="I914" s="17">
        <v>0.86346999999999996</v>
      </c>
      <c r="J914" s="17">
        <v>1.5100000000000113E-3</v>
      </c>
      <c r="K914" s="17">
        <v>0.94991999999999999</v>
      </c>
      <c r="L914" s="17">
        <v>-2.4240000000000039E-2</v>
      </c>
      <c r="M914" s="17">
        <v>0.99229999999999996</v>
      </c>
      <c r="N914" s="17">
        <v>2.1969999999999934E-2</v>
      </c>
      <c r="O914" s="18" t="s">
        <v>41</v>
      </c>
    </row>
    <row r="915" spans="1:15" hidden="1" x14ac:dyDescent="0.25">
      <c r="A915" s="13">
        <v>406481</v>
      </c>
      <c r="B915" s="14" t="s">
        <v>961</v>
      </c>
      <c r="C915" s="15" t="s">
        <v>57</v>
      </c>
      <c r="D915" s="16">
        <v>502724.75</v>
      </c>
      <c r="E915" s="17">
        <v>0.85499999999999998</v>
      </c>
      <c r="F915" s="17">
        <v>5.757000000000001E-2</v>
      </c>
      <c r="G915" s="17">
        <v>0.89532</v>
      </c>
      <c r="H915" s="17">
        <v>-3.5799999999999943E-2</v>
      </c>
      <c r="I915" s="17">
        <v>0.65536000000000005</v>
      </c>
      <c r="J915" s="17">
        <v>2.8530000000000055E-2</v>
      </c>
      <c r="K915" s="17">
        <v>0.85040000000000004</v>
      </c>
      <c r="L915" s="17">
        <v>-2.7399999999999647E-3</v>
      </c>
      <c r="M915" s="17">
        <v>0.97862000000000005</v>
      </c>
      <c r="N915" s="17">
        <v>0.33366000000000007</v>
      </c>
      <c r="O915" s="18" t="s">
        <v>41</v>
      </c>
    </row>
    <row r="916" spans="1:15" hidden="1" x14ac:dyDescent="0.25">
      <c r="A916" s="13">
        <v>406554</v>
      </c>
      <c r="B916" s="14" t="s">
        <v>962</v>
      </c>
      <c r="C916" s="15" t="s">
        <v>40</v>
      </c>
      <c r="D916" s="16">
        <v>18396</v>
      </c>
      <c r="E916" s="17">
        <v>0.59128999999999998</v>
      </c>
      <c r="F916" s="17">
        <v>5.0239999999999951E-2</v>
      </c>
      <c r="G916" s="17">
        <v>0.30625000000000002</v>
      </c>
      <c r="H916" s="17">
        <v>-3.6259999999999959E-2</v>
      </c>
      <c r="I916" s="17">
        <v>0.60777000000000003</v>
      </c>
      <c r="J916" s="17">
        <v>2.4249999999999994E-2</v>
      </c>
      <c r="K916" s="17">
        <v>0.98036000000000001</v>
      </c>
      <c r="L916" s="17">
        <v>-1.9639999999999991E-2</v>
      </c>
      <c r="M916" s="17">
        <v>0.75583</v>
      </c>
      <c r="N916" s="17">
        <v>0.31912000000000001</v>
      </c>
      <c r="O916" s="18" t="s">
        <v>41</v>
      </c>
    </row>
    <row r="917" spans="1:15" hidden="1" x14ac:dyDescent="0.25">
      <c r="A917" s="13">
        <v>406589</v>
      </c>
      <c r="B917" s="14" t="s">
        <v>963</v>
      </c>
      <c r="C917" s="15" t="s">
        <v>157</v>
      </c>
      <c r="D917" s="16">
        <v>15154</v>
      </c>
      <c r="E917" s="17">
        <v>0.60450000000000004</v>
      </c>
      <c r="F917" s="17">
        <v>0.18560000000000004</v>
      </c>
      <c r="G917" s="17">
        <v>0.46988000000000002</v>
      </c>
      <c r="H917" s="17">
        <v>0.17505000000000004</v>
      </c>
      <c r="I917" s="17">
        <v>0.64356000000000002</v>
      </c>
      <c r="J917" s="17">
        <v>1.0589999999999988E-2</v>
      </c>
      <c r="K917" s="17">
        <v>0.77093</v>
      </c>
      <c r="L917" s="17">
        <v>0.45974999999999999</v>
      </c>
      <c r="M917" s="17">
        <v>0.66825999999999997</v>
      </c>
      <c r="N917" s="17">
        <v>0.10756999999999994</v>
      </c>
      <c r="O917" s="18" t="s">
        <v>41</v>
      </c>
    </row>
    <row r="918" spans="1:15" hidden="1" x14ac:dyDescent="0.25">
      <c r="A918" s="13">
        <v>406635</v>
      </c>
      <c r="B918" s="14" t="s">
        <v>964</v>
      </c>
      <c r="C918" s="15" t="s">
        <v>40</v>
      </c>
      <c r="D918" s="16">
        <v>3474</v>
      </c>
      <c r="E918" s="17">
        <v>0.80979000000000001</v>
      </c>
      <c r="F918" s="17">
        <v>-2.295999999999998E-2</v>
      </c>
      <c r="G918" s="17">
        <v>0.89912999999999998</v>
      </c>
      <c r="H918" s="17">
        <v>-1.8900000000000583E-3</v>
      </c>
      <c r="I918" s="17">
        <v>0.79729000000000005</v>
      </c>
      <c r="J918" s="17">
        <v>3.7470000000000003E-2</v>
      </c>
      <c r="K918" s="17">
        <v>0.46659</v>
      </c>
      <c r="L918" s="17">
        <v>-0.41184999999999999</v>
      </c>
      <c r="M918" s="17">
        <v>0.98682000000000003</v>
      </c>
      <c r="N918" s="17">
        <v>0.26339000000000001</v>
      </c>
      <c r="O918" s="18" t="s">
        <v>41</v>
      </c>
    </row>
    <row r="919" spans="1:15" hidden="1" x14ac:dyDescent="0.25">
      <c r="A919" s="13">
        <v>406643</v>
      </c>
      <c r="B919" s="14" t="s">
        <v>965</v>
      </c>
      <c r="C919" s="15" t="s">
        <v>40</v>
      </c>
      <c r="D919" s="16">
        <v>940.66666666666697</v>
      </c>
      <c r="E919" s="17">
        <v>0.78971000000000002</v>
      </c>
      <c r="F919" s="17">
        <v>4.8669999999999991E-2</v>
      </c>
      <c r="G919" s="17">
        <v>0.75521000000000005</v>
      </c>
      <c r="H919" s="17">
        <v>4.7060000000000102E-2</v>
      </c>
      <c r="I919" s="17">
        <v>0.47953000000000001</v>
      </c>
      <c r="J919" s="17">
        <v>8.611000000000002E-2</v>
      </c>
      <c r="K919" s="17">
        <v>1</v>
      </c>
      <c r="L919" s="17">
        <v>0</v>
      </c>
      <c r="M919" s="17">
        <v>0.95857999999999999</v>
      </c>
      <c r="N919" s="17">
        <v>6.3099999999999934E-2</v>
      </c>
      <c r="O919" s="18" t="s">
        <v>24</v>
      </c>
    </row>
    <row r="920" spans="1:15" hidden="1" x14ac:dyDescent="0.25">
      <c r="A920" s="13">
        <v>406708</v>
      </c>
      <c r="B920" s="14" t="s">
        <v>966</v>
      </c>
      <c r="C920" s="15" t="s">
        <v>40</v>
      </c>
      <c r="D920" s="16">
        <v>1928.9166666666699</v>
      </c>
      <c r="E920" s="17">
        <v>0.86060000000000003</v>
      </c>
      <c r="F920" s="17">
        <v>1.644000000000001E-2</v>
      </c>
      <c r="G920" s="17">
        <v>0.89420999999999995</v>
      </c>
      <c r="H920" s="17">
        <v>5.1359999999999961E-2</v>
      </c>
      <c r="I920" s="17">
        <v>0.70794000000000001</v>
      </c>
      <c r="J920" s="17">
        <v>1.4419999999999988E-2</v>
      </c>
      <c r="K920" s="17">
        <v>0.85714000000000001</v>
      </c>
      <c r="L920" s="17">
        <v>0</v>
      </c>
      <c r="M920" s="17">
        <v>0.94947999999999999</v>
      </c>
      <c r="N920" s="17">
        <v>-3.4950000000000037E-2</v>
      </c>
      <c r="O920" s="18" t="s">
        <v>41</v>
      </c>
    </row>
    <row r="921" spans="1:15" hidden="1" x14ac:dyDescent="0.25">
      <c r="A921" s="13">
        <v>406805</v>
      </c>
      <c r="B921" s="14" t="s">
        <v>967</v>
      </c>
      <c r="C921" s="15" t="s">
        <v>46</v>
      </c>
      <c r="D921" s="16">
        <v>2245.4166666666702</v>
      </c>
      <c r="E921" s="17">
        <v>0.62673999999999996</v>
      </c>
      <c r="F921" s="17">
        <v>0.20919999999999994</v>
      </c>
      <c r="G921" s="17">
        <v>0.55374000000000001</v>
      </c>
      <c r="H921" s="17">
        <v>0.55374000000000001</v>
      </c>
      <c r="I921" s="17">
        <v>0.83665999999999996</v>
      </c>
      <c r="J921" s="17">
        <v>0.17848999999999993</v>
      </c>
      <c r="K921" s="17">
        <v>0.38712999999999997</v>
      </c>
      <c r="L921" s="17">
        <v>-5.7980000000000032E-2</v>
      </c>
      <c r="M921" s="17">
        <v>0.80244000000000004</v>
      </c>
      <c r="N921" s="17">
        <v>-0.18197999999999992</v>
      </c>
      <c r="O921" s="18" t="s">
        <v>41</v>
      </c>
    </row>
    <row r="922" spans="1:15" hidden="1" x14ac:dyDescent="0.25">
      <c r="A922" s="13">
        <v>406813</v>
      </c>
      <c r="B922" s="14" t="s">
        <v>968</v>
      </c>
      <c r="C922" s="15" t="s">
        <v>40</v>
      </c>
      <c r="D922" s="16">
        <v>1174</v>
      </c>
      <c r="E922" s="17">
        <v>0.84860999999999998</v>
      </c>
      <c r="F922" s="17">
        <v>0.33853</v>
      </c>
      <c r="G922" s="17">
        <v>0.88227999999999995</v>
      </c>
      <c r="H922" s="17">
        <v>0.88227999999999995</v>
      </c>
      <c r="I922" s="17">
        <v>0.86145000000000005</v>
      </c>
      <c r="J922" s="17">
        <v>0.28645000000000009</v>
      </c>
      <c r="K922" s="17">
        <v>0.93571000000000004</v>
      </c>
      <c r="L922" s="17">
        <v>-6.4289999999999958E-2</v>
      </c>
      <c r="M922" s="17">
        <v>0.68135000000000001</v>
      </c>
      <c r="N922" s="17">
        <v>-0.29406999999999994</v>
      </c>
      <c r="O922" s="18" t="s">
        <v>41</v>
      </c>
    </row>
    <row r="923" spans="1:15" hidden="1" x14ac:dyDescent="0.25">
      <c r="A923" s="13">
        <v>406937</v>
      </c>
      <c r="B923" s="14" t="s">
        <v>968</v>
      </c>
      <c r="C923" s="15" t="s">
        <v>40</v>
      </c>
      <c r="D923" s="16">
        <v>5822.25</v>
      </c>
      <c r="E923" s="17">
        <v>0.63536000000000004</v>
      </c>
      <c r="F923" s="17">
        <v>-8.5179999999999922E-2</v>
      </c>
      <c r="G923" s="17">
        <v>0.62268000000000001</v>
      </c>
      <c r="H923" s="17">
        <v>-0.13227999999999995</v>
      </c>
      <c r="I923" s="17">
        <v>0.67340999999999995</v>
      </c>
      <c r="J923" s="17">
        <v>-6.7600000000000993E-3</v>
      </c>
      <c r="K923" s="17">
        <v>0.26574999999999999</v>
      </c>
      <c r="L923" s="17">
        <v>-0.28736999999999996</v>
      </c>
      <c r="M923" s="17">
        <v>0.99226000000000003</v>
      </c>
      <c r="N923" s="17">
        <v>0.13278000000000001</v>
      </c>
      <c r="O923" s="18" t="s">
        <v>41</v>
      </c>
    </row>
    <row r="924" spans="1:15" hidden="1" x14ac:dyDescent="0.25">
      <c r="A924" s="13">
        <v>406945</v>
      </c>
      <c r="B924" s="14" t="s">
        <v>969</v>
      </c>
      <c r="C924" s="15" t="s">
        <v>40</v>
      </c>
      <c r="D924" s="16">
        <v>9916.5</v>
      </c>
      <c r="E924" s="17">
        <v>0.55644000000000005</v>
      </c>
      <c r="F924" s="17">
        <v>0.14466000000000007</v>
      </c>
      <c r="G924" s="17">
        <v>0.51949000000000001</v>
      </c>
      <c r="H924" s="17">
        <v>9.0579999999999994E-2</v>
      </c>
      <c r="I924" s="17">
        <v>0.76822999999999997</v>
      </c>
      <c r="J924" s="17">
        <v>0.27677999999999997</v>
      </c>
      <c r="K924" s="17">
        <v>0</v>
      </c>
      <c r="L924" s="17">
        <v>0</v>
      </c>
      <c r="M924" s="17">
        <v>0.97499999999999998</v>
      </c>
      <c r="N924" s="17">
        <v>0.26539000000000001</v>
      </c>
      <c r="O924" s="18" t="s">
        <v>59</v>
      </c>
    </row>
    <row r="925" spans="1:15" hidden="1" x14ac:dyDescent="0.25">
      <c r="A925" s="13">
        <v>407011</v>
      </c>
      <c r="B925" s="14" t="s">
        <v>970</v>
      </c>
      <c r="C925" s="15" t="s">
        <v>40</v>
      </c>
      <c r="D925" s="16">
        <v>16014.916666666701</v>
      </c>
      <c r="E925" s="17">
        <v>0.69118999999999997</v>
      </c>
      <c r="F925" s="17">
        <v>3.389999999999993E-2</v>
      </c>
      <c r="G925" s="17">
        <v>0.77183999999999997</v>
      </c>
      <c r="H925" s="17">
        <v>-8.7459999999999982E-2</v>
      </c>
      <c r="I925" s="17">
        <v>0.59397999999999995</v>
      </c>
      <c r="J925" s="17">
        <v>2.5209999999999955E-2</v>
      </c>
      <c r="K925" s="17">
        <v>0.92803999999999998</v>
      </c>
      <c r="L925" s="17">
        <v>0.29665999999999992</v>
      </c>
      <c r="M925" s="17">
        <v>0.39023000000000002</v>
      </c>
      <c r="N925" s="17">
        <v>2.2529999999999994E-2</v>
      </c>
      <c r="O925" s="18" t="s">
        <v>41</v>
      </c>
    </row>
    <row r="926" spans="1:15" hidden="1" x14ac:dyDescent="0.25">
      <c r="A926" s="13">
        <v>407097</v>
      </c>
      <c r="B926" s="14" t="s">
        <v>971</v>
      </c>
      <c r="C926" s="15" t="s">
        <v>40</v>
      </c>
      <c r="D926" s="16">
        <v>1094.25</v>
      </c>
      <c r="E926" s="17">
        <v>0.82382</v>
      </c>
      <c r="F926" s="17">
        <v>0.18779999999999997</v>
      </c>
      <c r="G926" s="17">
        <v>0.7581</v>
      </c>
      <c r="H926" s="17">
        <v>2.5229999999999975E-2</v>
      </c>
      <c r="I926" s="17">
        <v>0.82930000000000004</v>
      </c>
      <c r="J926" s="17">
        <v>9.656000000000009E-2</v>
      </c>
      <c r="K926" s="17">
        <v>0.78668000000000005</v>
      </c>
      <c r="L926" s="17">
        <v>0.78668000000000005</v>
      </c>
      <c r="M926" s="17">
        <v>0.98692000000000002</v>
      </c>
      <c r="N926" s="17">
        <v>5.2999999999999714E-3</v>
      </c>
      <c r="O926" s="18" t="s">
        <v>41</v>
      </c>
    </row>
    <row r="927" spans="1:15" hidden="1" x14ac:dyDescent="0.25">
      <c r="A927" s="13">
        <v>407224</v>
      </c>
      <c r="B927" s="14" t="s">
        <v>972</v>
      </c>
      <c r="C927" s="15" t="s">
        <v>40</v>
      </c>
      <c r="D927" s="16">
        <v>915</v>
      </c>
      <c r="E927" s="17">
        <v>0.61545000000000005</v>
      </c>
      <c r="F927" s="17">
        <v>0.19915000000000005</v>
      </c>
      <c r="G927" s="17">
        <v>0.83248</v>
      </c>
      <c r="H927" s="17">
        <v>0.57383000000000006</v>
      </c>
      <c r="I927" s="17">
        <v>0.76280999999999999</v>
      </c>
      <c r="J927" s="17">
        <v>0.14854000000000001</v>
      </c>
      <c r="K927" s="17">
        <v>0.35507</v>
      </c>
      <c r="L927" s="17">
        <v>-0.16413</v>
      </c>
      <c r="M927" s="17">
        <v>0.29441000000000001</v>
      </c>
      <c r="N927" s="17">
        <v>-0.13630999999999999</v>
      </c>
      <c r="O927" s="18" t="s">
        <v>41</v>
      </c>
    </row>
    <row r="928" spans="1:15" hidden="1" x14ac:dyDescent="0.25">
      <c r="A928" s="13">
        <v>407241</v>
      </c>
      <c r="B928" s="14" t="s">
        <v>973</v>
      </c>
      <c r="C928" s="15" t="s">
        <v>46</v>
      </c>
      <c r="D928" s="16">
        <v>1978.5833333333301</v>
      </c>
      <c r="E928" s="17">
        <v>0.53178999999999998</v>
      </c>
      <c r="F928" s="17">
        <v>-0.29798999999999998</v>
      </c>
      <c r="G928" s="17">
        <v>0</v>
      </c>
      <c r="H928" s="17">
        <v>-0.74170999999999998</v>
      </c>
      <c r="I928" s="17">
        <v>0.78908999999999996</v>
      </c>
      <c r="J928" s="17">
        <v>7.7259999999999995E-2</v>
      </c>
      <c r="K928" s="17">
        <v>0.98131999999999997</v>
      </c>
      <c r="L928" s="17">
        <v>-1.868000000000003E-2</v>
      </c>
      <c r="M928" s="17">
        <v>0.88854</v>
      </c>
      <c r="N928" s="17">
        <v>-6.5110000000000001E-2</v>
      </c>
      <c r="O928" s="18" t="s">
        <v>54</v>
      </c>
    </row>
    <row r="929" spans="1:15" hidden="1" x14ac:dyDescent="0.25">
      <c r="A929" s="13">
        <v>407291</v>
      </c>
      <c r="B929" s="14" t="s">
        <v>974</v>
      </c>
      <c r="C929" s="15" t="s">
        <v>46</v>
      </c>
      <c r="D929" s="16">
        <v>4956</v>
      </c>
      <c r="E929" s="17">
        <v>0.29663</v>
      </c>
      <c r="F929" s="17">
        <v>-0.29860999999999999</v>
      </c>
      <c r="G929" s="17">
        <v>0</v>
      </c>
      <c r="H929" s="17">
        <v>-0.57142000000000004</v>
      </c>
      <c r="I929" s="17">
        <v>0.48316999999999999</v>
      </c>
      <c r="J929" s="17">
        <v>-6.4450000000000007E-2</v>
      </c>
      <c r="K929" s="17">
        <v>0</v>
      </c>
      <c r="L929" s="17">
        <v>-0.28571999999999997</v>
      </c>
      <c r="M929" s="17">
        <v>1</v>
      </c>
      <c r="N929" s="17">
        <v>0</v>
      </c>
      <c r="O929" s="18" t="s">
        <v>59</v>
      </c>
    </row>
    <row r="930" spans="1:15" hidden="1" x14ac:dyDescent="0.25">
      <c r="A930" s="13">
        <v>407437</v>
      </c>
      <c r="B930" s="14" t="s">
        <v>975</v>
      </c>
      <c r="C930" s="15" t="s">
        <v>57</v>
      </c>
      <c r="D930" s="16">
        <v>234.916666666667</v>
      </c>
      <c r="E930" s="17">
        <v>0.66449000000000003</v>
      </c>
      <c r="F930" s="17">
        <v>0.15190999999999999</v>
      </c>
      <c r="G930" s="17">
        <v>0.47059000000000001</v>
      </c>
      <c r="H930" s="17">
        <v>0.47059000000000001</v>
      </c>
      <c r="I930" s="17">
        <v>0.60994999999999999</v>
      </c>
      <c r="J930" s="17">
        <v>-0.10762000000000005</v>
      </c>
      <c r="K930" s="17">
        <v>0.77878000000000003</v>
      </c>
      <c r="L930" s="17">
        <v>-0.17774000000000001</v>
      </c>
      <c r="M930" s="17">
        <v>0.99253999999999998</v>
      </c>
      <c r="N930" s="17">
        <v>0.10373999999999994</v>
      </c>
      <c r="O930" s="18" t="s">
        <v>59</v>
      </c>
    </row>
    <row r="931" spans="1:15" hidden="1" x14ac:dyDescent="0.25">
      <c r="A931" s="13">
        <v>407534</v>
      </c>
      <c r="B931" s="14" t="s">
        <v>976</v>
      </c>
      <c r="C931" s="15" t="s">
        <v>157</v>
      </c>
      <c r="D931" s="16">
        <v>10730.833333333299</v>
      </c>
      <c r="E931" s="17">
        <v>0.60507999999999995</v>
      </c>
      <c r="F931" s="17">
        <v>0.11792999999999992</v>
      </c>
      <c r="G931" s="17">
        <v>0.49075999999999997</v>
      </c>
      <c r="H931" s="17">
        <v>0.49075999999999997</v>
      </c>
      <c r="I931" s="17">
        <v>0.76597999999999999</v>
      </c>
      <c r="J931" s="17">
        <v>0.11695</v>
      </c>
      <c r="K931" s="17">
        <v>0.45145999999999997</v>
      </c>
      <c r="L931" s="17">
        <v>-0.44347999999999999</v>
      </c>
      <c r="M931" s="17">
        <v>0.82643</v>
      </c>
      <c r="N931" s="17">
        <v>-6.5339999999999954E-2</v>
      </c>
      <c r="O931" s="18" t="s">
        <v>41</v>
      </c>
    </row>
    <row r="932" spans="1:15" hidden="1" x14ac:dyDescent="0.25">
      <c r="A932" s="13">
        <v>407569</v>
      </c>
      <c r="B932" s="14" t="s">
        <v>977</v>
      </c>
      <c r="C932" s="15" t="s">
        <v>40</v>
      </c>
      <c r="D932" s="16">
        <v>2019.8333333333301</v>
      </c>
      <c r="E932" s="17">
        <v>0.60773999999999995</v>
      </c>
      <c r="F932" s="17">
        <v>0.33600999999999992</v>
      </c>
      <c r="G932" s="17">
        <v>0.70587999999999995</v>
      </c>
      <c r="H932" s="17">
        <v>0.70587999999999995</v>
      </c>
      <c r="I932" s="17">
        <v>0.62695999999999996</v>
      </c>
      <c r="J932" s="17">
        <v>0.26584999999999998</v>
      </c>
      <c r="K932" s="17">
        <v>0</v>
      </c>
      <c r="L932" s="17">
        <v>0</v>
      </c>
      <c r="M932" s="17">
        <v>1</v>
      </c>
      <c r="N932" s="17">
        <v>2.4499999999999522E-3</v>
      </c>
      <c r="O932" s="18" t="s">
        <v>59</v>
      </c>
    </row>
    <row r="933" spans="1:15" hidden="1" x14ac:dyDescent="0.25">
      <c r="A933" s="13">
        <v>407593</v>
      </c>
      <c r="B933" s="14" t="s">
        <v>978</v>
      </c>
      <c r="C933" s="15" t="s">
        <v>46</v>
      </c>
      <c r="D933" s="16">
        <v>2010</v>
      </c>
      <c r="E933" s="17">
        <v>6.4560000000000006E-2</v>
      </c>
      <c r="F933" s="17">
        <v>-0.14376999999999998</v>
      </c>
      <c r="G933" s="17">
        <v>0</v>
      </c>
      <c r="H933" s="17">
        <v>0</v>
      </c>
      <c r="I933" s="17">
        <v>0.12282</v>
      </c>
      <c r="J933" s="17">
        <v>8.115E-2</v>
      </c>
      <c r="K933" s="17">
        <v>0</v>
      </c>
      <c r="L933" s="17">
        <v>0</v>
      </c>
      <c r="M933" s="17">
        <v>0.2</v>
      </c>
      <c r="N933" s="17">
        <v>-0.8</v>
      </c>
      <c r="O933" s="18" t="s">
        <v>24</v>
      </c>
    </row>
    <row r="934" spans="1:15" hidden="1" x14ac:dyDescent="0.25">
      <c r="A934" s="13">
        <v>407623</v>
      </c>
      <c r="B934" s="14" t="s">
        <v>979</v>
      </c>
      <c r="C934" s="15" t="s">
        <v>157</v>
      </c>
      <c r="D934" s="16">
        <v>2587.1666666666702</v>
      </c>
      <c r="E934" s="17">
        <v>0.75487000000000004</v>
      </c>
      <c r="F934" s="17">
        <v>-8.4329999999999905E-2</v>
      </c>
      <c r="G934" s="17">
        <v>0.66666999999999998</v>
      </c>
      <c r="H934" s="17">
        <v>-0.19503999999999999</v>
      </c>
      <c r="I934" s="17">
        <v>0.65580000000000005</v>
      </c>
      <c r="J934" s="17">
        <v>1.6940000000000066E-2</v>
      </c>
      <c r="K934" s="17">
        <v>0.87470000000000003</v>
      </c>
      <c r="L934" s="17">
        <v>-6.523000000000001E-2</v>
      </c>
      <c r="M934" s="17">
        <v>0.91052</v>
      </c>
      <c r="N934" s="17">
        <v>1.6750000000000043E-2</v>
      </c>
      <c r="O934" s="18" t="s">
        <v>41</v>
      </c>
    </row>
    <row r="935" spans="1:15" hidden="1" x14ac:dyDescent="0.25">
      <c r="A935" s="13">
        <v>407682</v>
      </c>
      <c r="B935" s="14" t="s">
        <v>980</v>
      </c>
      <c r="C935" s="15" t="s">
        <v>46</v>
      </c>
      <c r="D935" s="16">
        <v>424</v>
      </c>
      <c r="E935" s="17">
        <v>2.163E-2</v>
      </c>
      <c r="F935" s="17">
        <v>2.163E-2</v>
      </c>
      <c r="G935" s="17">
        <v>0</v>
      </c>
      <c r="H935" s="17">
        <v>0</v>
      </c>
      <c r="I935" s="17">
        <v>0.10815</v>
      </c>
      <c r="J935" s="17">
        <v>0.10815</v>
      </c>
      <c r="K935" s="17">
        <v>0</v>
      </c>
      <c r="L935" s="17">
        <v>0</v>
      </c>
      <c r="M935" s="17">
        <v>0</v>
      </c>
      <c r="N935" s="17">
        <v>0</v>
      </c>
      <c r="O935" s="18" t="s">
        <v>24</v>
      </c>
    </row>
    <row r="936" spans="1:15" hidden="1" x14ac:dyDescent="0.25">
      <c r="A936" s="13">
        <v>407704</v>
      </c>
      <c r="B936" s="14" t="s">
        <v>981</v>
      </c>
      <c r="C936" s="15" t="s">
        <v>46</v>
      </c>
      <c r="D936" s="16">
        <v>65.0833333333333</v>
      </c>
      <c r="E936" s="17">
        <v>0.30759999999999998</v>
      </c>
      <c r="F936" s="17" t="s">
        <v>76</v>
      </c>
      <c r="G936" s="17">
        <v>0</v>
      </c>
      <c r="H936" s="17" t="s">
        <v>76</v>
      </c>
      <c r="I936" s="17">
        <v>0.53798000000000001</v>
      </c>
      <c r="J936" s="17" t="s">
        <v>76</v>
      </c>
      <c r="K936" s="17">
        <v>0</v>
      </c>
      <c r="L936" s="17" t="s">
        <v>76</v>
      </c>
      <c r="M936" s="17">
        <v>1</v>
      </c>
      <c r="N936" s="17" t="s">
        <v>76</v>
      </c>
      <c r="O936" s="18" t="s">
        <v>59</v>
      </c>
    </row>
    <row r="937" spans="1:15" hidden="1" x14ac:dyDescent="0.25">
      <c r="A937" s="13">
        <v>407755</v>
      </c>
      <c r="B937" s="14" t="s">
        <v>982</v>
      </c>
      <c r="C937" s="15" t="s">
        <v>40</v>
      </c>
      <c r="D937" s="16">
        <v>5793.5833333333303</v>
      </c>
      <c r="E937" s="17">
        <v>0.63885999999999998</v>
      </c>
      <c r="F937" s="17">
        <v>0.11515999999999993</v>
      </c>
      <c r="G937" s="17">
        <v>0.5</v>
      </c>
      <c r="H937" s="17">
        <v>0.25</v>
      </c>
      <c r="I937" s="17">
        <v>0.66705000000000003</v>
      </c>
      <c r="J937" s="17">
        <v>-5.9999999999948983E-5</v>
      </c>
      <c r="K937" s="17">
        <v>0.88273000000000001</v>
      </c>
      <c r="L937" s="17">
        <v>-4.2599999999999305E-3</v>
      </c>
      <c r="M937" s="17">
        <v>0.64454</v>
      </c>
      <c r="N937" s="17">
        <v>8.0119999999999969E-2</v>
      </c>
      <c r="O937" s="18" t="s">
        <v>41</v>
      </c>
    </row>
    <row r="938" spans="1:15" hidden="1" x14ac:dyDescent="0.25">
      <c r="A938" s="13">
        <v>407941</v>
      </c>
      <c r="B938" s="14" t="s">
        <v>983</v>
      </c>
      <c r="C938" s="15" t="s">
        <v>46</v>
      </c>
      <c r="D938" s="16">
        <v>9172.5833333333303</v>
      </c>
      <c r="E938" s="17">
        <v>0.31251000000000001</v>
      </c>
      <c r="F938" s="17">
        <v>-0.19639999999999996</v>
      </c>
      <c r="G938" s="17">
        <v>0</v>
      </c>
      <c r="H938" s="17">
        <v>-0.34065000000000001</v>
      </c>
      <c r="I938" s="17">
        <v>0.55347000000000002</v>
      </c>
      <c r="J938" s="17">
        <v>-0.12043000000000004</v>
      </c>
      <c r="K938" s="17">
        <v>6.1190000000000001E-2</v>
      </c>
      <c r="L938" s="17">
        <v>-0.21464000000000003</v>
      </c>
      <c r="M938" s="17">
        <v>0.94786999999999999</v>
      </c>
      <c r="N938" s="17">
        <v>3.4349999999999992E-2</v>
      </c>
      <c r="O938" s="18" t="s">
        <v>59</v>
      </c>
    </row>
    <row r="939" spans="1:15" hidden="1" x14ac:dyDescent="0.25">
      <c r="A939" s="13">
        <v>407968</v>
      </c>
      <c r="B939" s="14" t="s">
        <v>984</v>
      </c>
      <c r="C939" s="15" t="s">
        <v>46</v>
      </c>
      <c r="D939" s="16">
        <v>2989.9166666666702</v>
      </c>
      <c r="E939" s="17">
        <v>0.18101</v>
      </c>
      <c r="F939" s="17">
        <v>-0.23797999999999997</v>
      </c>
      <c r="G939" s="17">
        <v>0</v>
      </c>
      <c r="H939" s="17">
        <v>-0.29860999999999999</v>
      </c>
      <c r="I939" s="17">
        <v>0.54074999999999995</v>
      </c>
      <c r="J939" s="17">
        <v>0.16574999999999995</v>
      </c>
      <c r="K939" s="17">
        <v>0</v>
      </c>
      <c r="L939" s="17">
        <v>-0.16858000000000001</v>
      </c>
      <c r="M939" s="17">
        <v>0.36427999999999999</v>
      </c>
      <c r="N939" s="17">
        <v>-0.58989000000000003</v>
      </c>
      <c r="O939" s="18" t="s">
        <v>24</v>
      </c>
    </row>
    <row r="940" spans="1:15" hidden="1" x14ac:dyDescent="0.25">
      <c r="A940" s="13">
        <v>408026</v>
      </c>
      <c r="B940" s="14" t="s">
        <v>985</v>
      </c>
      <c r="C940" s="15" t="s">
        <v>40</v>
      </c>
      <c r="D940" s="16">
        <v>1684.0833333333301</v>
      </c>
      <c r="E940" s="17">
        <v>0.83069999999999999</v>
      </c>
      <c r="F940" s="17">
        <v>3.7730000000000041E-2</v>
      </c>
      <c r="G940" s="17">
        <v>0.68045</v>
      </c>
      <c r="H940" s="17">
        <v>7.8219999999999956E-2</v>
      </c>
      <c r="I940" s="17">
        <v>0.85894000000000004</v>
      </c>
      <c r="J940" s="17">
        <v>3.8880000000000026E-2</v>
      </c>
      <c r="K940" s="17">
        <v>0.93774999999999997</v>
      </c>
      <c r="L940" s="17">
        <v>-1.5859999999999985E-2</v>
      </c>
      <c r="M940" s="17">
        <v>0.99590000000000001</v>
      </c>
      <c r="N940" s="17">
        <v>9.1700000000000115E-3</v>
      </c>
      <c r="O940" s="18" t="s">
        <v>41</v>
      </c>
    </row>
    <row r="941" spans="1:15" hidden="1" x14ac:dyDescent="0.25">
      <c r="A941" s="13">
        <v>408034</v>
      </c>
      <c r="B941" s="14" t="s">
        <v>986</v>
      </c>
      <c r="C941" s="15" t="s">
        <v>40</v>
      </c>
      <c r="D941" s="16">
        <v>1552.0833333333301</v>
      </c>
      <c r="E941" s="17">
        <v>0.82342000000000004</v>
      </c>
      <c r="F941" s="17">
        <v>0.33276000000000006</v>
      </c>
      <c r="G941" s="17">
        <v>0.79857</v>
      </c>
      <c r="H941" s="17">
        <v>0.79857</v>
      </c>
      <c r="I941" s="17">
        <v>0.89942</v>
      </c>
      <c r="J941" s="17">
        <v>0.14885000000000004</v>
      </c>
      <c r="K941" s="17">
        <v>0.62497000000000003</v>
      </c>
      <c r="L941" s="17">
        <v>-8.5079999999999933E-2</v>
      </c>
      <c r="M941" s="17">
        <v>0.99556</v>
      </c>
      <c r="N941" s="17">
        <v>2.8599999999999737E-3</v>
      </c>
      <c r="O941" s="18" t="s">
        <v>41</v>
      </c>
    </row>
    <row r="942" spans="1:15" hidden="1" x14ac:dyDescent="0.25">
      <c r="A942" s="13">
        <v>408093</v>
      </c>
      <c r="B942" s="14" t="s">
        <v>987</v>
      </c>
      <c r="C942" s="15" t="s">
        <v>40</v>
      </c>
      <c r="D942" s="16">
        <v>1420.5833333333301</v>
      </c>
      <c r="E942" s="17">
        <v>0.84848000000000001</v>
      </c>
      <c r="F942" s="17">
        <v>0.34208000000000005</v>
      </c>
      <c r="G942" s="17">
        <v>0.74707000000000001</v>
      </c>
      <c r="H942" s="17">
        <v>0.74707000000000001</v>
      </c>
      <c r="I942" s="17">
        <v>0.81801999999999997</v>
      </c>
      <c r="J942" s="17">
        <v>0.18230999999999997</v>
      </c>
      <c r="K942" s="17">
        <v>0.94188000000000005</v>
      </c>
      <c r="L942" s="17">
        <v>-9.019999999999917E-3</v>
      </c>
      <c r="M942" s="17">
        <v>0.98836000000000002</v>
      </c>
      <c r="N942" s="17">
        <v>4.2959999999999998E-2</v>
      </c>
      <c r="O942" s="18" t="s">
        <v>41</v>
      </c>
    </row>
    <row r="943" spans="1:15" hidden="1" x14ac:dyDescent="0.25">
      <c r="A943" s="13">
        <v>408263</v>
      </c>
      <c r="B943" s="14" t="s">
        <v>988</v>
      </c>
      <c r="C943" s="15" t="s">
        <v>40</v>
      </c>
      <c r="D943" s="16">
        <v>2339.75</v>
      </c>
      <c r="E943" s="17">
        <v>0.87644999999999995</v>
      </c>
      <c r="F943" s="17">
        <v>-2.0809999999999995E-2</v>
      </c>
      <c r="G943" s="17">
        <v>0.88056000000000001</v>
      </c>
      <c r="H943" s="17">
        <v>2.4599999999999955E-2</v>
      </c>
      <c r="I943" s="17">
        <v>0.92173000000000005</v>
      </c>
      <c r="J943" s="17">
        <v>3.8800000000000057E-2</v>
      </c>
      <c r="K943" s="17">
        <v>0.70538999999999996</v>
      </c>
      <c r="L943" s="17">
        <v>-0.20203000000000004</v>
      </c>
      <c r="M943" s="17">
        <v>0.99402000000000001</v>
      </c>
      <c r="N943" s="17">
        <v>9.9900000000000544E-3</v>
      </c>
      <c r="O943" s="18" t="s">
        <v>41</v>
      </c>
    </row>
    <row r="944" spans="1:15" hidden="1" x14ac:dyDescent="0.25">
      <c r="A944" s="13">
        <v>408271</v>
      </c>
      <c r="B944" s="14" t="s">
        <v>989</v>
      </c>
      <c r="C944" s="15" t="s">
        <v>57</v>
      </c>
      <c r="D944" s="16">
        <v>3000</v>
      </c>
      <c r="E944" s="17">
        <v>0.49985000000000002</v>
      </c>
      <c r="F944" s="17">
        <v>2.523000000000003E-2</v>
      </c>
      <c r="G944" s="17">
        <v>0.58296000000000003</v>
      </c>
      <c r="H944" s="17">
        <v>3.9270000000000027E-2</v>
      </c>
      <c r="I944" s="17">
        <v>0.33333000000000002</v>
      </c>
      <c r="J944" s="17">
        <v>4.7619999999999996E-2</v>
      </c>
      <c r="K944" s="17">
        <v>0</v>
      </c>
      <c r="L944" s="17">
        <v>0</v>
      </c>
      <c r="M944" s="17">
        <v>1</v>
      </c>
      <c r="N944" s="17">
        <v>0</v>
      </c>
      <c r="O944" s="18" t="s">
        <v>24</v>
      </c>
    </row>
    <row r="945" spans="1:15" hidden="1" x14ac:dyDescent="0.25">
      <c r="A945" s="13">
        <v>408506</v>
      </c>
      <c r="B945" s="14" t="s">
        <v>990</v>
      </c>
      <c r="C945" s="15" t="s">
        <v>40</v>
      </c>
      <c r="D945" s="16">
        <v>3889.1666666666702</v>
      </c>
      <c r="E945" s="17">
        <v>0.70350000000000001</v>
      </c>
      <c r="F945" s="17">
        <v>3.5560000000000036E-2</v>
      </c>
      <c r="G945" s="17">
        <v>0.46100000000000002</v>
      </c>
      <c r="H945" s="17">
        <v>2.6200000000000112E-3</v>
      </c>
      <c r="I945" s="17">
        <v>0.87987000000000004</v>
      </c>
      <c r="J945" s="17">
        <v>2.198E-2</v>
      </c>
      <c r="K945" s="17">
        <v>0.86033000000000004</v>
      </c>
      <c r="L945" s="17">
        <v>8.4400000000000031E-3</v>
      </c>
      <c r="M945" s="17">
        <v>0.85529999999999995</v>
      </c>
      <c r="N945" s="17">
        <v>0.14212999999999998</v>
      </c>
      <c r="O945" s="18" t="s">
        <v>41</v>
      </c>
    </row>
    <row r="946" spans="1:15" hidden="1" x14ac:dyDescent="0.25">
      <c r="A946" s="13">
        <v>408514</v>
      </c>
      <c r="B946" s="14" t="s">
        <v>991</v>
      </c>
      <c r="C946" s="15" t="s">
        <v>40</v>
      </c>
      <c r="D946" s="16">
        <v>62558.833333333299</v>
      </c>
      <c r="E946" s="17">
        <v>0.55972999999999995</v>
      </c>
      <c r="F946" s="17">
        <v>6.8119999999999958E-2</v>
      </c>
      <c r="G946" s="17">
        <v>0.54156000000000004</v>
      </c>
      <c r="H946" s="17">
        <v>-8.3900000000000086E-3</v>
      </c>
      <c r="I946" s="17">
        <v>0.79510999999999998</v>
      </c>
      <c r="J946" s="17">
        <v>4.9860000000000015E-2</v>
      </c>
      <c r="K946" s="17">
        <v>5.108E-2</v>
      </c>
      <c r="L946" s="17">
        <v>-1.4609999999999998E-2</v>
      </c>
      <c r="M946" s="17">
        <v>0.86931999999999998</v>
      </c>
      <c r="N946" s="17">
        <v>0.32211999999999996</v>
      </c>
      <c r="O946" s="18" t="s">
        <v>24</v>
      </c>
    </row>
    <row r="947" spans="1:15" hidden="1" x14ac:dyDescent="0.25">
      <c r="A947" s="13">
        <v>408522</v>
      </c>
      <c r="B947" s="14" t="s">
        <v>992</v>
      </c>
      <c r="C947" s="15" t="s">
        <v>993</v>
      </c>
      <c r="D947" s="16">
        <v>3746.0833333333298</v>
      </c>
      <c r="E947" s="17">
        <v>0.72131999999999996</v>
      </c>
      <c r="F947" s="17">
        <v>-6.9530000000000092E-2</v>
      </c>
      <c r="G947" s="17">
        <v>1</v>
      </c>
      <c r="H947" s="17">
        <v>0</v>
      </c>
      <c r="I947" s="17">
        <v>0.46022999999999997</v>
      </c>
      <c r="J947" s="17">
        <v>-0.21476000000000001</v>
      </c>
      <c r="K947" s="17">
        <v>0.14638000000000001</v>
      </c>
      <c r="L947" s="17">
        <v>-0.14940999999999999</v>
      </c>
      <c r="M947" s="17">
        <v>1</v>
      </c>
      <c r="N947" s="17">
        <v>1.6530000000000045E-2</v>
      </c>
      <c r="O947" s="18" t="s">
        <v>41</v>
      </c>
    </row>
    <row r="948" spans="1:15" hidden="1" x14ac:dyDescent="0.25">
      <c r="A948" s="13">
        <v>408531</v>
      </c>
      <c r="B948" s="14" t="s">
        <v>994</v>
      </c>
      <c r="C948" s="15" t="s">
        <v>157</v>
      </c>
      <c r="D948" s="16">
        <v>4146.75</v>
      </c>
      <c r="E948" s="17">
        <v>0.54915000000000003</v>
      </c>
      <c r="F948" s="17">
        <v>-6.4919999999999978E-2</v>
      </c>
      <c r="G948" s="17">
        <v>0.53013999999999994</v>
      </c>
      <c r="H948" s="17">
        <v>4.2479999999999962E-2</v>
      </c>
      <c r="I948" s="17">
        <v>0.68947000000000003</v>
      </c>
      <c r="J948" s="17">
        <v>-5.6589999999999918E-2</v>
      </c>
      <c r="K948" s="17">
        <v>0</v>
      </c>
      <c r="L948" s="17">
        <v>-0.35266999999999998</v>
      </c>
      <c r="M948" s="17">
        <v>0.996</v>
      </c>
      <c r="N948" s="17">
        <v>-3.1999999999998696E-4</v>
      </c>
      <c r="O948" s="18" t="s">
        <v>24</v>
      </c>
    </row>
    <row r="949" spans="1:15" hidden="1" x14ac:dyDescent="0.25">
      <c r="A949" s="13">
        <v>408565</v>
      </c>
      <c r="B949" s="14" t="s">
        <v>995</v>
      </c>
      <c r="C949" s="15" t="s">
        <v>57</v>
      </c>
      <c r="D949" s="16">
        <v>3070.8333333333298</v>
      </c>
      <c r="E949" s="17">
        <v>0.64276</v>
      </c>
      <c r="F949" s="17">
        <v>9.6399999999999819E-3</v>
      </c>
      <c r="G949" s="17">
        <v>0.35848999999999998</v>
      </c>
      <c r="H949" s="17">
        <v>-0.17581000000000002</v>
      </c>
      <c r="I949" s="17">
        <v>0.74726000000000004</v>
      </c>
      <c r="J949" s="17">
        <v>0.37226000000000004</v>
      </c>
      <c r="K949" s="17">
        <v>0.74953999999999998</v>
      </c>
      <c r="L949" s="17">
        <v>2.4939999999999962E-2</v>
      </c>
      <c r="M949" s="17">
        <v>1</v>
      </c>
      <c r="N949" s="17">
        <v>2.5800000000000267E-3</v>
      </c>
      <c r="O949" s="18" t="s">
        <v>41</v>
      </c>
    </row>
    <row r="950" spans="1:15" hidden="1" x14ac:dyDescent="0.25">
      <c r="A950" s="13">
        <v>408581</v>
      </c>
      <c r="B950" s="14" t="s">
        <v>996</v>
      </c>
      <c r="C950" s="15" t="s">
        <v>46</v>
      </c>
      <c r="D950" s="16">
        <v>314</v>
      </c>
      <c r="E950" s="17">
        <v>1.2489999999999999E-2</v>
      </c>
      <c r="F950" s="17">
        <v>-1.0000000000000113E-4</v>
      </c>
      <c r="G950" s="17">
        <v>0</v>
      </c>
      <c r="H950" s="17">
        <v>0</v>
      </c>
      <c r="I950" s="17">
        <v>6.2440000000000002E-2</v>
      </c>
      <c r="J950" s="17">
        <v>-5.1999999999999963E-4</v>
      </c>
      <c r="K950" s="17">
        <v>0</v>
      </c>
      <c r="L950" s="17">
        <v>0</v>
      </c>
      <c r="M950" s="17">
        <v>0</v>
      </c>
      <c r="N950" s="17">
        <v>0</v>
      </c>
      <c r="O950" s="18" t="s">
        <v>24</v>
      </c>
    </row>
    <row r="951" spans="1:15" hidden="1" x14ac:dyDescent="0.25">
      <c r="A951" s="13">
        <v>408603</v>
      </c>
      <c r="B951" s="14" t="s">
        <v>997</v>
      </c>
      <c r="C951" s="15" t="s">
        <v>46</v>
      </c>
      <c r="D951" s="16">
        <v>3024</v>
      </c>
      <c r="E951" s="17">
        <v>0.28500999999999999</v>
      </c>
      <c r="F951" s="17">
        <v>2.9999999999974492E-5</v>
      </c>
      <c r="G951" s="17">
        <v>0</v>
      </c>
      <c r="H951" s="17">
        <v>0</v>
      </c>
      <c r="I951" s="17">
        <v>0.42503000000000002</v>
      </c>
      <c r="J951" s="17">
        <v>1.4000000000002899E-4</v>
      </c>
      <c r="K951" s="17">
        <v>0</v>
      </c>
      <c r="L951" s="17">
        <v>0</v>
      </c>
      <c r="M951" s="17">
        <v>1</v>
      </c>
      <c r="N951" s="17">
        <v>0</v>
      </c>
      <c r="O951" s="18" t="s">
        <v>59</v>
      </c>
    </row>
    <row r="952" spans="1:15" hidden="1" x14ac:dyDescent="0.25">
      <c r="A952" s="13">
        <v>408701</v>
      </c>
      <c r="B952" s="14" t="s">
        <v>998</v>
      </c>
      <c r="C952" s="15" t="s">
        <v>46</v>
      </c>
      <c r="D952" s="16">
        <v>403</v>
      </c>
      <c r="E952" s="17">
        <v>0.28088999999999997</v>
      </c>
      <c r="F952" s="17">
        <v>-1.3000000000000012E-2</v>
      </c>
      <c r="G952" s="17">
        <v>0</v>
      </c>
      <c r="H952" s="17">
        <v>0</v>
      </c>
      <c r="I952" s="17">
        <v>0.40447</v>
      </c>
      <c r="J952" s="17">
        <v>-0.10714000000000001</v>
      </c>
      <c r="K952" s="17">
        <v>0</v>
      </c>
      <c r="L952" s="17">
        <v>0</v>
      </c>
      <c r="M952" s="17">
        <v>1</v>
      </c>
      <c r="N952" s="17">
        <v>4.2170000000000041E-2</v>
      </c>
      <c r="O952" s="18" t="s">
        <v>24</v>
      </c>
    </row>
    <row r="953" spans="1:15" hidden="1" x14ac:dyDescent="0.25">
      <c r="A953" s="13">
        <v>408794</v>
      </c>
      <c r="B953" s="14" t="s">
        <v>999</v>
      </c>
      <c r="C953" s="15" t="s">
        <v>40</v>
      </c>
      <c r="D953" s="16">
        <v>6307.25</v>
      </c>
      <c r="E953" s="17">
        <v>0.56638999999999995</v>
      </c>
      <c r="F953" s="17">
        <v>-3.8720000000000088E-2</v>
      </c>
      <c r="G953" s="17">
        <v>0.34910000000000002</v>
      </c>
      <c r="H953" s="17">
        <v>2.3840000000000028E-2</v>
      </c>
      <c r="I953" s="17">
        <v>0.82972000000000001</v>
      </c>
      <c r="J953" s="17">
        <v>-2.9139999999999944E-2</v>
      </c>
      <c r="K953" s="17">
        <v>0.80588000000000004</v>
      </c>
      <c r="L953" s="17">
        <v>-5.1199999999999912E-2</v>
      </c>
      <c r="M953" s="17">
        <v>0.49815999999999999</v>
      </c>
      <c r="N953" s="17">
        <v>-0.16092000000000001</v>
      </c>
      <c r="O953" s="18" t="s">
        <v>41</v>
      </c>
    </row>
    <row r="954" spans="1:15" hidden="1" x14ac:dyDescent="0.25">
      <c r="A954" s="13">
        <v>408867</v>
      </c>
      <c r="B954" s="14" t="s">
        <v>1000</v>
      </c>
      <c r="C954" s="15" t="s">
        <v>46</v>
      </c>
      <c r="D954" s="16">
        <v>6993</v>
      </c>
      <c r="E954" s="17">
        <v>0.52993999999999997</v>
      </c>
      <c r="F954" s="17">
        <v>1.5399999999999969E-2</v>
      </c>
      <c r="G954" s="17">
        <v>0.64864999999999995</v>
      </c>
      <c r="H954" s="17">
        <v>5.8069999999999955E-2</v>
      </c>
      <c r="I954" s="17">
        <v>0.64090999999999998</v>
      </c>
      <c r="J954" s="17">
        <v>2.0379999999999954E-2</v>
      </c>
      <c r="K954" s="17">
        <v>0</v>
      </c>
      <c r="L954" s="17">
        <v>0</v>
      </c>
      <c r="M954" s="17">
        <v>0.71150999999999998</v>
      </c>
      <c r="N954" s="17">
        <v>-5.9510000000000063E-2</v>
      </c>
      <c r="O954" s="18" t="s">
        <v>24</v>
      </c>
    </row>
    <row r="955" spans="1:15" hidden="1" x14ac:dyDescent="0.25">
      <c r="A955" s="13">
        <v>408883</v>
      </c>
      <c r="B955" s="14" t="s">
        <v>1001</v>
      </c>
      <c r="C955" s="15" t="s">
        <v>157</v>
      </c>
      <c r="D955" s="16">
        <v>3429.1666666666702</v>
      </c>
      <c r="E955" s="17">
        <v>0.56359000000000004</v>
      </c>
      <c r="F955" s="17">
        <v>-0.16930999999999996</v>
      </c>
      <c r="G955" s="17">
        <v>0.53125999999999995</v>
      </c>
      <c r="H955" s="17">
        <v>-0.19822000000000006</v>
      </c>
      <c r="I955" s="17">
        <v>0.94504999999999995</v>
      </c>
      <c r="J955" s="17">
        <v>8.3899999999998975E-3</v>
      </c>
      <c r="K955" s="17">
        <v>0.33123000000000002</v>
      </c>
      <c r="L955" s="17">
        <v>-0.17393000000000003</v>
      </c>
      <c r="M955" s="17">
        <v>0.47913</v>
      </c>
      <c r="N955" s="17">
        <v>-0.28457000000000005</v>
      </c>
      <c r="O955" s="18" t="s">
        <v>41</v>
      </c>
    </row>
    <row r="956" spans="1:15" hidden="1" x14ac:dyDescent="0.25">
      <c r="A956" s="13">
        <v>409049</v>
      </c>
      <c r="B956" s="14" t="s">
        <v>1002</v>
      </c>
      <c r="C956" s="15" t="s">
        <v>40</v>
      </c>
      <c r="D956" s="16">
        <v>1527.3333333333301</v>
      </c>
      <c r="E956" s="17">
        <v>0.75280999999999998</v>
      </c>
      <c r="F956" s="17">
        <v>2.3719999999999963E-2</v>
      </c>
      <c r="G956" s="17">
        <v>0.65200000000000002</v>
      </c>
      <c r="H956" s="17">
        <v>3.8200000000000012E-2</v>
      </c>
      <c r="I956" s="17">
        <v>0.70913000000000004</v>
      </c>
      <c r="J956" s="17">
        <v>1.7589999999999995E-2</v>
      </c>
      <c r="K956" s="17">
        <v>0</v>
      </c>
      <c r="L956" s="17">
        <v>0</v>
      </c>
      <c r="M956" s="17">
        <v>0.99812000000000001</v>
      </c>
      <c r="N956" s="17">
        <v>9.000000000000119E-4</v>
      </c>
      <c r="O956" s="18" t="s">
        <v>41</v>
      </c>
    </row>
    <row r="957" spans="1:15" hidden="1" x14ac:dyDescent="0.25">
      <c r="A957" s="13">
        <v>409235</v>
      </c>
      <c r="B957" s="14" t="s">
        <v>1003</v>
      </c>
      <c r="C957" s="15" t="s">
        <v>46</v>
      </c>
      <c r="D957" s="16">
        <v>1648</v>
      </c>
      <c r="E957" s="17">
        <v>0.38569999999999999</v>
      </c>
      <c r="F957" s="17">
        <v>3.0199999999999672E-3</v>
      </c>
      <c r="G957" s="17">
        <v>0</v>
      </c>
      <c r="H957" s="17">
        <v>0</v>
      </c>
      <c r="I957" s="17">
        <v>0.80322000000000005</v>
      </c>
      <c r="J957" s="17">
        <v>0.17593000000000003</v>
      </c>
      <c r="K957" s="17">
        <v>0.42298999999999998</v>
      </c>
      <c r="L957" s="17">
        <v>5.4289999999999949E-2</v>
      </c>
      <c r="M957" s="17">
        <v>0.70230999999999999</v>
      </c>
      <c r="N957" s="17">
        <v>-0.21509</v>
      </c>
      <c r="O957" s="18" t="s">
        <v>54</v>
      </c>
    </row>
    <row r="958" spans="1:15" hidden="1" x14ac:dyDescent="0.25">
      <c r="A958" s="13">
        <v>409243</v>
      </c>
      <c r="B958" s="14" t="s">
        <v>1004</v>
      </c>
      <c r="C958" s="15" t="s">
        <v>46</v>
      </c>
      <c r="D958" s="16">
        <v>17268.583333333299</v>
      </c>
      <c r="E958" s="17">
        <v>0.62175999999999998</v>
      </c>
      <c r="F958" s="17">
        <v>-5.3490000000000038E-2</v>
      </c>
      <c r="G958" s="17">
        <v>0.30923</v>
      </c>
      <c r="H958" s="17">
        <v>-0.12403999999999998</v>
      </c>
      <c r="I958" s="17">
        <v>0.71423000000000003</v>
      </c>
      <c r="J958" s="17">
        <v>5.3800000000000514E-3</v>
      </c>
      <c r="K958" s="17">
        <v>0.87883999999999995</v>
      </c>
      <c r="L958" s="17">
        <v>-9.6000000000007191E-4</v>
      </c>
      <c r="M958" s="17">
        <v>0.89725999999999995</v>
      </c>
      <c r="N958" s="17">
        <v>-2.3790000000000089E-2</v>
      </c>
      <c r="O958" s="18" t="s">
        <v>41</v>
      </c>
    </row>
    <row r="959" spans="1:15" hidden="1" x14ac:dyDescent="0.25">
      <c r="A959" s="13">
        <v>409286</v>
      </c>
      <c r="B959" s="14" t="s">
        <v>1005</v>
      </c>
      <c r="C959" s="15" t="s">
        <v>46</v>
      </c>
      <c r="D959" s="16">
        <v>1474.3333333333301</v>
      </c>
      <c r="E959" s="17">
        <v>0.60704000000000002</v>
      </c>
      <c r="F959" s="17">
        <v>6.3999999999997392E-4</v>
      </c>
      <c r="G959" s="17">
        <v>0.53749000000000002</v>
      </c>
      <c r="H959" s="17">
        <v>6.415000000000004E-2</v>
      </c>
      <c r="I959" s="17">
        <v>0.74719999999999998</v>
      </c>
      <c r="J959" s="17">
        <v>6.3269999999999937E-2</v>
      </c>
      <c r="K959" s="17">
        <v>0.79876000000000003</v>
      </c>
      <c r="L959" s="17">
        <v>-9.867999999999999E-2</v>
      </c>
      <c r="M959" s="17">
        <v>0.41427000000000003</v>
      </c>
      <c r="N959" s="17">
        <v>-8.9689999999999936E-2</v>
      </c>
      <c r="O959" s="18" t="s">
        <v>41</v>
      </c>
    </row>
    <row r="960" spans="1:15" hidden="1" x14ac:dyDescent="0.25">
      <c r="A960" s="13">
        <v>409405</v>
      </c>
      <c r="B960" s="14" t="s">
        <v>1006</v>
      </c>
      <c r="C960" s="15" t="s">
        <v>46</v>
      </c>
      <c r="D960" s="16">
        <v>1686</v>
      </c>
      <c r="E960" s="17">
        <v>0.79895000000000005</v>
      </c>
      <c r="F960" s="17">
        <v>1.9080000000000097E-2</v>
      </c>
      <c r="G960" s="17">
        <v>0.59258999999999995</v>
      </c>
      <c r="H960" s="17">
        <v>4.9649999999999972E-2</v>
      </c>
      <c r="I960" s="17">
        <v>0.88719000000000003</v>
      </c>
      <c r="J960" s="17">
        <v>1.1520000000000086E-2</v>
      </c>
      <c r="K960" s="17">
        <v>0.93147000000000002</v>
      </c>
      <c r="L960" s="17">
        <v>-2.3159999999999958E-2</v>
      </c>
      <c r="M960" s="17">
        <v>0.9909</v>
      </c>
      <c r="N960" s="17">
        <v>7.7199999999999491E-3</v>
      </c>
      <c r="O960" s="18" t="s">
        <v>41</v>
      </c>
    </row>
    <row r="961" spans="1:15" hidden="1" x14ac:dyDescent="0.25">
      <c r="A961" s="13">
        <v>409413</v>
      </c>
      <c r="B961" s="14" t="s">
        <v>1007</v>
      </c>
      <c r="C961" s="15" t="s">
        <v>40</v>
      </c>
      <c r="D961" s="16">
        <v>2745.0833333333298</v>
      </c>
      <c r="E961" s="17">
        <v>0.87748000000000004</v>
      </c>
      <c r="F961" s="17">
        <v>8.2550000000000012E-2</v>
      </c>
      <c r="G961" s="17">
        <v>0.77637999999999996</v>
      </c>
      <c r="H961" s="17">
        <v>8.6569999999999925E-2</v>
      </c>
      <c r="I961" s="17">
        <v>0.86112</v>
      </c>
      <c r="J961" s="17">
        <v>0.18411999999999995</v>
      </c>
      <c r="K961" s="17">
        <v>0.97652000000000005</v>
      </c>
      <c r="L961" s="17">
        <v>-1.248999999999989E-2</v>
      </c>
      <c r="M961" s="17">
        <v>0.997</v>
      </c>
      <c r="N961" s="17">
        <v>6.7969999999999975E-2</v>
      </c>
      <c r="O961" s="18" t="s">
        <v>41</v>
      </c>
    </row>
    <row r="962" spans="1:15" hidden="1" x14ac:dyDescent="0.25">
      <c r="A962" s="13">
        <v>409464</v>
      </c>
      <c r="B962" s="14" t="s">
        <v>1008</v>
      </c>
      <c r="C962" s="15" t="s">
        <v>40</v>
      </c>
      <c r="D962" s="16">
        <v>2247.3333333333298</v>
      </c>
      <c r="E962" s="17">
        <v>0.46828999999999998</v>
      </c>
      <c r="F962" s="17">
        <v>-3.9229999999999987E-2</v>
      </c>
      <c r="G962" s="17">
        <v>0.57160999999999995</v>
      </c>
      <c r="H962" s="17">
        <v>0.10890999999999995</v>
      </c>
      <c r="I962" s="17">
        <v>0.52224999999999999</v>
      </c>
      <c r="J962" s="17">
        <v>5.9290000000000009E-2</v>
      </c>
      <c r="K962" s="17">
        <v>8.7550000000000003E-2</v>
      </c>
      <c r="L962" s="17">
        <v>-0.10836</v>
      </c>
      <c r="M962" s="17">
        <v>0.58843999999999996</v>
      </c>
      <c r="N962" s="17">
        <v>-0.36487999999999998</v>
      </c>
      <c r="O962" s="18" t="s">
        <v>24</v>
      </c>
    </row>
    <row r="963" spans="1:15" hidden="1" x14ac:dyDescent="0.25">
      <c r="A963" s="13">
        <v>409634</v>
      </c>
      <c r="B963" s="14" t="s">
        <v>1009</v>
      </c>
      <c r="C963" s="15" t="s">
        <v>40</v>
      </c>
      <c r="D963" s="16">
        <v>1014.75</v>
      </c>
      <c r="E963" s="17">
        <v>0.82211000000000001</v>
      </c>
      <c r="F963" s="17">
        <v>7.3690000000000033E-2</v>
      </c>
      <c r="G963" s="17">
        <v>0.75844</v>
      </c>
      <c r="H963" s="17">
        <v>0.15915999999999997</v>
      </c>
      <c r="I963" s="17">
        <v>0.60397999999999996</v>
      </c>
      <c r="J963" s="17">
        <v>4.3669999999999987E-2</v>
      </c>
      <c r="K963" s="17">
        <v>1</v>
      </c>
      <c r="L963" s="17">
        <v>0</v>
      </c>
      <c r="M963" s="17">
        <v>0.98970000000000002</v>
      </c>
      <c r="N963" s="17">
        <v>6.4699999999999758E-3</v>
      </c>
      <c r="O963" s="18" t="s">
        <v>41</v>
      </c>
    </row>
    <row r="964" spans="1:15" hidden="1" x14ac:dyDescent="0.25">
      <c r="A964" s="13">
        <v>409791</v>
      </c>
      <c r="B964" s="14" t="s">
        <v>1010</v>
      </c>
      <c r="C964" s="15" t="s">
        <v>57</v>
      </c>
      <c r="D964" s="16">
        <v>5205.3333333333303</v>
      </c>
      <c r="E964" s="17">
        <v>0.73336999999999997</v>
      </c>
      <c r="F964" s="17">
        <v>-3.2330000000000081E-2</v>
      </c>
      <c r="G964" s="17">
        <v>0.56913999999999998</v>
      </c>
      <c r="H964" s="17">
        <v>-7.7980000000000049E-2</v>
      </c>
      <c r="I964" s="17">
        <v>0.72704000000000002</v>
      </c>
      <c r="J964" s="17">
        <v>4.2630000000000057E-2</v>
      </c>
      <c r="K964" s="17">
        <v>0.87614000000000003</v>
      </c>
      <c r="L964" s="17">
        <v>-2.0950000000000024E-2</v>
      </c>
      <c r="M964" s="17">
        <v>0.9254</v>
      </c>
      <c r="N964" s="17">
        <v>-2.7370000000000005E-2</v>
      </c>
      <c r="O964" s="18" t="s">
        <v>41</v>
      </c>
    </row>
    <row r="965" spans="1:15" hidden="1" x14ac:dyDescent="0.25">
      <c r="A965" s="13">
        <v>409839</v>
      </c>
      <c r="B965" s="14" t="s">
        <v>1011</v>
      </c>
      <c r="C965" s="15" t="s">
        <v>40</v>
      </c>
      <c r="D965" s="16">
        <v>9903.75</v>
      </c>
      <c r="E965" s="17">
        <v>0.71799000000000002</v>
      </c>
      <c r="F965" s="17">
        <v>-7.077E-2</v>
      </c>
      <c r="G965" s="17">
        <v>0.67132999999999998</v>
      </c>
      <c r="H965" s="17">
        <v>2.7029999999999998E-2</v>
      </c>
      <c r="I965" s="17">
        <v>0.87031999999999998</v>
      </c>
      <c r="J965" s="17">
        <v>8.3620000000000028E-2</v>
      </c>
      <c r="K965" s="17">
        <v>0.56977</v>
      </c>
      <c r="L965" s="17">
        <v>-0.41539000000000004</v>
      </c>
      <c r="M965" s="17">
        <v>0.80720000000000003</v>
      </c>
      <c r="N965" s="17">
        <v>-7.614999999999994E-2</v>
      </c>
      <c r="O965" s="18" t="s">
        <v>41</v>
      </c>
    </row>
    <row r="966" spans="1:15" hidden="1" x14ac:dyDescent="0.25">
      <c r="A966" s="13">
        <v>410047</v>
      </c>
      <c r="B966" s="14" t="s">
        <v>1012</v>
      </c>
      <c r="C966" s="15" t="s">
        <v>46</v>
      </c>
      <c r="D966" s="16">
        <v>34751.25</v>
      </c>
      <c r="E966" s="17">
        <v>0.32255</v>
      </c>
      <c r="F966" s="17">
        <v>-0.12148999999999999</v>
      </c>
      <c r="G966" s="17">
        <v>0</v>
      </c>
      <c r="H966" s="17">
        <v>-0.43548999999999999</v>
      </c>
      <c r="I966" s="17">
        <v>0.65215000000000001</v>
      </c>
      <c r="J966" s="17">
        <v>-2.0190000000000041E-2</v>
      </c>
      <c r="K966" s="17">
        <v>6.7599999999999993E-2</v>
      </c>
      <c r="L966" s="17">
        <v>1.403999999999999E-2</v>
      </c>
      <c r="M966" s="17">
        <v>0.89300000000000002</v>
      </c>
      <c r="N966" s="17">
        <v>0.26970000000000005</v>
      </c>
      <c r="O966" s="18" t="s">
        <v>54</v>
      </c>
    </row>
    <row r="967" spans="1:15" hidden="1" x14ac:dyDescent="0.25">
      <c r="A967" s="13">
        <v>410071</v>
      </c>
      <c r="B967" s="14" t="s">
        <v>1013</v>
      </c>
      <c r="C967" s="15" t="s">
        <v>57</v>
      </c>
      <c r="D967" s="16">
        <v>4889.4166666666697</v>
      </c>
      <c r="E967" s="17">
        <v>0.69025999999999998</v>
      </c>
      <c r="F967" s="17">
        <v>0.19732</v>
      </c>
      <c r="G967" s="17">
        <v>0.44445000000000001</v>
      </c>
      <c r="H967" s="17">
        <v>0.44445000000000001</v>
      </c>
      <c r="I967" s="17">
        <v>0.60126999999999997</v>
      </c>
      <c r="J967" s="17">
        <v>3.5399999999999876E-3</v>
      </c>
      <c r="K967" s="17">
        <v>1</v>
      </c>
      <c r="L967" s="17">
        <v>0.11287999999999998</v>
      </c>
      <c r="M967" s="17">
        <v>0.96111999999999997</v>
      </c>
      <c r="N967" s="17">
        <v>-1.8730000000000024E-2</v>
      </c>
      <c r="O967" s="18" t="s">
        <v>41</v>
      </c>
    </row>
    <row r="968" spans="1:15" hidden="1" x14ac:dyDescent="0.25">
      <c r="A968" s="13">
        <v>410110</v>
      </c>
      <c r="B968" s="14" t="s">
        <v>1014</v>
      </c>
      <c r="C968" s="15" t="s">
        <v>40</v>
      </c>
      <c r="D968" s="16">
        <v>12542.083333333299</v>
      </c>
      <c r="E968" s="17">
        <v>0.8054</v>
      </c>
      <c r="F968" s="17">
        <v>3.1970000000000054E-2</v>
      </c>
      <c r="G968" s="17">
        <v>0.86212999999999995</v>
      </c>
      <c r="H968" s="17">
        <v>1.5359999999999929E-2</v>
      </c>
      <c r="I968" s="17">
        <v>0.64678999999999998</v>
      </c>
      <c r="J968" s="17">
        <v>2.2789999999999977E-2</v>
      </c>
      <c r="K968" s="17">
        <v>0.88722999999999996</v>
      </c>
      <c r="L968" s="17">
        <v>0.17292999999999992</v>
      </c>
      <c r="M968" s="17">
        <v>0.76870000000000005</v>
      </c>
      <c r="N968" s="17">
        <v>-6.6599999999999993E-2</v>
      </c>
      <c r="O968" s="18" t="s">
        <v>41</v>
      </c>
    </row>
    <row r="969" spans="1:15" hidden="1" x14ac:dyDescent="0.25">
      <c r="A969" s="13">
        <v>410128</v>
      </c>
      <c r="B969" s="14" t="s">
        <v>1015</v>
      </c>
      <c r="C969" s="15" t="s">
        <v>40</v>
      </c>
      <c r="D969" s="16">
        <v>7795.6666666666697</v>
      </c>
      <c r="E969" s="17">
        <v>0.81328999999999996</v>
      </c>
      <c r="F969" s="17">
        <v>0.40024999999999994</v>
      </c>
      <c r="G969" s="17">
        <v>0.76519000000000004</v>
      </c>
      <c r="H969" s="17">
        <v>0.76519000000000004</v>
      </c>
      <c r="I969" s="17">
        <v>0.73682999999999998</v>
      </c>
      <c r="J969" s="17">
        <v>0.10141999999999995</v>
      </c>
      <c r="K969" s="17">
        <v>0.86712999999999996</v>
      </c>
      <c r="L969" s="17">
        <v>0.41878999999999994</v>
      </c>
      <c r="M969" s="17">
        <v>0.93208999999999997</v>
      </c>
      <c r="N969" s="17">
        <v>-4.9379999999999979E-2</v>
      </c>
      <c r="O969" s="18" t="s">
        <v>41</v>
      </c>
    </row>
    <row r="970" spans="1:15" hidden="1" x14ac:dyDescent="0.25">
      <c r="A970" s="13">
        <v>410136</v>
      </c>
      <c r="B970" s="14" t="s">
        <v>1016</v>
      </c>
      <c r="C970" s="15" t="s">
        <v>57</v>
      </c>
      <c r="D970" s="16">
        <v>135854.08333333299</v>
      </c>
      <c r="E970" s="17">
        <v>0.87200999999999995</v>
      </c>
      <c r="F970" s="17">
        <v>8.7559999999999971E-2</v>
      </c>
      <c r="G970" s="17">
        <v>1</v>
      </c>
      <c r="H970" s="17">
        <v>4.7889999999999988E-2</v>
      </c>
      <c r="I970" s="17">
        <v>0.66915999999999998</v>
      </c>
      <c r="J970" s="17">
        <v>1.4780000000000015E-2</v>
      </c>
      <c r="K970" s="17">
        <v>0.85877000000000003</v>
      </c>
      <c r="L970" s="17">
        <v>0.10982999999999998</v>
      </c>
      <c r="M970" s="17">
        <v>0.83213999999999999</v>
      </c>
      <c r="N970" s="17">
        <v>0.21743000000000001</v>
      </c>
      <c r="O970" s="18" t="s">
        <v>41</v>
      </c>
    </row>
    <row r="971" spans="1:15" hidden="1" x14ac:dyDescent="0.25">
      <c r="A971" s="13">
        <v>410179</v>
      </c>
      <c r="B971" s="14" t="s">
        <v>1017</v>
      </c>
      <c r="C971" s="15" t="s">
        <v>46</v>
      </c>
      <c r="D971" s="16">
        <v>3418.4166666666702</v>
      </c>
      <c r="E971" s="17">
        <v>0.26434999999999997</v>
      </c>
      <c r="F971" s="17">
        <v>2.3979999999999974E-2</v>
      </c>
      <c r="G971" s="17">
        <v>0</v>
      </c>
      <c r="H971" s="17">
        <v>0</v>
      </c>
      <c r="I971" s="17">
        <v>0.32546000000000003</v>
      </c>
      <c r="J971" s="17">
        <v>0.12361000000000003</v>
      </c>
      <c r="K971" s="17">
        <v>0.28571999999999997</v>
      </c>
      <c r="L971" s="17">
        <v>0.28571999999999997</v>
      </c>
      <c r="M971" s="17">
        <v>0.71057000000000003</v>
      </c>
      <c r="N971" s="17">
        <v>-0.28942999999999997</v>
      </c>
      <c r="O971" s="18" t="s">
        <v>26</v>
      </c>
    </row>
    <row r="972" spans="1:15" hidden="1" x14ac:dyDescent="0.25">
      <c r="A972" s="13">
        <v>410187</v>
      </c>
      <c r="B972" s="14" t="s">
        <v>1018</v>
      </c>
      <c r="C972" s="15" t="s">
        <v>46</v>
      </c>
      <c r="D972" s="16">
        <v>20</v>
      </c>
      <c r="E972" s="17">
        <v>0</v>
      </c>
      <c r="F972" s="17">
        <v>0</v>
      </c>
      <c r="G972" s="17">
        <v>0</v>
      </c>
      <c r="H972" s="17">
        <v>0</v>
      </c>
      <c r="I972" s="17">
        <v>0</v>
      </c>
      <c r="J972" s="17">
        <v>0</v>
      </c>
      <c r="K972" s="17">
        <v>0</v>
      </c>
      <c r="L972" s="17">
        <v>0</v>
      </c>
      <c r="M972" s="17">
        <v>0</v>
      </c>
      <c r="N972" s="17">
        <v>0</v>
      </c>
      <c r="O972" s="18" t="s">
        <v>24</v>
      </c>
    </row>
    <row r="973" spans="1:15" hidden="1" x14ac:dyDescent="0.25">
      <c r="A973" s="13">
        <v>410292</v>
      </c>
      <c r="B973" s="14" t="s">
        <v>1019</v>
      </c>
      <c r="C973" s="15" t="s">
        <v>46</v>
      </c>
      <c r="D973" s="16">
        <v>45166</v>
      </c>
      <c r="E973" s="17">
        <v>0.66818</v>
      </c>
      <c r="F973" s="17">
        <v>-3.6529999999999951E-2</v>
      </c>
      <c r="G973" s="17">
        <v>0.53588999999999998</v>
      </c>
      <c r="H973" s="17">
        <v>-1.5140000000000042E-2</v>
      </c>
      <c r="I973" s="17">
        <v>0.85863</v>
      </c>
      <c r="J973" s="17">
        <v>-5.7300000000000129E-3</v>
      </c>
      <c r="K973" s="17">
        <v>0.53027000000000002</v>
      </c>
      <c r="L973" s="17">
        <v>-0.41461000000000003</v>
      </c>
      <c r="M973" s="17">
        <v>0.88022999999999996</v>
      </c>
      <c r="N973" s="17">
        <v>0.26795999999999998</v>
      </c>
      <c r="O973" s="18" t="s">
        <v>41</v>
      </c>
    </row>
    <row r="974" spans="1:15" hidden="1" x14ac:dyDescent="0.25">
      <c r="A974" s="13">
        <v>410322</v>
      </c>
      <c r="B974" s="14" t="s">
        <v>1020</v>
      </c>
      <c r="C974" s="15" t="s">
        <v>40</v>
      </c>
      <c r="D974" s="16">
        <v>4479.1666666666697</v>
      </c>
      <c r="E974" s="17">
        <v>0.51524999999999999</v>
      </c>
      <c r="F974" s="17">
        <v>-7.9729999999999968E-2</v>
      </c>
      <c r="G974" s="17">
        <v>0.29909000000000002</v>
      </c>
      <c r="H974" s="17">
        <v>-0.11303999999999997</v>
      </c>
      <c r="I974" s="17">
        <v>0.57894999999999996</v>
      </c>
      <c r="J974" s="17">
        <v>4.0399999999999325E-3</v>
      </c>
      <c r="K974" s="17">
        <v>0</v>
      </c>
      <c r="L974" s="17">
        <v>0</v>
      </c>
      <c r="M974" s="17">
        <v>0.88388</v>
      </c>
      <c r="N974" s="17">
        <v>-9.6849999999999992E-2</v>
      </c>
      <c r="O974" s="18" t="s">
        <v>41</v>
      </c>
    </row>
    <row r="975" spans="1:15" hidden="1" x14ac:dyDescent="0.25">
      <c r="A975" s="13">
        <v>410365</v>
      </c>
      <c r="B975" s="14" t="s">
        <v>1021</v>
      </c>
      <c r="C975" s="15" t="s">
        <v>46</v>
      </c>
      <c r="D975" s="16">
        <v>9455.8333333333303</v>
      </c>
      <c r="E975" s="17">
        <v>0.28522999999999998</v>
      </c>
      <c r="F975" s="17">
        <v>-0.33001999999999998</v>
      </c>
      <c r="G975" s="17">
        <v>0</v>
      </c>
      <c r="H975" s="17">
        <v>-0.64732999999999996</v>
      </c>
      <c r="I975" s="17">
        <v>0.43541999999999997</v>
      </c>
      <c r="J975" s="17">
        <v>-0.35146000000000005</v>
      </c>
      <c r="K975" s="17">
        <v>6.6030000000000005E-2</v>
      </c>
      <c r="L975" s="17">
        <v>-7.2339999999999988E-2</v>
      </c>
      <c r="M975" s="17">
        <v>0.92469999999999997</v>
      </c>
      <c r="N975" s="17">
        <v>6.8339999999999956E-2</v>
      </c>
      <c r="O975" s="18" t="s">
        <v>54</v>
      </c>
    </row>
    <row r="976" spans="1:15" hidden="1" x14ac:dyDescent="0.25">
      <c r="A976" s="13">
        <v>410420</v>
      </c>
      <c r="B976" s="14" t="s">
        <v>1022</v>
      </c>
      <c r="C976" s="15" t="s">
        <v>57</v>
      </c>
      <c r="D976" s="16">
        <v>2524.3333333333298</v>
      </c>
      <c r="E976" s="17">
        <v>0.67632999999999999</v>
      </c>
      <c r="F976" s="17">
        <v>0.28238999999999997</v>
      </c>
      <c r="G976" s="17">
        <v>0.37126999999999999</v>
      </c>
      <c r="H976" s="17">
        <v>0.11524999999999996</v>
      </c>
      <c r="I976" s="17">
        <v>0.70076000000000005</v>
      </c>
      <c r="J976" s="17">
        <v>0.19289000000000001</v>
      </c>
      <c r="K976" s="17">
        <v>0.94440000000000002</v>
      </c>
      <c r="L976" s="17">
        <v>0.94440000000000002</v>
      </c>
      <c r="M976" s="17">
        <v>0.99394000000000005</v>
      </c>
      <c r="N976" s="17">
        <v>4.4140000000000068E-2</v>
      </c>
      <c r="O976" s="18" t="s">
        <v>41</v>
      </c>
    </row>
    <row r="977" spans="1:15" hidden="1" x14ac:dyDescent="0.25">
      <c r="A977" s="13">
        <v>410608</v>
      </c>
      <c r="B977" s="14" t="s">
        <v>1023</v>
      </c>
      <c r="C977" s="15" t="s">
        <v>46</v>
      </c>
      <c r="D977" s="16">
        <v>3895</v>
      </c>
      <c r="E977" s="17">
        <v>0.85934999999999995</v>
      </c>
      <c r="F977" s="17">
        <v>4.7129999999999894E-2</v>
      </c>
      <c r="G977" s="17">
        <v>0.73194000000000004</v>
      </c>
      <c r="H977" s="17">
        <v>8.6139999999999994E-2</v>
      </c>
      <c r="I977" s="17">
        <v>0.84123999999999999</v>
      </c>
      <c r="J977" s="17">
        <v>5.0130000000000008E-2</v>
      </c>
      <c r="K977" s="17">
        <v>0.99778</v>
      </c>
      <c r="L977" s="17">
        <v>-2.2199999999999998E-3</v>
      </c>
      <c r="M977" s="17">
        <v>0.99383999999999995</v>
      </c>
      <c r="N977" s="17">
        <v>1.5439999999999898E-2</v>
      </c>
      <c r="O977" s="18" t="s">
        <v>41</v>
      </c>
    </row>
    <row r="978" spans="1:15" hidden="1" x14ac:dyDescent="0.25">
      <c r="A978" s="13">
        <v>410624</v>
      </c>
      <c r="B978" s="14" t="s">
        <v>1024</v>
      </c>
      <c r="C978" s="15" t="s">
        <v>46</v>
      </c>
      <c r="D978" s="16">
        <v>20446.25</v>
      </c>
      <c r="E978" s="17">
        <v>0.64448000000000005</v>
      </c>
      <c r="F978" s="17">
        <v>0.36277000000000004</v>
      </c>
      <c r="G978" s="17">
        <v>0.37757000000000002</v>
      </c>
      <c r="H978" s="17">
        <v>0.37757000000000002</v>
      </c>
      <c r="I978" s="17">
        <v>0.72223000000000004</v>
      </c>
      <c r="J978" s="17">
        <v>0.40742000000000006</v>
      </c>
      <c r="K978" s="17">
        <v>0.79566999999999999</v>
      </c>
      <c r="L978" s="17">
        <v>0.6159</v>
      </c>
      <c r="M978" s="17">
        <v>0.94935000000000003</v>
      </c>
      <c r="N978" s="17">
        <v>3.5380000000000078E-2</v>
      </c>
      <c r="O978" s="18" t="s">
        <v>26</v>
      </c>
    </row>
    <row r="979" spans="1:15" hidden="1" x14ac:dyDescent="0.25">
      <c r="A979" s="13">
        <v>410632</v>
      </c>
      <c r="B979" s="14" t="s">
        <v>1025</v>
      </c>
      <c r="C979" s="15" t="s">
        <v>40</v>
      </c>
      <c r="D979" s="16">
        <v>10569.25</v>
      </c>
      <c r="E979" s="17">
        <v>0.71574000000000004</v>
      </c>
      <c r="F979" s="17">
        <v>0.11160000000000003</v>
      </c>
      <c r="G979" s="17">
        <v>0.74348999999999998</v>
      </c>
      <c r="H979" s="17">
        <v>0.21301999999999999</v>
      </c>
      <c r="I979" s="17">
        <v>0.67122000000000004</v>
      </c>
      <c r="J979" s="17">
        <v>0.21518000000000004</v>
      </c>
      <c r="K979" s="17">
        <v>0.73573999999999995</v>
      </c>
      <c r="L979" s="17">
        <v>-2.8469999999999995E-2</v>
      </c>
      <c r="M979" s="17">
        <v>0.68474000000000002</v>
      </c>
      <c r="N979" s="17">
        <v>-5.4760000000000031E-2</v>
      </c>
      <c r="O979" s="18" t="s">
        <v>41</v>
      </c>
    </row>
    <row r="980" spans="1:15" hidden="1" x14ac:dyDescent="0.25">
      <c r="A980" s="13">
        <v>410888</v>
      </c>
      <c r="B980" s="14" t="s">
        <v>1026</v>
      </c>
      <c r="C980" s="15" t="s">
        <v>40</v>
      </c>
      <c r="D980" s="16">
        <v>2693</v>
      </c>
      <c r="E980" s="17">
        <v>0.84838000000000002</v>
      </c>
      <c r="F980" s="17">
        <v>8.3150000000000057E-2</v>
      </c>
      <c r="G980" s="17">
        <v>0.78608</v>
      </c>
      <c r="H980" s="17">
        <v>0.15436000000000005</v>
      </c>
      <c r="I980" s="17">
        <v>0.81254000000000004</v>
      </c>
      <c r="J980" s="17">
        <v>2.3480000000000056E-2</v>
      </c>
      <c r="K980" s="17">
        <v>0.90015000000000001</v>
      </c>
      <c r="L980" s="17">
        <v>2.4519999999999986E-2</v>
      </c>
      <c r="M980" s="17">
        <v>0.95704</v>
      </c>
      <c r="N980" s="17">
        <v>5.9039999999999981E-2</v>
      </c>
      <c r="O980" s="18" t="s">
        <v>41</v>
      </c>
    </row>
    <row r="981" spans="1:15" hidden="1" x14ac:dyDescent="0.25">
      <c r="A981" s="13">
        <v>410926</v>
      </c>
      <c r="B981" s="14" t="s">
        <v>1027</v>
      </c>
      <c r="C981" s="15" t="s">
        <v>40</v>
      </c>
      <c r="D981" s="16">
        <v>40143.333333333299</v>
      </c>
      <c r="E981" s="17">
        <v>0.53239000000000003</v>
      </c>
      <c r="F981" s="17">
        <v>0.31054000000000004</v>
      </c>
      <c r="G981" s="17">
        <v>0.83079000000000003</v>
      </c>
      <c r="H981" s="17">
        <v>0.83079000000000003</v>
      </c>
      <c r="I981" s="17">
        <v>0.76522000000000001</v>
      </c>
      <c r="J981" s="17">
        <v>1.5750000000000042E-2</v>
      </c>
      <c r="K981" s="17">
        <v>7.3349999999999999E-2</v>
      </c>
      <c r="L981" s="17">
        <v>-8.0399999999999999E-2</v>
      </c>
      <c r="M981" s="17">
        <v>0.16181999999999999</v>
      </c>
      <c r="N981" s="17">
        <v>-4.4190000000000007E-2</v>
      </c>
      <c r="O981" s="18" t="s">
        <v>26</v>
      </c>
    </row>
    <row r="982" spans="1:15" hidden="1" x14ac:dyDescent="0.25">
      <c r="A982" s="13">
        <v>411086</v>
      </c>
      <c r="B982" s="14" t="s">
        <v>1028</v>
      </c>
      <c r="C982" s="15" t="s">
        <v>46</v>
      </c>
      <c r="D982" s="16">
        <v>46268.083333333299</v>
      </c>
      <c r="E982" s="17">
        <v>0.24851000000000001</v>
      </c>
      <c r="F982" s="17">
        <v>-0.12801000000000001</v>
      </c>
      <c r="G982" s="17">
        <v>0</v>
      </c>
      <c r="H982" s="17">
        <v>-0.39348</v>
      </c>
      <c r="I982" s="17">
        <v>0.39419999999999999</v>
      </c>
      <c r="J982" s="17">
        <v>-7.7680000000000027E-2</v>
      </c>
      <c r="K982" s="17">
        <v>0.11272</v>
      </c>
      <c r="L982" s="17">
        <v>3.3159999999999995E-2</v>
      </c>
      <c r="M982" s="17">
        <v>0.73562000000000005</v>
      </c>
      <c r="N982" s="17">
        <v>0.19144000000000005</v>
      </c>
      <c r="O982" s="18" t="s">
        <v>26</v>
      </c>
    </row>
    <row r="983" spans="1:15" hidden="1" x14ac:dyDescent="0.25">
      <c r="A983" s="13">
        <v>411124</v>
      </c>
      <c r="B983" s="14" t="s">
        <v>1029</v>
      </c>
      <c r="C983" s="15" t="s">
        <v>57</v>
      </c>
      <c r="D983" s="16">
        <v>15571.333333333299</v>
      </c>
      <c r="E983" s="17">
        <v>0.75078</v>
      </c>
      <c r="F983" s="17">
        <v>8.1030000000000046E-2</v>
      </c>
      <c r="G983" s="17">
        <v>0.60965000000000003</v>
      </c>
      <c r="H983" s="17">
        <v>0.1759</v>
      </c>
      <c r="I983" s="17">
        <v>0.72424999999999995</v>
      </c>
      <c r="J983" s="17">
        <v>3.6019999999999941E-2</v>
      </c>
      <c r="K983" s="17">
        <v>0.84226999999999996</v>
      </c>
      <c r="L983" s="17">
        <v>1.7559999999999909E-2</v>
      </c>
      <c r="M983" s="17">
        <v>0.96809999999999996</v>
      </c>
      <c r="N983" s="17">
        <v>-2.1999999999999797E-4</v>
      </c>
      <c r="O983" s="18" t="s">
        <v>41</v>
      </c>
    </row>
    <row r="984" spans="1:15" hidden="1" x14ac:dyDescent="0.25">
      <c r="A984" s="13">
        <v>411248</v>
      </c>
      <c r="B984" s="14" t="s">
        <v>1030</v>
      </c>
      <c r="C984" s="15" t="s">
        <v>40</v>
      </c>
      <c r="D984" s="16">
        <v>2032.8333333333301</v>
      </c>
      <c r="E984" s="17">
        <v>0.86831000000000003</v>
      </c>
      <c r="F984" s="17">
        <v>-5.1899999999999946E-2</v>
      </c>
      <c r="G984" s="17">
        <v>0.97199999999999998</v>
      </c>
      <c r="H984" s="17">
        <v>6.6099999999999937E-2</v>
      </c>
      <c r="I984" s="17">
        <v>0.86800999999999995</v>
      </c>
      <c r="J984" s="17">
        <v>-1.1880000000000002E-2</v>
      </c>
      <c r="K984" s="17">
        <v>0.53810999999999998</v>
      </c>
      <c r="L984" s="17">
        <v>-0.40608</v>
      </c>
      <c r="M984" s="17">
        <v>0.99143999999999999</v>
      </c>
      <c r="N984" s="17">
        <v>2.6270000000000016E-2</v>
      </c>
      <c r="O984" s="18" t="s">
        <v>41</v>
      </c>
    </row>
    <row r="985" spans="1:15" hidden="1" x14ac:dyDescent="0.25">
      <c r="A985" s="13">
        <v>411256</v>
      </c>
      <c r="B985" s="14" t="s">
        <v>1031</v>
      </c>
      <c r="C985" s="15" t="s">
        <v>40</v>
      </c>
      <c r="D985" s="16">
        <v>45999.75</v>
      </c>
      <c r="E985" s="17">
        <v>0.72572999999999999</v>
      </c>
      <c r="F985" s="17">
        <v>0.10209000000000001</v>
      </c>
      <c r="G985" s="17">
        <v>0.69052999999999998</v>
      </c>
      <c r="H985" s="17">
        <v>2.4329999999999963E-2</v>
      </c>
      <c r="I985" s="17">
        <v>0.73487000000000002</v>
      </c>
      <c r="J985" s="17">
        <v>3.6549999999999971E-2</v>
      </c>
      <c r="K985" s="17">
        <v>0.78203999999999996</v>
      </c>
      <c r="L985" s="17">
        <v>0.22576999999999992</v>
      </c>
      <c r="M985" s="17">
        <v>0.73068</v>
      </c>
      <c r="N985" s="17">
        <v>0.19945999999999997</v>
      </c>
      <c r="O985" s="18" t="s">
        <v>41</v>
      </c>
    </row>
    <row r="986" spans="1:15" hidden="1" x14ac:dyDescent="0.25">
      <c r="A986" s="13">
        <v>411264</v>
      </c>
      <c r="B986" s="14" t="s">
        <v>1032</v>
      </c>
      <c r="C986" s="15" t="s">
        <v>40</v>
      </c>
      <c r="D986" s="16">
        <v>93008.083333333299</v>
      </c>
      <c r="E986" s="17">
        <v>0</v>
      </c>
      <c r="F986" s="17">
        <v>-0.33024999999999999</v>
      </c>
      <c r="G986" s="17">
        <v>0.89063000000000003</v>
      </c>
      <c r="H986" s="17">
        <v>0.89063000000000003</v>
      </c>
      <c r="I986" s="17">
        <v>0.60668999999999995</v>
      </c>
      <c r="J986" s="17">
        <v>2.621999999999991E-2</v>
      </c>
      <c r="K986" s="17">
        <v>0</v>
      </c>
      <c r="L986" s="17">
        <v>-0.80206</v>
      </c>
      <c r="M986" s="17">
        <v>0.26823000000000002</v>
      </c>
      <c r="N986" s="17">
        <v>-4.6999999999997044E-4</v>
      </c>
      <c r="O986" s="18" t="s">
        <v>24</v>
      </c>
    </row>
    <row r="987" spans="1:15" hidden="1" x14ac:dyDescent="0.25">
      <c r="A987" s="13">
        <v>411281</v>
      </c>
      <c r="B987" s="14" t="s">
        <v>1033</v>
      </c>
      <c r="C987" s="15" t="s">
        <v>157</v>
      </c>
      <c r="D987" s="16">
        <v>2192.4166666666702</v>
      </c>
      <c r="E987" s="17">
        <v>0.80393000000000003</v>
      </c>
      <c r="F987" s="17">
        <v>2.2699999999999942E-3</v>
      </c>
      <c r="G987" s="17">
        <v>0.63415999999999995</v>
      </c>
      <c r="H987" s="17">
        <v>-3.5340000000000038E-2</v>
      </c>
      <c r="I987" s="17">
        <v>0.80401</v>
      </c>
      <c r="J987" s="17">
        <v>6.9620000000000015E-2</v>
      </c>
      <c r="K987" s="17">
        <v>0.99619000000000002</v>
      </c>
      <c r="L987" s="17">
        <v>2.4700000000000055E-2</v>
      </c>
      <c r="M987" s="17">
        <v>0.95113999999999999</v>
      </c>
      <c r="N987" s="17">
        <v>-1.2280000000000069E-2</v>
      </c>
      <c r="O987" s="18" t="s">
        <v>41</v>
      </c>
    </row>
    <row r="988" spans="1:15" hidden="1" x14ac:dyDescent="0.25">
      <c r="A988" s="13">
        <v>411426</v>
      </c>
      <c r="B988" s="14" t="s">
        <v>1034</v>
      </c>
      <c r="C988" s="15" t="s">
        <v>57</v>
      </c>
      <c r="D988" s="16">
        <v>274.83333333333297</v>
      </c>
      <c r="E988" s="17">
        <v>0.78786</v>
      </c>
      <c r="F988" s="17">
        <v>0.13424000000000003</v>
      </c>
      <c r="G988" s="17">
        <v>0.6673</v>
      </c>
      <c r="H988" s="17">
        <v>-0.27031000000000005</v>
      </c>
      <c r="I988" s="17">
        <v>0.75097999999999998</v>
      </c>
      <c r="J988" s="17">
        <v>0.35811999999999999</v>
      </c>
      <c r="K988" s="17">
        <v>0.85714000000000001</v>
      </c>
      <c r="L988" s="17">
        <v>0.85714000000000001</v>
      </c>
      <c r="M988" s="17">
        <v>0.99656</v>
      </c>
      <c r="N988" s="17">
        <v>-3.4399999999999986E-3</v>
      </c>
      <c r="O988" s="18" t="s">
        <v>59</v>
      </c>
    </row>
    <row r="989" spans="1:15" hidden="1" x14ac:dyDescent="0.25">
      <c r="A989" s="13">
        <v>411434</v>
      </c>
      <c r="B989" s="14" t="s">
        <v>1035</v>
      </c>
      <c r="C989" s="15" t="s">
        <v>46</v>
      </c>
      <c r="D989" s="16">
        <v>673.33333333333303</v>
      </c>
      <c r="E989" s="17">
        <v>0.63649999999999995</v>
      </c>
      <c r="F989" s="17">
        <v>4.3499999999999983E-2</v>
      </c>
      <c r="G989" s="17">
        <v>0.47059000000000001</v>
      </c>
      <c r="H989" s="17">
        <v>0.11813000000000001</v>
      </c>
      <c r="I989" s="17">
        <v>0.53571000000000002</v>
      </c>
      <c r="J989" s="17">
        <v>5.5550000000000044E-2</v>
      </c>
      <c r="K989" s="17">
        <v>0.7056</v>
      </c>
      <c r="L989" s="17">
        <v>-9.7330000000000028E-2</v>
      </c>
      <c r="M989" s="17">
        <v>1</v>
      </c>
      <c r="N989" s="17">
        <v>2.302000000000004E-2</v>
      </c>
      <c r="O989" s="18" t="s">
        <v>24</v>
      </c>
    </row>
    <row r="990" spans="1:15" hidden="1" x14ac:dyDescent="0.25">
      <c r="A990" s="13">
        <v>411558</v>
      </c>
      <c r="B990" s="14" t="s">
        <v>1036</v>
      </c>
      <c r="C990" s="15" t="s">
        <v>46</v>
      </c>
      <c r="D990" s="16">
        <v>11563.333333333299</v>
      </c>
      <c r="E990" s="17">
        <v>0.35880000000000001</v>
      </c>
      <c r="F990" s="17">
        <v>-0.12818000000000002</v>
      </c>
      <c r="G990" s="17">
        <v>0</v>
      </c>
      <c r="H990" s="17">
        <v>-0.35050999999999999</v>
      </c>
      <c r="I990" s="17">
        <v>0.60616999999999999</v>
      </c>
      <c r="J990" s="17">
        <v>0.26093</v>
      </c>
      <c r="K990" s="17">
        <v>0.21682999999999999</v>
      </c>
      <c r="L990" s="17">
        <v>-0.20541000000000001</v>
      </c>
      <c r="M990" s="17">
        <v>0.97097999999999995</v>
      </c>
      <c r="N990" s="17">
        <v>4.5600000000000085E-3</v>
      </c>
      <c r="O990" s="18" t="s">
        <v>54</v>
      </c>
    </row>
    <row r="991" spans="1:15" hidden="1" x14ac:dyDescent="0.25">
      <c r="A991" s="13">
        <v>411582</v>
      </c>
      <c r="B991" s="14" t="s">
        <v>1037</v>
      </c>
      <c r="C991" s="15" t="s">
        <v>46</v>
      </c>
      <c r="D991" s="16">
        <v>27982.416666666701</v>
      </c>
      <c r="E991" s="17">
        <v>0.68788000000000005</v>
      </c>
      <c r="F991" s="17">
        <v>-7.7499999999999236E-3</v>
      </c>
      <c r="G991" s="17">
        <v>0.96923999999999999</v>
      </c>
      <c r="H991" s="17">
        <v>0.20213000000000003</v>
      </c>
      <c r="I991" s="17">
        <v>0.74317999999999995</v>
      </c>
      <c r="J991" s="17">
        <v>-2.3460000000000036E-2</v>
      </c>
      <c r="K991" s="17">
        <v>0.32345000000000002</v>
      </c>
      <c r="L991" s="17">
        <v>-0.255</v>
      </c>
      <c r="M991" s="17">
        <v>0.43429000000000001</v>
      </c>
      <c r="N991" s="17">
        <v>-0.16455000000000003</v>
      </c>
      <c r="O991" s="18" t="s">
        <v>41</v>
      </c>
    </row>
    <row r="992" spans="1:15" hidden="1" x14ac:dyDescent="0.25">
      <c r="A992" s="13">
        <v>411698</v>
      </c>
      <c r="B992" s="14" t="s">
        <v>1038</v>
      </c>
      <c r="C992" s="15" t="s">
        <v>57</v>
      </c>
      <c r="D992" s="16">
        <v>895.25</v>
      </c>
      <c r="E992" s="17">
        <v>0.72443999999999997</v>
      </c>
      <c r="F992" s="17">
        <v>5.6119999999999948E-2</v>
      </c>
      <c r="G992" s="17">
        <v>0.54805000000000004</v>
      </c>
      <c r="H992" s="17">
        <v>8.4400000000000031E-2</v>
      </c>
      <c r="I992" s="17">
        <v>0.68378000000000005</v>
      </c>
      <c r="J992" s="17">
        <v>1.5460000000000029E-2</v>
      </c>
      <c r="K992" s="17">
        <v>0.93076000000000003</v>
      </c>
      <c r="L992" s="17">
        <v>7.3620000000000019E-2</v>
      </c>
      <c r="M992" s="17">
        <v>0.91154000000000002</v>
      </c>
      <c r="N992" s="17">
        <v>2.2689999999999988E-2</v>
      </c>
      <c r="O992" s="18" t="s">
        <v>41</v>
      </c>
    </row>
    <row r="993" spans="1:15" hidden="1" x14ac:dyDescent="0.25">
      <c r="A993" s="13">
        <v>411701</v>
      </c>
      <c r="B993" s="14" t="s">
        <v>1039</v>
      </c>
      <c r="C993" s="15" t="s">
        <v>57</v>
      </c>
      <c r="D993" s="16">
        <v>6776.9166666666697</v>
      </c>
      <c r="E993" s="17">
        <v>0.76871999999999996</v>
      </c>
      <c r="F993" s="17">
        <v>-3.127000000000002E-2</v>
      </c>
      <c r="G993" s="17">
        <v>0.73595999999999995</v>
      </c>
      <c r="H993" s="17">
        <v>-0.10453000000000001</v>
      </c>
      <c r="I993" s="17">
        <v>0.77151000000000003</v>
      </c>
      <c r="J993" s="17">
        <v>2.6580000000000048E-2</v>
      </c>
      <c r="K993" s="17">
        <v>0.60977999999999999</v>
      </c>
      <c r="L993" s="17">
        <v>-7.0799999999999752E-3</v>
      </c>
      <c r="M993" s="17">
        <v>0.99039999999999995</v>
      </c>
      <c r="N993" s="17">
        <v>3.3229999999999982E-2</v>
      </c>
      <c r="O993" s="18" t="s">
        <v>41</v>
      </c>
    </row>
    <row r="994" spans="1:15" hidden="1" x14ac:dyDescent="0.25">
      <c r="A994" s="13">
        <v>411728</v>
      </c>
      <c r="B994" s="14" t="s">
        <v>1040</v>
      </c>
      <c r="C994" s="15" t="s">
        <v>46</v>
      </c>
      <c r="D994" s="16">
        <v>1563.5833333333301</v>
      </c>
      <c r="E994" s="17">
        <v>0.50031999999999999</v>
      </c>
      <c r="F994" s="17">
        <v>-0.1472</v>
      </c>
      <c r="G994" s="17">
        <v>0</v>
      </c>
      <c r="H994" s="17">
        <v>-0.55237000000000003</v>
      </c>
      <c r="I994" s="17">
        <v>0.65210999999999997</v>
      </c>
      <c r="J994" s="17">
        <v>0.17591999999999997</v>
      </c>
      <c r="K994" s="17">
        <v>0.87246999999999997</v>
      </c>
      <c r="L994" s="17">
        <v>0.14095000000000002</v>
      </c>
      <c r="M994" s="17">
        <v>0.97699999999999998</v>
      </c>
      <c r="N994" s="17">
        <v>5.1829999999999932E-2</v>
      </c>
      <c r="O994" s="18" t="s">
        <v>59</v>
      </c>
    </row>
    <row r="995" spans="1:15" hidden="1" x14ac:dyDescent="0.25">
      <c r="A995" s="13">
        <v>411752</v>
      </c>
      <c r="B995" s="14" t="s">
        <v>1041</v>
      </c>
      <c r="C995" s="15" t="s">
        <v>40</v>
      </c>
      <c r="D995" s="16">
        <v>45175.916666666701</v>
      </c>
      <c r="E995" s="17">
        <v>0.66356999999999999</v>
      </c>
      <c r="F995" s="17">
        <v>-6.0499999999999998E-2</v>
      </c>
      <c r="G995" s="17">
        <v>0.58982000000000001</v>
      </c>
      <c r="H995" s="17">
        <v>-0.15952</v>
      </c>
      <c r="I995" s="17">
        <v>0.75475000000000003</v>
      </c>
      <c r="J995" s="17">
        <v>2.1569999999999978E-2</v>
      </c>
      <c r="K995" s="17">
        <v>0.89183999999999997</v>
      </c>
      <c r="L995" s="17">
        <v>-1.1859999999999982E-2</v>
      </c>
      <c r="M995" s="17">
        <v>0.49163000000000001</v>
      </c>
      <c r="N995" s="17">
        <v>6.8600000000000327E-3</v>
      </c>
      <c r="O995" s="18" t="s">
        <v>41</v>
      </c>
    </row>
    <row r="996" spans="1:15" hidden="1" x14ac:dyDescent="0.25">
      <c r="A996" s="13">
        <v>411809</v>
      </c>
      <c r="B996" s="14" t="s">
        <v>1042</v>
      </c>
      <c r="C996" s="15" t="s">
        <v>46</v>
      </c>
      <c r="D996" s="16">
        <v>2750.1666666666702</v>
      </c>
      <c r="E996" s="17">
        <v>0.69169000000000003</v>
      </c>
      <c r="F996" s="17">
        <v>-6.1749999999999972E-2</v>
      </c>
      <c r="G996" s="17">
        <v>0.65214000000000005</v>
      </c>
      <c r="H996" s="17">
        <v>-4.269999999999996E-2</v>
      </c>
      <c r="I996" s="17">
        <v>0.92832000000000003</v>
      </c>
      <c r="J996" s="17">
        <v>1.1920000000000042E-2</v>
      </c>
      <c r="K996" s="17">
        <v>0.42907000000000001</v>
      </c>
      <c r="L996" s="17">
        <v>-3.4659999999999969E-2</v>
      </c>
      <c r="M996" s="17">
        <v>0.79679999999999995</v>
      </c>
      <c r="N996" s="17">
        <v>-0.2006</v>
      </c>
      <c r="O996" s="18" t="s">
        <v>41</v>
      </c>
    </row>
    <row r="997" spans="1:15" hidden="1" x14ac:dyDescent="0.25">
      <c r="A997" s="13">
        <v>411841</v>
      </c>
      <c r="B997" s="14" t="s">
        <v>1043</v>
      </c>
      <c r="C997" s="15" t="s">
        <v>40</v>
      </c>
      <c r="D997" s="16">
        <v>718.16666666666697</v>
      </c>
      <c r="E997" s="17">
        <v>0.39682000000000001</v>
      </c>
      <c r="F997" s="17">
        <v>-7.9899999999999971E-3</v>
      </c>
      <c r="G997" s="17">
        <v>0.14285999999999999</v>
      </c>
      <c r="H997" s="17">
        <v>8.6999999999999855E-3</v>
      </c>
      <c r="I997" s="17">
        <v>0.61767000000000005</v>
      </c>
      <c r="J997" s="17">
        <v>-1.0299999999999976E-2</v>
      </c>
      <c r="K997" s="17">
        <v>8.072E-2</v>
      </c>
      <c r="L997" s="17">
        <v>-0.13427</v>
      </c>
      <c r="M997" s="17">
        <v>1</v>
      </c>
      <c r="N997" s="17">
        <v>8.7219999999999964E-2</v>
      </c>
      <c r="O997" s="18" t="s">
        <v>24</v>
      </c>
    </row>
    <row r="998" spans="1:15" hidden="1" x14ac:dyDescent="0.25">
      <c r="A998" s="13">
        <v>411868</v>
      </c>
      <c r="B998" s="14" t="s">
        <v>1044</v>
      </c>
      <c r="C998" s="15" t="s">
        <v>40</v>
      </c>
      <c r="D998" s="16">
        <v>9395.1666666666697</v>
      </c>
      <c r="E998" s="17">
        <v>0.59492</v>
      </c>
      <c r="F998" s="17">
        <v>3.4909999999999997E-2</v>
      </c>
      <c r="G998" s="17">
        <v>0.28694999999999998</v>
      </c>
      <c r="H998" s="17">
        <v>-0.12206</v>
      </c>
      <c r="I998" s="17">
        <v>0.77175000000000005</v>
      </c>
      <c r="J998" s="17">
        <v>-1.8339999999999912E-2</v>
      </c>
      <c r="K998" s="17">
        <v>0.68206999999999995</v>
      </c>
      <c r="L998" s="17">
        <v>0.44402999999999992</v>
      </c>
      <c r="M998" s="17">
        <v>0.94689000000000001</v>
      </c>
      <c r="N998" s="17">
        <v>-6.9899999999999407E-3</v>
      </c>
      <c r="O998" s="18" t="s">
        <v>41</v>
      </c>
    </row>
    <row r="999" spans="1:15" hidden="1" x14ac:dyDescent="0.25">
      <c r="A999" s="13">
        <v>411892</v>
      </c>
      <c r="B999" s="14" t="s">
        <v>1045</v>
      </c>
      <c r="C999" s="15" t="s">
        <v>57</v>
      </c>
      <c r="D999" s="16">
        <v>11804</v>
      </c>
      <c r="E999" s="17">
        <v>0.60294999999999999</v>
      </c>
      <c r="F999" s="17">
        <v>1.8329999999999957E-2</v>
      </c>
      <c r="G999" s="17">
        <v>0.81286999999999998</v>
      </c>
      <c r="H999" s="17">
        <v>-3.3839999999999981E-2</v>
      </c>
      <c r="I999" s="17">
        <v>0.38902999999999999</v>
      </c>
      <c r="J999" s="17">
        <v>0.12513999999999997</v>
      </c>
      <c r="K999" s="17">
        <v>0</v>
      </c>
      <c r="L999" s="17">
        <v>0</v>
      </c>
      <c r="M999" s="17">
        <v>1</v>
      </c>
      <c r="N999" s="17">
        <v>3.4229999999999983E-2</v>
      </c>
      <c r="O999" s="18" t="s">
        <v>26</v>
      </c>
    </row>
    <row r="1000" spans="1:15" hidden="1" x14ac:dyDescent="0.25">
      <c r="A1000" s="13">
        <v>411931</v>
      </c>
      <c r="B1000" s="14" t="s">
        <v>1046</v>
      </c>
      <c r="C1000" s="15" t="s">
        <v>46</v>
      </c>
      <c r="D1000" s="16">
        <v>14721.583333333299</v>
      </c>
      <c r="E1000" s="17">
        <v>0.50914000000000004</v>
      </c>
      <c r="F1000" s="17">
        <v>4.6280000000000043E-2</v>
      </c>
      <c r="G1000" s="17">
        <v>0.74178999999999995</v>
      </c>
      <c r="H1000" s="17">
        <v>0.20108999999999999</v>
      </c>
      <c r="I1000" s="17">
        <v>0.70982999999999996</v>
      </c>
      <c r="J1000" s="17">
        <v>0.16683999999999999</v>
      </c>
      <c r="K1000" s="17">
        <v>1.145E-2</v>
      </c>
      <c r="L1000" s="17">
        <v>-6.207E-2</v>
      </c>
      <c r="M1000" s="17">
        <v>0.34084999999999999</v>
      </c>
      <c r="N1000" s="17">
        <v>-0.27554999999999996</v>
      </c>
      <c r="O1000" s="18" t="s">
        <v>26</v>
      </c>
    </row>
    <row r="1001" spans="1:15" hidden="1" x14ac:dyDescent="0.25">
      <c r="A1001" s="13">
        <v>412015</v>
      </c>
      <c r="B1001" s="14" t="s">
        <v>1047</v>
      </c>
      <c r="C1001" s="15" t="s">
        <v>46</v>
      </c>
      <c r="D1001" s="16">
        <v>4699.0833333333303</v>
      </c>
      <c r="E1001" s="17">
        <v>0.42370999999999998</v>
      </c>
      <c r="F1001" s="17">
        <v>-0.11471999999999999</v>
      </c>
      <c r="G1001" s="17">
        <v>0</v>
      </c>
      <c r="H1001" s="17">
        <v>-0.57057999999999998</v>
      </c>
      <c r="I1001" s="17">
        <v>0.93669999999999998</v>
      </c>
      <c r="J1001" s="17">
        <v>0.29781000000000002</v>
      </c>
      <c r="K1001" s="17">
        <v>0.75741000000000003</v>
      </c>
      <c r="L1001" s="17">
        <v>0.45304000000000005</v>
      </c>
      <c r="M1001" s="17">
        <v>0.42443999999999998</v>
      </c>
      <c r="N1001" s="17">
        <v>-0.18331000000000003</v>
      </c>
      <c r="O1001" s="18" t="s">
        <v>54</v>
      </c>
    </row>
    <row r="1002" spans="1:15" hidden="1" x14ac:dyDescent="0.25">
      <c r="A1002" s="13">
        <v>412040</v>
      </c>
      <c r="B1002" s="14" t="s">
        <v>1048</v>
      </c>
      <c r="C1002" s="15" t="s">
        <v>57</v>
      </c>
      <c r="D1002" s="16">
        <v>8705.3333333333303</v>
      </c>
      <c r="E1002" s="17">
        <v>0.86607999999999996</v>
      </c>
      <c r="F1002" s="17">
        <v>1.8000000000000016E-2</v>
      </c>
      <c r="G1002" s="17">
        <v>0.87524000000000002</v>
      </c>
      <c r="H1002" s="17">
        <v>1.9390000000000018E-2</v>
      </c>
      <c r="I1002" s="17">
        <v>0.71479000000000004</v>
      </c>
      <c r="J1002" s="17">
        <v>1.0830000000000006E-2</v>
      </c>
      <c r="K1002" s="17">
        <v>0.89165000000000005</v>
      </c>
      <c r="L1002" s="17">
        <v>-3.6099999999998911E-3</v>
      </c>
      <c r="M1002" s="17">
        <v>0.97345999999999999</v>
      </c>
      <c r="N1002" s="17">
        <v>4.3959999999999999E-2</v>
      </c>
      <c r="O1002" s="18" t="s">
        <v>41</v>
      </c>
    </row>
    <row r="1003" spans="1:15" hidden="1" x14ac:dyDescent="0.25">
      <c r="A1003" s="13">
        <v>412058</v>
      </c>
      <c r="B1003" s="14" t="s">
        <v>1049</v>
      </c>
      <c r="C1003" s="15" t="s">
        <v>46</v>
      </c>
      <c r="D1003" s="16">
        <v>7005.25</v>
      </c>
      <c r="E1003" s="17">
        <v>0.36353000000000002</v>
      </c>
      <c r="F1003" s="17">
        <v>-0.20087999999999995</v>
      </c>
      <c r="G1003" s="17">
        <v>0</v>
      </c>
      <c r="H1003" s="17">
        <v>-0.89039000000000001</v>
      </c>
      <c r="I1003" s="17">
        <v>0.43980000000000002</v>
      </c>
      <c r="J1003" s="17">
        <v>0.27011000000000002</v>
      </c>
      <c r="K1003" s="17">
        <v>0.39804</v>
      </c>
      <c r="L1003" s="17">
        <v>0.39804</v>
      </c>
      <c r="M1003" s="17">
        <v>0.9798</v>
      </c>
      <c r="N1003" s="17">
        <v>0.10821999999999998</v>
      </c>
      <c r="O1003" s="18" t="s">
        <v>59</v>
      </c>
    </row>
    <row r="1004" spans="1:15" hidden="1" x14ac:dyDescent="0.25">
      <c r="A1004" s="13">
        <v>412228</v>
      </c>
      <c r="B1004" s="14" t="s">
        <v>1050</v>
      </c>
      <c r="C1004" s="15" t="s">
        <v>157</v>
      </c>
      <c r="D1004" s="16">
        <v>6749</v>
      </c>
      <c r="E1004" s="17">
        <v>0.58465</v>
      </c>
      <c r="F1004" s="17">
        <v>-0.20143999999999995</v>
      </c>
      <c r="G1004" s="17">
        <v>0.78849000000000002</v>
      </c>
      <c r="H1004" s="17">
        <v>-6.7570000000000019E-2</v>
      </c>
      <c r="I1004" s="17">
        <v>0.50958000000000003</v>
      </c>
      <c r="J1004" s="17">
        <v>-2.5050000000000017E-2</v>
      </c>
      <c r="K1004" s="17">
        <v>0</v>
      </c>
      <c r="L1004" s="17">
        <v>-0.75024999999999997</v>
      </c>
      <c r="M1004" s="17">
        <v>0.83667999999999998</v>
      </c>
      <c r="N1004" s="17">
        <v>-9.6750000000000003E-2</v>
      </c>
      <c r="O1004" s="18" t="s">
        <v>59</v>
      </c>
    </row>
    <row r="1005" spans="1:15" hidden="1" x14ac:dyDescent="0.25">
      <c r="A1005" s="13">
        <v>412252</v>
      </c>
      <c r="B1005" s="14" t="s">
        <v>1051</v>
      </c>
      <c r="C1005" s="15" t="s">
        <v>157</v>
      </c>
      <c r="D1005" s="16">
        <v>10064.333333333299</v>
      </c>
      <c r="E1005" s="17">
        <v>0.71323999999999999</v>
      </c>
      <c r="F1005" s="17">
        <v>0.23586999999999997</v>
      </c>
      <c r="G1005" s="17">
        <v>0.56142000000000003</v>
      </c>
      <c r="H1005" s="17">
        <v>0.56142000000000003</v>
      </c>
      <c r="I1005" s="17">
        <v>0.86853999999999998</v>
      </c>
      <c r="J1005" s="17">
        <v>8.1999999999993189E-4</v>
      </c>
      <c r="K1005" s="17">
        <v>0.87195</v>
      </c>
      <c r="L1005" s="17">
        <v>-1.868000000000003E-2</v>
      </c>
      <c r="M1005" s="17">
        <v>0.70284999999999997</v>
      </c>
      <c r="N1005" s="17">
        <v>7.4369999999999936E-2</v>
      </c>
      <c r="O1005" s="18" t="s">
        <v>41</v>
      </c>
    </row>
    <row r="1006" spans="1:15" hidden="1" x14ac:dyDescent="0.25">
      <c r="A1006" s="13">
        <v>412295</v>
      </c>
      <c r="B1006" s="14" t="s">
        <v>1052</v>
      </c>
      <c r="C1006" s="15" t="s">
        <v>46</v>
      </c>
      <c r="D1006" s="16">
        <v>5248.5833333333303</v>
      </c>
      <c r="E1006" s="17">
        <v>0.72921999999999998</v>
      </c>
      <c r="F1006" s="17">
        <v>-5.3170000000000051E-2</v>
      </c>
      <c r="G1006" s="17">
        <v>0.79169</v>
      </c>
      <c r="H1006" s="17">
        <v>-1.7630000000000035E-2</v>
      </c>
      <c r="I1006" s="17">
        <v>0.60323000000000004</v>
      </c>
      <c r="J1006" s="17">
        <v>1.4060000000000072E-2</v>
      </c>
      <c r="K1006" s="17">
        <v>0.76970000000000005</v>
      </c>
      <c r="L1006" s="17">
        <v>-4.6179999999999999E-2</v>
      </c>
      <c r="M1006" s="17">
        <v>0.68979000000000001</v>
      </c>
      <c r="N1006" s="17">
        <v>-0.19847999999999999</v>
      </c>
      <c r="O1006" s="18" t="s">
        <v>41</v>
      </c>
    </row>
    <row r="1007" spans="1:15" hidden="1" x14ac:dyDescent="0.25">
      <c r="A1007" s="13">
        <v>412350</v>
      </c>
      <c r="B1007" s="14" t="s">
        <v>1053</v>
      </c>
      <c r="C1007" s="15" t="s">
        <v>57</v>
      </c>
      <c r="D1007" s="16">
        <v>39064.25</v>
      </c>
      <c r="E1007" s="17">
        <v>0.89144999999999996</v>
      </c>
      <c r="F1007" s="17">
        <v>9.0709999999999957E-2</v>
      </c>
      <c r="G1007" s="17">
        <v>0.93971000000000005</v>
      </c>
      <c r="H1007" s="17">
        <v>2.4530000000000052E-2</v>
      </c>
      <c r="I1007" s="17">
        <v>0.76449</v>
      </c>
      <c r="J1007" s="17">
        <v>1.5569999999999973E-2</v>
      </c>
      <c r="K1007" s="17">
        <v>0.82987</v>
      </c>
      <c r="L1007" s="17">
        <v>2.6510000000000034E-2</v>
      </c>
      <c r="M1007" s="17">
        <v>0.98346</v>
      </c>
      <c r="N1007" s="17">
        <v>0.36241999999999996</v>
      </c>
      <c r="O1007" s="18" t="s">
        <v>41</v>
      </c>
    </row>
    <row r="1008" spans="1:15" hidden="1" x14ac:dyDescent="0.25">
      <c r="A1008" s="13">
        <v>412457</v>
      </c>
      <c r="B1008" s="14" t="s">
        <v>1054</v>
      </c>
      <c r="C1008" s="15" t="s">
        <v>157</v>
      </c>
      <c r="D1008" s="16">
        <v>974.5</v>
      </c>
      <c r="E1008" s="17">
        <v>0.43809999999999999</v>
      </c>
      <c r="F1008" s="17">
        <v>0.13585999999999998</v>
      </c>
      <c r="G1008" s="17">
        <v>0.34198000000000001</v>
      </c>
      <c r="H1008" s="17">
        <v>0.34198000000000001</v>
      </c>
      <c r="I1008" s="17">
        <v>0.55525999999999998</v>
      </c>
      <c r="J1008" s="17">
        <v>-1.6260000000000052E-2</v>
      </c>
      <c r="K1008" s="17">
        <v>0</v>
      </c>
      <c r="L1008" s="17">
        <v>0</v>
      </c>
      <c r="M1008" s="17">
        <v>0.95130000000000003</v>
      </c>
      <c r="N1008" s="17">
        <v>1.1620000000000075E-2</v>
      </c>
      <c r="O1008" s="18" t="s">
        <v>24</v>
      </c>
    </row>
    <row r="1009" spans="1:15" hidden="1" x14ac:dyDescent="0.25">
      <c r="A1009" s="13">
        <v>412490</v>
      </c>
      <c r="B1009" s="14" t="s">
        <v>1055</v>
      </c>
      <c r="C1009" s="15" t="s">
        <v>40</v>
      </c>
      <c r="D1009" s="16">
        <v>3873.8333333333298</v>
      </c>
      <c r="E1009" s="17">
        <v>0.58921999999999997</v>
      </c>
      <c r="F1009" s="17">
        <v>0.28603999999999996</v>
      </c>
      <c r="G1009" s="17">
        <v>0.52941000000000005</v>
      </c>
      <c r="H1009" s="17">
        <v>0.52941000000000005</v>
      </c>
      <c r="I1009" s="17">
        <v>0.52315</v>
      </c>
      <c r="J1009" s="17">
        <v>5.5559999999999998E-2</v>
      </c>
      <c r="K1009" s="17">
        <v>0</v>
      </c>
      <c r="L1009" s="17">
        <v>0</v>
      </c>
      <c r="M1009" s="17">
        <v>0.77490999999999999</v>
      </c>
      <c r="N1009" s="17">
        <v>2.9780000000000029E-2</v>
      </c>
      <c r="O1009" s="18" t="s">
        <v>41</v>
      </c>
    </row>
    <row r="1010" spans="1:15" hidden="1" x14ac:dyDescent="0.25">
      <c r="A1010" s="13">
        <v>412538</v>
      </c>
      <c r="B1010" s="14" t="s">
        <v>1056</v>
      </c>
      <c r="C1010" s="15" t="s">
        <v>46</v>
      </c>
      <c r="D1010" s="16">
        <v>47488.25</v>
      </c>
      <c r="E1010" s="17">
        <v>0.53554000000000002</v>
      </c>
      <c r="F1010" s="17">
        <v>8.0589999999999995E-2</v>
      </c>
      <c r="G1010" s="17">
        <v>0.58623000000000003</v>
      </c>
      <c r="H1010" s="17">
        <v>1.9560000000000022E-2</v>
      </c>
      <c r="I1010" s="17">
        <v>0.50654999999999994</v>
      </c>
      <c r="J1010" s="17">
        <v>1.4999999999999958E-2</v>
      </c>
      <c r="K1010" s="17">
        <v>0.75000999999999995</v>
      </c>
      <c r="L1010" s="17">
        <v>0.48771999999999993</v>
      </c>
      <c r="M1010" s="17">
        <v>0.24865999999999999</v>
      </c>
      <c r="N1010" s="17">
        <v>-0.13893</v>
      </c>
      <c r="O1010" s="18" t="s">
        <v>41</v>
      </c>
    </row>
    <row r="1011" spans="1:15" hidden="1" x14ac:dyDescent="0.25">
      <c r="A1011" s="13">
        <v>412601</v>
      </c>
      <c r="B1011" s="14" t="s">
        <v>1057</v>
      </c>
      <c r="C1011" s="15" t="s">
        <v>57</v>
      </c>
      <c r="D1011" s="16">
        <v>581.41666666666697</v>
      </c>
      <c r="E1011" s="17">
        <v>0.64314000000000004</v>
      </c>
      <c r="F1011" s="17">
        <v>0.24745000000000006</v>
      </c>
      <c r="G1011" s="17">
        <v>0.82777999999999996</v>
      </c>
      <c r="H1011" s="17">
        <v>0.82777999999999996</v>
      </c>
      <c r="I1011" s="17">
        <v>0.63936000000000004</v>
      </c>
      <c r="J1011" s="17">
        <v>0.16104000000000002</v>
      </c>
      <c r="K1011" s="17">
        <v>0</v>
      </c>
      <c r="L1011" s="17">
        <v>-0.57142999999999999</v>
      </c>
      <c r="M1011" s="17">
        <v>0.92079999999999995</v>
      </c>
      <c r="N1011" s="17">
        <v>-7.9200000000000381E-3</v>
      </c>
      <c r="O1011" s="18" t="s">
        <v>24</v>
      </c>
    </row>
    <row r="1012" spans="1:15" hidden="1" x14ac:dyDescent="0.25">
      <c r="A1012" s="13">
        <v>412627</v>
      </c>
      <c r="B1012" s="14" t="s">
        <v>1058</v>
      </c>
      <c r="C1012" s="15" t="s">
        <v>46</v>
      </c>
      <c r="D1012" s="16">
        <v>40</v>
      </c>
      <c r="E1012" s="17">
        <v>1.7139999999999999E-2</v>
      </c>
      <c r="F1012" s="17">
        <v>-2.5720000000000003E-2</v>
      </c>
      <c r="G1012" s="17">
        <v>0</v>
      </c>
      <c r="H1012" s="17">
        <v>0</v>
      </c>
      <c r="I1012" s="17">
        <v>8.5709999999999995E-2</v>
      </c>
      <c r="J1012" s="17">
        <v>3.8089999999999992E-2</v>
      </c>
      <c r="K1012" s="17">
        <v>0</v>
      </c>
      <c r="L1012" s="17">
        <v>0</v>
      </c>
      <c r="M1012" s="17">
        <v>0</v>
      </c>
      <c r="N1012" s="17">
        <v>-0.16667000000000001</v>
      </c>
      <c r="O1012" s="18" t="s">
        <v>175</v>
      </c>
    </row>
    <row r="1013" spans="1:15" hidden="1" x14ac:dyDescent="0.25">
      <c r="A1013" s="13">
        <v>412635</v>
      </c>
      <c r="B1013" s="14" t="s">
        <v>1059</v>
      </c>
      <c r="C1013" s="15" t="s">
        <v>40</v>
      </c>
      <c r="D1013" s="16">
        <v>9976.9166666666697</v>
      </c>
      <c r="E1013" s="17">
        <v>0.68196000000000001</v>
      </c>
      <c r="F1013" s="17">
        <v>-2.7529999999999943E-2</v>
      </c>
      <c r="G1013" s="17">
        <v>0.58367000000000002</v>
      </c>
      <c r="H1013" s="17">
        <v>1.8759999999999999E-2</v>
      </c>
      <c r="I1013" s="17">
        <v>0.88307000000000002</v>
      </c>
      <c r="J1013" s="17">
        <v>1.1680000000000024E-2</v>
      </c>
      <c r="K1013" s="17">
        <v>0.51029000000000002</v>
      </c>
      <c r="L1013" s="17">
        <v>-0.13058999999999998</v>
      </c>
      <c r="M1013" s="17">
        <v>0.84907999999999995</v>
      </c>
      <c r="N1013" s="17">
        <v>-5.6270000000000042E-2</v>
      </c>
      <c r="O1013" s="18" t="s">
        <v>41</v>
      </c>
    </row>
    <row r="1014" spans="1:15" hidden="1" x14ac:dyDescent="0.25">
      <c r="A1014" s="13">
        <v>412643</v>
      </c>
      <c r="B1014" s="14" t="s">
        <v>1060</v>
      </c>
      <c r="C1014" s="15" t="s">
        <v>40</v>
      </c>
      <c r="D1014" s="16">
        <v>83</v>
      </c>
      <c r="E1014" s="17">
        <v>0</v>
      </c>
      <c r="F1014" s="17">
        <v>-0.18867</v>
      </c>
      <c r="G1014" s="17">
        <v>0.39799000000000001</v>
      </c>
      <c r="H1014" s="17">
        <v>0.24816000000000002</v>
      </c>
      <c r="I1014" s="17">
        <v>0.28547</v>
      </c>
      <c r="J1014" s="17">
        <v>-1.4050000000000007E-2</v>
      </c>
      <c r="K1014" s="17">
        <v>0</v>
      </c>
      <c r="L1014" s="17">
        <v>0</v>
      </c>
      <c r="M1014" s="17">
        <v>0.25</v>
      </c>
      <c r="N1014" s="17">
        <v>-9.4160000000000021E-2</v>
      </c>
      <c r="O1014" s="18" t="s">
        <v>24</v>
      </c>
    </row>
    <row r="1015" spans="1:15" hidden="1" x14ac:dyDescent="0.25">
      <c r="A1015" s="13">
        <v>412759</v>
      </c>
      <c r="B1015" s="14" t="s">
        <v>1061</v>
      </c>
      <c r="C1015" s="15" t="s">
        <v>40</v>
      </c>
      <c r="D1015" s="16">
        <v>67200.583333333299</v>
      </c>
      <c r="E1015" s="17">
        <v>0.56557999999999997</v>
      </c>
      <c r="F1015" s="17">
        <v>-0.16522000000000003</v>
      </c>
      <c r="G1015" s="17">
        <v>0.69064000000000003</v>
      </c>
      <c r="H1015" s="17">
        <v>-5.9359999999999968E-2</v>
      </c>
      <c r="I1015" s="17">
        <v>0.73194999999999999</v>
      </c>
      <c r="J1015" s="17">
        <v>2.4889999999999968E-2</v>
      </c>
      <c r="K1015" s="17">
        <v>0.20763999999999999</v>
      </c>
      <c r="L1015" s="17">
        <v>-0.66592000000000007</v>
      </c>
      <c r="M1015" s="17">
        <v>0.50704000000000005</v>
      </c>
      <c r="N1015" s="17">
        <v>-6.6359999999999975E-2</v>
      </c>
      <c r="O1015" s="18" t="s">
        <v>41</v>
      </c>
    </row>
    <row r="1016" spans="1:15" hidden="1" x14ac:dyDescent="0.25">
      <c r="A1016" s="13">
        <v>412791</v>
      </c>
      <c r="B1016" s="14" t="s">
        <v>1062</v>
      </c>
      <c r="C1016" s="15" t="s">
        <v>46</v>
      </c>
      <c r="D1016" s="16">
        <v>91353.583333333299</v>
      </c>
      <c r="E1016" s="17">
        <v>0.46744999999999998</v>
      </c>
      <c r="F1016" s="17">
        <v>5.0859999999999961E-2</v>
      </c>
      <c r="G1016" s="17">
        <v>0.59648999999999996</v>
      </c>
      <c r="H1016" s="17">
        <v>9.2389999999999972E-2</v>
      </c>
      <c r="I1016" s="17">
        <v>0.78125</v>
      </c>
      <c r="J1016" s="17">
        <v>0.10685</v>
      </c>
      <c r="K1016" s="17">
        <v>0.17859</v>
      </c>
      <c r="L1016" s="17">
        <v>-3.236E-2</v>
      </c>
      <c r="M1016" s="17">
        <v>0.18445</v>
      </c>
      <c r="N1016" s="17">
        <v>-4.9299999999999899E-3</v>
      </c>
      <c r="O1016" s="18" t="s">
        <v>26</v>
      </c>
    </row>
    <row r="1017" spans="1:15" hidden="1" x14ac:dyDescent="0.25">
      <c r="A1017" s="13">
        <v>412830</v>
      </c>
      <c r="B1017" s="14" t="s">
        <v>1063</v>
      </c>
      <c r="C1017" s="15" t="s">
        <v>46</v>
      </c>
      <c r="D1017" s="16">
        <v>1236</v>
      </c>
      <c r="E1017" s="17">
        <v>0.17904</v>
      </c>
      <c r="F1017" s="17">
        <v>-0.33789999999999998</v>
      </c>
      <c r="G1017" s="17">
        <v>0</v>
      </c>
      <c r="H1017" s="17">
        <v>-0.76876999999999995</v>
      </c>
      <c r="I1017" s="17">
        <v>0.38678000000000001</v>
      </c>
      <c r="J1017" s="17">
        <v>0.29114000000000001</v>
      </c>
      <c r="K1017" s="17">
        <v>0.30843999999999999</v>
      </c>
      <c r="L1017" s="17">
        <v>0.30843999999999999</v>
      </c>
      <c r="M1017" s="17">
        <v>0.2</v>
      </c>
      <c r="N1017" s="17">
        <v>-0.75151999999999997</v>
      </c>
      <c r="O1017" s="18" t="s">
        <v>26</v>
      </c>
    </row>
    <row r="1018" spans="1:15" hidden="1" x14ac:dyDescent="0.25">
      <c r="A1018" s="13">
        <v>412848</v>
      </c>
      <c r="B1018" s="14" t="s">
        <v>1064</v>
      </c>
      <c r="C1018" s="15" t="s">
        <v>46</v>
      </c>
      <c r="D1018" s="16">
        <v>120</v>
      </c>
      <c r="E1018" s="17">
        <v>4.4999999999999998E-2</v>
      </c>
      <c r="F1018" s="17">
        <v>1.9999999999999997E-2</v>
      </c>
      <c r="G1018" s="17">
        <v>0</v>
      </c>
      <c r="H1018" s="17">
        <v>0</v>
      </c>
      <c r="I1018" s="17">
        <v>0.22500000000000001</v>
      </c>
      <c r="J1018" s="17">
        <v>0.1</v>
      </c>
      <c r="K1018" s="17">
        <v>0</v>
      </c>
      <c r="L1018" s="17">
        <v>0</v>
      </c>
      <c r="M1018" s="17">
        <v>0</v>
      </c>
      <c r="N1018" s="17">
        <v>0</v>
      </c>
      <c r="O1018" s="18" t="s">
        <v>24</v>
      </c>
    </row>
    <row r="1019" spans="1:15" hidden="1" x14ac:dyDescent="0.25">
      <c r="A1019" s="13">
        <v>412872</v>
      </c>
      <c r="B1019" s="14" t="s">
        <v>1065</v>
      </c>
      <c r="C1019" s="15" t="s">
        <v>40</v>
      </c>
      <c r="D1019" s="16">
        <v>2736.5833333333298</v>
      </c>
      <c r="E1019" s="17">
        <v>0.90244000000000002</v>
      </c>
      <c r="F1019" s="17">
        <v>6.7270000000000052E-2</v>
      </c>
      <c r="G1019" s="17">
        <v>0.88234999999999997</v>
      </c>
      <c r="H1019" s="17">
        <v>4.630000000000023E-3</v>
      </c>
      <c r="I1019" s="17">
        <v>0.80686000000000002</v>
      </c>
      <c r="J1019" s="17">
        <v>0.34853000000000001</v>
      </c>
      <c r="K1019" s="17">
        <v>0.94421999999999995</v>
      </c>
      <c r="L1019" s="17">
        <v>-2.6140000000000052E-2</v>
      </c>
      <c r="M1019" s="17">
        <v>0.99641999999999997</v>
      </c>
      <c r="N1019" s="17">
        <v>4.689999999999972E-3</v>
      </c>
      <c r="O1019" s="18" t="s">
        <v>41</v>
      </c>
    </row>
    <row r="1020" spans="1:15" hidden="1" x14ac:dyDescent="0.25">
      <c r="A1020" s="13">
        <v>412996</v>
      </c>
      <c r="B1020" s="14" t="s">
        <v>1066</v>
      </c>
      <c r="C1020" s="15" t="s">
        <v>57</v>
      </c>
      <c r="D1020" s="16">
        <v>16427.5</v>
      </c>
      <c r="E1020" s="17">
        <v>0.77290999999999999</v>
      </c>
      <c r="F1020" s="17">
        <v>-2.1380000000000066E-2</v>
      </c>
      <c r="G1020" s="17">
        <v>0.72421999999999997</v>
      </c>
      <c r="H1020" s="17">
        <v>-3.7099999999999911E-3</v>
      </c>
      <c r="I1020" s="17">
        <v>0.74097999999999997</v>
      </c>
      <c r="J1020" s="17">
        <v>4.6099999999999919E-2</v>
      </c>
      <c r="K1020" s="17">
        <v>0.78110000000000002</v>
      </c>
      <c r="L1020" s="17">
        <v>-6.7500000000000004E-2</v>
      </c>
      <c r="M1020" s="17">
        <v>0.89405000000000001</v>
      </c>
      <c r="N1020" s="17">
        <v>-7.8080000000000038E-2</v>
      </c>
      <c r="O1020" s="18" t="s">
        <v>41</v>
      </c>
    </row>
    <row r="1021" spans="1:15" hidden="1" x14ac:dyDescent="0.25">
      <c r="A1021" s="13">
        <v>413011</v>
      </c>
      <c r="B1021" s="14" t="s">
        <v>1067</v>
      </c>
      <c r="C1021" s="15" t="s">
        <v>46</v>
      </c>
      <c r="D1021" s="16">
        <v>1246</v>
      </c>
      <c r="E1021" s="17">
        <v>4.299E-2</v>
      </c>
      <c r="F1021" s="17">
        <v>-7.0100000000000023E-3</v>
      </c>
      <c r="G1021" s="17">
        <v>0</v>
      </c>
      <c r="H1021" s="17">
        <v>0</v>
      </c>
      <c r="I1021" s="17">
        <v>0.21496999999999999</v>
      </c>
      <c r="J1021" s="17">
        <v>0.13163999999999998</v>
      </c>
      <c r="K1021" s="17">
        <v>0</v>
      </c>
      <c r="L1021" s="17">
        <v>0</v>
      </c>
      <c r="M1021" s="17">
        <v>0</v>
      </c>
      <c r="N1021" s="17">
        <v>-0.16667000000000001</v>
      </c>
      <c r="O1021" s="18" t="s">
        <v>175</v>
      </c>
    </row>
    <row r="1022" spans="1:15" hidden="1" x14ac:dyDescent="0.25">
      <c r="A1022" s="13">
        <v>413038</v>
      </c>
      <c r="B1022" s="14" t="s">
        <v>1068</v>
      </c>
      <c r="C1022" s="15" t="s">
        <v>46</v>
      </c>
      <c r="D1022" s="16">
        <v>209037.25</v>
      </c>
      <c r="E1022" s="17">
        <v>0.63363999999999998</v>
      </c>
      <c r="F1022" s="17">
        <v>4.8339999999999939E-2</v>
      </c>
      <c r="G1022" s="17">
        <v>0.65188999999999997</v>
      </c>
      <c r="H1022" s="17">
        <v>5.7099999999999929E-2</v>
      </c>
      <c r="I1022" s="17">
        <v>0.80754000000000004</v>
      </c>
      <c r="J1022" s="17">
        <v>8.6500000000000465E-3</v>
      </c>
      <c r="K1022" s="17">
        <v>0.25208999999999998</v>
      </c>
      <c r="L1022" s="17">
        <v>0.17041999999999996</v>
      </c>
      <c r="M1022" s="17">
        <v>0.80481000000000003</v>
      </c>
      <c r="N1022" s="17">
        <v>-5.1529999999999965E-2</v>
      </c>
      <c r="O1022" s="18" t="s">
        <v>41</v>
      </c>
    </row>
    <row r="1023" spans="1:15" hidden="1" x14ac:dyDescent="0.25">
      <c r="A1023" s="13">
        <v>413071</v>
      </c>
      <c r="B1023" s="14" t="s">
        <v>1069</v>
      </c>
      <c r="C1023" s="15" t="s">
        <v>40</v>
      </c>
      <c r="D1023" s="16">
        <v>3541.9166666666702</v>
      </c>
      <c r="E1023" s="17">
        <v>0.67145999999999995</v>
      </c>
      <c r="F1023" s="17">
        <v>-8.3790000000000031E-2</v>
      </c>
      <c r="G1023" s="17">
        <v>0.33653</v>
      </c>
      <c r="H1023" s="17">
        <v>-0.24082000000000003</v>
      </c>
      <c r="I1023" s="17">
        <v>0.92681999999999998</v>
      </c>
      <c r="J1023" s="17">
        <v>5.0030000000000019E-2</v>
      </c>
      <c r="K1023" s="17">
        <v>0.91366999999999998</v>
      </c>
      <c r="L1023" s="17">
        <v>8.2389999999999963E-2</v>
      </c>
      <c r="M1023" s="17">
        <v>0.84374000000000005</v>
      </c>
      <c r="N1023" s="17">
        <v>-6.9759999999999933E-2</v>
      </c>
      <c r="O1023" s="18" t="s">
        <v>41</v>
      </c>
    </row>
    <row r="1024" spans="1:15" hidden="1" x14ac:dyDescent="0.25">
      <c r="A1024" s="13">
        <v>413127</v>
      </c>
      <c r="B1024" s="14" t="s">
        <v>1070</v>
      </c>
      <c r="C1024" s="15" t="s">
        <v>57</v>
      </c>
      <c r="D1024" s="16">
        <v>49725.666666666701</v>
      </c>
      <c r="E1024" s="17">
        <v>0.55327000000000004</v>
      </c>
      <c r="F1024" s="17">
        <v>6.1510000000000065E-2</v>
      </c>
      <c r="G1024" s="17">
        <v>0.42453000000000002</v>
      </c>
      <c r="H1024" s="17">
        <v>4.049999999999998E-3</v>
      </c>
      <c r="I1024" s="17">
        <v>0.72189000000000003</v>
      </c>
      <c r="J1024" s="17">
        <v>7.5000000000002842E-4</v>
      </c>
      <c r="K1024" s="17">
        <v>0.27068999999999999</v>
      </c>
      <c r="L1024" s="17">
        <v>1.6279999999999961E-2</v>
      </c>
      <c r="M1024" s="17">
        <v>0.92473000000000005</v>
      </c>
      <c r="N1024" s="17">
        <v>0.28243000000000007</v>
      </c>
      <c r="O1024" s="18" t="s">
        <v>41</v>
      </c>
    </row>
    <row r="1025" spans="1:15" hidden="1" x14ac:dyDescent="0.25">
      <c r="A1025" s="13">
        <v>413160</v>
      </c>
      <c r="B1025" s="14" t="s">
        <v>1071</v>
      </c>
      <c r="C1025" s="15" t="s">
        <v>40</v>
      </c>
      <c r="D1025" s="16">
        <v>13413.333333333299</v>
      </c>
      <c r="E1025" s="17">
        <v>0.61463000000000001</v>
      </c>
      <c r="F1025" s="17">
        <v>3.5370000000000013E-2</v>
      </c>
      <c r="G1025" s="17">
        <v>0.77395999999999998</v>
      </c>
      <c r="H1025" s="17">
        <v>0.19186000000000003</v>
      </c>
      <c r="I1025" s="17">
        <v>0.72224999999999995</v>
      </c>
      <c r="J1025" s="17">
        <v>-2.20800000000001E-2</v>
      </c>
      <c r="K1025" s="17">
        <v>0.16019</v>
      </c>
      <c r="L1025" s="17">
        <v>6.59E-2</v>
      </c>
      <c r="M1025" s="17">
        <v>0.64276999999999995</v>
      </c>
      <c r="N1025" s="17">
        <v>-0.25072000000000005</v>
      </c>
      <c r="O1025" s="18" t="s">
        <v>41</v>
      </c>
    </row>
    <row r="1026" spans="1:15" hidden="1" x14ac:dyDescent="0.25">
      <c r="A1026" s="13">
        <v>413194</v>
      </c>
      <c r="B1026" s="14" t="s">
        <v>1072</v>
      </c>
      <c r="C1026" s="15" t="s">
        <v>40</v>
      </c>
      <c r="D1026" s="16">
        <v>12723.5</v>
      </c>
      <c r="E1026" s="17">
        <v>0.60231999999999997</v>
      </c>
      <c r="F1026" s="17">
        <v>7.0599999999999996E-2</v>
      </c>
      <c r="G1026" s="17">
        <v>0.87512999999999996</v>
      </c>
      <c r="H1026" s="17">
        <v>0.15227000000000002</v>
      </c>
      <c r="I1026" s="17">
        <v>0.57711999999999997</v>
      </c>
      <c r="J1026" s="17">
        <v>0.23257999999999995</v>
      </c>
      <c r="K1026" s="17">
        <v>0.49362</v>
      </c>
      <c r="L1026" s="17">
        <v>-0.16314999999999996</v>
      </c>
      <c r="M1026" s="17">
        <v>0.19059000000000001</v>
      </c>
      <c r="N1026" s="17">
        <v>-2.0979999999999999E-2</v>
      </c>
      <c r="O1026" s="18" t="s">
        <v>41</v>
      </c>
    </row>
    <row r="1027" spans="1:15" hidden="1" x14ac:dyDescent="0.25">
      <c r="A1027" s="13">
        <v>413241</v>
      </c>
      <c r="B1027" s="14" t="s">
        <v>1073</v>
      </c>
      <c r="C1027" s="15" t="s">
        <v>46</v>
      </c>
      <c r="D1027" s="16">
        <v>800.75</v>
      </c>
      <c r="E1027" s="17">
        <v>0.13078000000000001</v>
      </c>
      <c r="F1027" s="17">
        <v>-3.9569999999999994E-2</v>
      </c>
      <c r="G1027" s="17">
        <v>0</v>
      </c>
      <c r="H1027" s="17">
        <v>0</v>
      </c>
      <c r="I1027" s="17">
        <v>0.45389000000000002</v>
      </c>
      <c r="J1027" s="17">
        <v>9.2780000000000029E-2</v>
      </c>
      <c r="K1027" s="17">
        <v>0</v>
      </c>
      <c r="L1027" s="17">
        <v>0</v>
      </c>
      <c r="M1027" s="17">
        <v>0.2</v>
      </c>
      <c r="N1027" s="17">
        <v>-0.29064999999999996</v>
      </c>
      <c r="O1027" s="18" t="s">
        <v>24</v>
      </c>
    </row>
    <row r="1028" spans="1:15" hidden="1" x14ac:dyDescent="0.25">
      <c r="A1028" s="13">
        <v>413267</v>
      </c>
      <c r="B1028" s="14" t="s">
        <v>1074</v>
      </c>
      <c r="C1028" s="15" t="s">
        <v>46</v>
      </c>
      <c r="D1028" s="16">
        <v>302.66666666666703</v>
      </c>
      <c r="E1028" s="17">
        <v>0.25555</v>
      </c>
      <c r="F1028" s="17">
        <v>-0.23027999999999998</v>
      </c>
      <c r="G1028" s="17">
        <v>0</v>
      </c>
      <c r="H1028" s="17">
        <v>-0.28892000000000001</v>
      </c>
      <c r="I1028" s="17">
        <v>0.55184999999999995</v>
      </c>
      <c r="J1028" s="17">
        <v>4.6079999999999899E-2</v>
      </c>
      <c r="K1028" s="17">
        <v>0.47592000000000001</v>
      </c>
      <c r="L1028" s="17">
        <v>-0.52407999999999999</v>
      </c>
      <c r="M1028" s="17">
        <v>0.25</v>
      </c>
      <c r="N1028" s="17">
        <v>-9.5530000000000004E-2</v>
      </c>
      <c r="O1028" s="18" t="s">
        <v>54</v>
      </c>
    </row>
    <row r="1029" spans="1:15" hidden="1" x14ac:dyDescent="0.25">
      <c r="A1029" s="13">
        <v>413275</v>
      </c>
      <c r="B1029" s="14" t="s">
        <v>1075</v>
      </c>
      <c r="C1029" s="15" t="s">
        <v>40</v>
      </c>
      <c r="D1029" s="16">
        <v>43782.5</v>
      </c>
      <c r="E1029" s="17">
        <v>0.77930999999999995</v>
      </c>
      <c r="F1029" s="17">
        <v>-1.8850000000000033E-2</v>
      </c>
      <c r="G1029" s="17">
        <v>0.77532000000000001</v>
      </c>
      <c r="H1029" s="17">
        <v>-1.5649999999999942E-2</v>
      </c>
      <c r="I1029" s="17">
        <v>0.82933000000000001</v>
      </c>
      <c r="J1029" s="17">
        <v>1.641999999999999E-2</v>
      </c>
      <c r="K1029" s="17">
        <v>0.85470999999999997</v>
      </c>
      <c r="L1029" s="17">
        <v>-2.4009999999999976E-2</v>
      </c>
      <c r="M1029" s="17">
        <v>0.66188000000000002</v>
      </c>
      <c r="N1029" s="17">
        <v>-5.535000000000001E-2</v>
      </c>
      <c r="O1029" s="18" t="s">
        <v>41</v>
      </c>
    </row>
    <row r="1030" spans="1:15" hidden="1" x14ac:dyDescent="0.25">
      <c r="A1030" s="13">
        <v>413283</v>
      </c>
      <c r="B1030" s="14" t="s">
        <v>1076</v>
      </c>
      <c r="C1030" s="15" t="s">
        <v>57</v>
      </c>
      <c r="D1030" s="16">
        <v>11113.083333333299</v>
      </c>
      <c r="E1030" s="17">
        <v>0.53324000000000005</v>
      </c>
      <c r="F1030" s="17">
        <v>-0.15503</v>
      </c>
      <c r="G1030" s="17">
        <v>0.55728999999999995</v>
      </c>
      <c r="H1030" s="17">
        <v>8.4489999999999954E-2</v>
      </c>
      <c r="I1030" s="17">
        <v>0.55315000000000003</v>
      </c>
      <c r="J1030" s="17">
        <v>-0.13651999999999997</v>
      </c>
      <c r="K1030" s="17">
        <v>0</v>
      </c>
      <c r="L1030" s="17">
        <v>-0.85113000000000005</v>
      </c>
      <c r="M1030" s="17">
        <v>0.99846000000000001</v>
      </c>
      <c r="N1030" s="17">
        <v>4.3510000000000049E-2</v>
      </c>
      <c r="O1030" s="18" t="s">
        <v>59</v>
      </c>
    </row>
    <row r="1031" spans="1:15" hidden="1" x14ac:dyDescent="0.25">
      <c r="A1031" s="13">
        <v>413291</v>
      </c>
      <c r="B1031" s="14" t="s">
        <v>1077</v>
      </c>
      <c r="C1031" s="15" t="s">
        <v>40</v>
      </c>
      <c r="D1031" s="16">
        <v>11466.833333333299</v>
      </c>
      <c r="E1031" s="17">
        <v>0.66225999999999996</v>
      </c>
      <c r="F1031" s="17">
        <v>0.27737999999999996</v>
      </c>
      <c r="G1031" s="17">
        <v>0.59650999999999998</v>
      </c>
      <c r="H1031" s="17">
        <v>0.59650999999999998</v>
      </c>
      <c r="I1031" s="17">
        <v>0.73395999999999995</v>
      </c>
      <c r="J1031" s="17">
        <v>2.0619999999999972E-2</v>
      </c>
      <c r="K1031" s="17">
        <v>0.67957000000000001</v>
      </c>
      <c r="L1031" s="17">
        <v>0.29754999999999998</v>
      </c>
      <c r="M1031" s="17">
        <v>0.70474999999999999</v>
      </c>
      <c r="N1031" s="17">
        <v>-0.12429999999999997</v>
      </c>
      <c r="O1031" s="18" t="s">
        <v>41</v>
      </c>
    </row>
    <row r="1032" spans="1:15" hidden="1" x14ac:dyDescent="0.25">
      <c r="A1032" s="13">
        <v>413305</v>
      </c>
      <c r="B1032" s="14" t="s">
        <v>1078</v>
      </c>
      <c r="C1032" s="15" t="s">
        <v>46</v>
      </c>
      <c r="D1032" s="16">
        <v>42160.25</v>
      </c>
      <c r="E1032" s="17">
        <v>0.39043</v>
      </c>
      <c r="F1032" s="17">
        <v>-0.28519999999999995</v>
      </c>
      <c r="G1032" s="17">
        <v>0</v>
      </c>
      <c r="H1032" s="17">
        <v>-0.69516</v>
      </c>
      <c r="I1032" s="17">
        <v>0.62129000000000001</v>
      </c>
      <c r="J1032" s="17">
        <v>-1.6100000000000003E-3</v>
      </c>
      <c r="K1032" s="17">
        <v>0.80618999999999996</v>
      </c>
      <c r="L1032" s="17">
        <v>-0.18876999999999999</v>
      </c>
      <c r="M1032" s="17">
        <v>0.52468999999999999</v>
      </c>
      <c r="N1032" s="17">
        <v>0.15471000000000001</v>
      </c>
      <c r="O1032" s="18" t="s">
        <v>26</v>
      </c>
    </row>
    <row r="1033" spans="1:15" hidden="1" x14ac:dyDescent="0.25">
      <c r="A1033" s="13">
        <v>413330</v>
      </c>
      <c r="B1033" s="14" t="s">
        <v>1079</v>
      </c>
      <c r="C1033" s="15" t="s">
        <v>157</v>
      </c>
      <c r="D1033" s="16">
        <v>17086.5</v>
      </c>
      <c r="E1033" s="17">
        <v>0.86236999999999997</v>
      </c>
      <c r="F1033" s="17">
        <v>3.9819999999999967E-2</v>
      </c>
      <c r="G1033" s="17">
        <v>1</v>
      </c>
      <c r="H1033" s="17">
        <v>0</v>
      </c>
      <c r="I1033" s="17">
        <v>0.82016</v>
      </c>
      <c r="J1033" s="17">
        <v>7.9829999999999957E-2</v>
      </c>
      <c r="K1033" s="17">
        <v>0.75456999999999996</v>
      </c>
      <c r="L1033" s="17">
        <v>0.16622999999999999</v>
      </c>
      <c r="M1033" s="17">
        <v>0.73711000000000004</v>
      </c>
      <c r="N1033" s="17">
        <v>-4.6960000000000002E-2</v>
      </c>
      <c r="O1033" s="18" t="s">
        <v>41</v>
      </c>
    </row>
    <row r="1034" spans="1:15" hidden="1" x14ac:dyDescent="0.25">
      <c r="A1034" s="13">
        <v>413348</v>
      </c>
      <c r="B1034" s="14" t="s">
        <v>1080</v>
      </c>
      <c r="C1034" s="15" t="s">
        <v>57</v>
      </c>
      <c r="D1034" s="16">
        <v>3684</v>
      </c>
      <c r="E1034" s="17">
        <v>0.63456000000000001</v>
      </c>
      <c r="F1034" s="17">
        <v>-6.4259999999999984E-2</v>
      </c>
      <c r="G1034" s="17">
        <v>0.56249000000000005</v>
      </c>
      <c r="H1034" s="17">
        <v>3.8810000000000011E-2</v>
      </c>
      <c r="I1034" s="17">
        <v>0.73177000000000003</v>
      </c>
      <c r="J1034" s="17">
        <v>1.0500000000000065E-2</v>
      </c>
      <c r="K1034" s="17">
        <v>0.33105000000000001</v>
      </c>
      <c r="L1034" s="17">
        <v>-0.52384000000000008</v>
      </c>
      <c r="M1034" s="17">
        <v>0.98497999999999997</v>
      </c>
      <c r="N1034" s="17">
        <v>0.11441000000000001</v>
      </c>
      <c r="O1034" s="18" t="s">
        <v>41</v>
      </c>
    </row>
    <row r="1035" spans="1:15" hidden="1" x14ac:dyDescent="0.25">
      <c r="A1035" s="13">
        <v>413372</v>
      </c>
      <c r="B1035" s="14" t="s">
        <v>1081</v>
      </c>
      <c r="C1035" s="15" t="s">
        <v>40</v>
      </c>
      <c r="D1035" s="16">
        <v>6826.5</v>
      </c>
      <c r="E1035" s="17">
        <v>0.68071000000000004</v>
      </c>
      <c r="F1035" s="17">
        <v>7.1599999999999997E-2</v>
      </c>
      <c r="G1035" s="17">
        <v>0.70674000000000003</v>
      </c>
      <c r="H1035" s="17">
        <v>5.0860000000000016E-2</v>
      </c>
      <c r="I1035" s="17">
        <v>0.75307000000000002</v>
      </c>
      <c r="J1035" s="17">
        <v>5.3490000000000038E-2</v>
      </c>
      <c r="K1035" s="17">
        <v>0.38002000000000002</v>
      </c>
      <c r="L1035" s="17">
        <v>-9.6250000000000002E-2</v>
      </c>
      <c r="M1035" s="17">
        <v>0.85699000000000003</v>
      </c>
      <c r="N1035" s="17">
        <v>0.29903000000000002</v>
      </c>
      <c r="O1035" s="18" t="s">
        <v>41</v>
      </c>
    </row>
    <row r="1036" spans="1:15" hidden="1" x14ac:dyDescent="0.25">
      <c r="A1036" s="13">
        <v>413399</v>
      </c>
      <c r="B1036" s="14" t="s">
        <v>1082</v>
      </c>
      <c r="C1036" s="15" t="s">
        <v>40</v>
      </c>
      <c r="D1036" s="16">
        <v>20924.75</v>
      </c>
      <c r="E1036" s="17">
        <v>0.75470000000000004</v>
      </c>
      <c r="F1036" s="17">
        <v>6.9170000000000065E-2</v>
      </c>
      <c r="G1036" s="17">
        <v>0.71048</v>
      </c>
      <c r="H1036" s="17">
        <v>0.19211999999999996</v>
      </c>
      <c r="I1036" s="17">
        <v>0.61451</v>
      </c>
      <c r="J1036" s="17">
        <v>-0.29390000000000005</v>
      </c>
      <c r="K1036" s="17">
        <v>0.90537000000000001</v>
      </c>
      <c r="L1036" s="17">
        <v>6.3799999999999968E-2</v>
      </c>
      <c r="M1036" s="17">
        <v>0.83264000000000005</v>
      </c>
      <c r="N1036" s="17">
        <v>0.19171000000000005</v>
      </c>
      <c r="O1036" s="18" t="s">
        <v>41</v>
      </c>
    </row>
    <row r="1037" spans="1:15" hidden="1" x14ac:dyDescent="0.25">
      <c r="A1037" s="13">
        <v>413402</v>
      </c>
      <c r="B1037" s="14" t="s">
        <v>1083</v>
      </c>
      <c r="C1037" s="15" t="s">
        <v>46</v>
      </c>
      <c r="D1037" s="16">
        <v>7170.3333333333303</v>
      </c>
      <c r="E1037" s="17">
        <v>0.59660999999999997</v>
      </c>
      <c r="F1037" s="17">
        <v>-6.6189999999999971E-2</v>
      </c>
      <c r="G1037" s="17">
        <v>0.13197</v>
      </c>
      <c r="H1037" s="17">
        <v>-0.40796999999999994</v>
      </c>
      <c r="I1037" s="17">
        <v>0.78507000000000005</v>
      </c>
      <c r="J1037" s="17">
        <v>0.33137000000000005</v>
      </c>
      <c r="K1037" s="17">
        <v>1</v>
      </c>
      <c r="L1037" s="17">
        <v>0.14285999999999999</v>
      </c>
      <c r="M1037" s="17">
        <v>0.93403999999999998</v>
      </c>
      <c r="N1037" s="17">
        <v>1.0769999999999946E-2</v>
      </c>
      <c r="O1037" s="18" t="s">
        <v>41</v>
      </c>
    </row>
    <row r="1038" spans="1:15" hidden="1" x14ac:dyDescent="0.25">
      <c r="A1038" s="13">
        <v>413411</v>
      </c>
      <c r="B1038" s="14" t="s">
        <v>1084</v>
      </c>
      <c r="C1038" s="15" t="s">
        <v>46</v>
      </c>
      <c r="D1038" s="16">
        <v>1068</v>
      </c>
      <c r="E1038" s="17">
        <v>2.7470000000000001E-2</v>
      </c>
      <c r="F1038" s="17">
        <v>2.7470000000000001E-2</v>
      </c>
      <c r="G1038" s="17">
        <v>0</v>
      </c>
      <c r="H1038" s="17">
        <v>0</v>
      </c>
      <c r="I1038" s="17">
        <v>0.13733000000000001</v>
      </c>
      <c r="J1038" s="17">
        <v>0.13733000000000001</v>
      </c>
      <c r="K1038" s="17">
        <v>0</v>
      </c>
      <c r="L1038" s="17">
        <v>0</v>
      </c>
      <c r="M1038" s="17">
        <v>0</v>
      </c>
      <c r="N1038" s="17">
        <v>0</v>
      </c>
      <c r="O1038" s="18" t="s">
        <v>24</v>
      </c>
    </row>
    <row r="1039" spans="1:15" hidden="1" x14ac:dyDescent="0.25">
      <c r="A1039" s="13">
        <v>413429</v>
      </c>
      <c r="B1039" s="14" t="s">
        <v>1085</v>
      </c>
      <c r="C1039" s="15" t="s">
        <v>57</v>
      </c>
      <c r="D1039" s="16">
        <v>18407.583333333299</v>
      </c>
      <c r="E1039" s="17">
        <v>0.78312000000000004</v>
      </c>
      <c r="F1039" s="17">
        <v>0.14390000000000003</v>
      </c>
      <c r="G1039" s="17">
        <v>0.66395999999999999</v>
      </c>
      <c r="H1039" s="17">
        <v>0.23475000000000001</v>
      </c>
      <c r="I1039" s="17">
        <v>0.77603</v>
      </c>
      <c r="J1039" s="17">
        <v>0.17715000000000003</v>
      </c>
      <c r="K1039" s="17">
        <v>0.88575999999999999</v>
      </c>
      <c r="L1039" s="17">
        <v>5.4470000000000018E-2</v>
      </c>
      <c r="M1039" s="17">
        <v>0.92586999999999997</v>
      </c>
      <c r="N1039" s="17">
        <v>1.8369999999999997E-2</v>
      </c>
      <c r="O1039" s="18" t="s">
        <v>41</v>
      </c>
    </row>
    <row r="1040" spans="1:15" hidden="1" x14ac:dyDescent="0.25">
      <c r="A1040" s="13">
        <v>413488</v>
      </c>
      <c r="B1040" s="14" t="s">
        <v>1086</v>
      </c>
      <c r="C1040" s="15" t="s">
        <v>46</v>
      </c>
      <c r="D1040" s="16">
        <v>12876.25</v>
      </c>
      <c r="E1040" s="17">
        <v>0.46529999999999999</v>
      </c>
      <c r="F1040" s="17">
        <v>-3.2550000000000023E-2</v>
      </c>
      <c r="G1040" s="17">
        <v>0.53959000000000001</v>
      </c>
      <c r="H1040" s="17">
        <v>-3.2279999999999975E-2</v>
      </c>
      <c r="I1040" s="17">
        <v>0.81901000000000002</v>
      </c>
      <c r="J1040" s="17">
        <v>0.11638000000000004</v>
      </c>
      <c r="K1040" s="17">
        <v>0</v>
      </c>
      <c r="L1040" s="17">
        <v>-2.894E-2</v>
      </c>
      <c r="M1040" s="17">
        <v>0.42830000000000001</v>
      </c>
      <c r="N1040" s="17">
        <v>-0.18565999999999994</v>
      </c>
      <c r="O1040" s="18" t="s">
        <v>26</v>
      </c>
    </row>
    <row r="1041" spans="1:15" hidden="1" x14ac:dyDescent="0.25">
      <c r="A1041" s="13">
        <v>413518</v>
      </c>
      <c r="B1041" s="14" t="s">
        <v>1087</v>
      </c>
      <c r="C1041" s="15" t="s">
        <v>40</v>
      </c>
      <c r="D1041" s="16">
        <v>2388.75</v>
      </c>
      <c r="E1041" s="17">
        <v>0.88834000000000002</v>
      </c>
      <c r="F1041" s="17">
        <v>0.10377999999999998</v>
      </c>
      <c r="G1041" s="17">
        <v>0.93969999999999998</v>
      </c>
      <c r="H1041" s="17">
        <v>4.0470000000000006E-2</v>
      </c>
      <c r="I1041" s="17">
        <v>0.76639999999999997</v>
      </c>
      <c r="J1041" s="17">
        <v>3.4449999999999981E-2</v>
      </c>
      <c r="K1041" s="17">
        <v>0.81652000000000002</v>
      </c>
      <c r="L1041" s="17">
        <v>0.40030000000000004</v>
      </c>
      <c r="M1041" s="17">
        <v>0.97938000000000003</v>
      </c>
      <c r="N1041" s="17">
        <v>3.2100000000000461E-3</v>
      </c>
      <c r="O1041" s="18" t="s">
        <v>41</v>
      </c>
    </row>
    <row r="1042" spans="1:15" hidden="1" x14ac:dyDescent="0.25">
      <c r="A1042" s="13">
        <v>413534</v>
      </c>
      <c r="B1042" s="14" t="s">
        <v>1088</v>
      </c>
      <c r="C1042" s="15" t="s">
        <v>46</v>
      </c>
      <c r="D1042" s="16">
        <v>115131</v>
      </c>
      <c r="E1042" s="17">
        <v>0.62546999999999997</v>
      </c>
      <c r="F1042" s="17">
        <v>7.6689999999999925E-2</v>
      </c>
      <c r="G1042" s="17">
        <v>0.54120999999999997</v>
      </c>
      <c r="H1042" s="17">
        <v>5.1809999999999967E-2</v>
      </c>
      <c r="I1042" s="17">
        <v>0.78998999999999997</v>
      </c>
      <c r="J1042" s="17">
        <v>8.2609999999999961E-2</v>
      </c>
      <c r="K1042" s="17">
        <v>0.33968999999999999</v>
      </c>
      <c r="L1042" s="17">
        <v>-8.8400000000000034E-2</v>
      </c>
      <c r="M1042" s="17">
        <v>0.91525000000000001</v>
      </c>
      <c r="N1042" s="17">
        <v>0.28559999999999997</v>
      </c>
      <c r="O1042" s="18" t="s">
        <v>41</v>
      </c>
    </row>
    <row r="1043" spans="1:15" hidden="1" x14ac:dyDescent="0.25">
      <c r="A1043" s="13">
        <v>413551</v>
      </c>
      <c r="B1043" s="14" t="s">
        <v>1089</v>
      </c>
      <c r="C1043" s="15" t="s">
        <v>40</v>
      </c>
      <c r="D1043" s="16">
        <v>3771.5833333333298</v>
      </c>
      <c r="E1043" s="17">
        <v>0.59818000000000005</v>
      </c>
      <c r="F1043" s="17">
        <v>0.23484000000000005</v>
      </c>
      <c r="G1043" s="17">
        <v>0.54679</v>
      </c>
      <c r="H1043" s="17">
        <v>0.54679</v>
      </c>
      <c r="I1043" s="17">
        <v>0.47654999999999997</v>
      </c>
      <c r="J1043" s="17">
        <v>7.839999999999997E-2</v>
      </c>
      <c r="K1043" s="17">
        <v>0.43628</v>
      </c>
      <c r="L1043" s="17">
        <v>3.1999999999998696E-4</v>
      </c>
      <c r="M1043" s="17">
        <v>0.98448000000000002</v>
      </c>
      <c r="N1043" s="17">
        <v>1.8799999999999928E-3</v>
      </c>
      <c r="O1043" s="18" t="s">
        <v>41</v>
      </c>
    </row>
    <row r="1044" spans="1:15" hidden="1" x14ac:dyDescent="0.25">
      <c r="A1044" s="13">
        <v>413593</v>
      </c>
      <c r="B1044" s="14" t="s">
        <v>1090</v>
      </c>
      <c r="C1044" s="15" t="s">
        <v>46</v>
      </c>
      <c r="D1044" s="16">
        <v>1594.0833333333301</v>
      </c>
      <c r="E1044" s="17">
        <v>0.10675999999999999</v>
      </c>
      <c r="F1044" s="17">
        <v>-0.13126000000000002</v>
      </c>
      <c r="G1044" s="17">
        <v>0</v>
      </c>
      <c r="H1044" s="17">
        <v>0</v>
      </c>
      <c r="I1044" s="17">
        <v>0.33382000000000001</v>
      </c>
      <c r="J1044" s="17">
        <v>0.14373</v>
      </c>
      <c r="K1044" s="17">
        <v>0</v>
      </c>
      <c r="L1044" s="17">
        <v>0</v>
      </c>
      <c r="M1044" s="17">
        <v>0.2</v>
      </c>
      <c r="N1044" s="17">
        <v>-0.8</v>
      </c>
      <c r="O1044" s="18" t="s">
        <v>59</v>
      </c>
    </row>
    <row r="1045" spans="1:15" hidden="1" x14ac:dyDescent="0.25">
      <c r="A1045" s="13">
        <v>413631</v>
      </c>
      <c r="B1045" s="14" t="s">
        <v>1091</v>
      </c>
      <c r="C1045" s="15" t="s">
        <v>46</v>
      </c>
      <c r="D1045" s="16">
        <v>1</v>
      </c>
      <c r="E1045" s="17">
        <v>0.39223999999999998</v>
      </c>
      <c r="F1045" s="17" t="s">
        <v>76</v>
      </c>
      <c r="G1045" s="17">
        <v>0</v>
      </c>
      <c r="H1045" s="17" t="s">
        <v>76</v>
      </c>
      <c r="I1045" s="17">
        <v>1</v>
      </c>
      <c r="J1045" s="17" t="s">
        <v>76</v>
      </c>
      <c r="K1045" s="17">
        <v>0.85714000000000001</v>
      </c>
      <c r="L1045" s="17" t="s">
        <v>76</v>
      </c>
      <c r="M1045" s="17">
        <v>0.10408000000000001</v>
      </c>
      <c r="N1045" s="17" t="s">
        <v>76</v>
      </c>
      <c r="O1045" s="18" t="s">
        <v>54</v>
      </c>
    </row>
    <row r="1046" spans="1:15" hidden="1" x14ac:dyDescent="0.25">
      <c r="A1046" s="13">
        <v>413721</v>
      </c>
      <c r="B1046" s="14" t="s">
        <v>1092</v>
      </c>
      <c r="C1046" s="15" t="s">
        <v>40</v>
      </c>
      <c r="D1046" s="16">
        <v>5550.75</v>
      </c>
      <c r="E1046" s="17">
        <v>0.55396000000000001</v>
      </c>
      <c r="F1046" s="17">
        <v>-2.9549999999999965E-2</v>
      </c>
      <c r="G1046" s="17">
        <v>0.61356999999999995</v>
      </c>
      <c r="H1046" s="17">
        <v>-0.19063000000000008</v>
      </c>
      <c r="I1046" s="17">
        <v>0.55117000000000005</v>
      </c>
      <c r="J1046" s="17">
        <v>0.21969000000000005</v>
      </c>
      <c r="K1046" s="17">
        <v>0</v>
      </c>
      <c r="L1046" s="17">
        <v>0</v>
      </c>
      <c r="M1046" s="17">
        <v>0.99150000000000005</v>
      </c>
      <c r="N1046" s="17">
        <v>1.3820000000000054E-2</v>
      </c>
      <c r="O1046" s="18" t="s">
        <v>24</v>
      </c>
    </row>
    <row r="1047" spans="1:15" hidden="1" x14ac:dyDescent="0.25">
      <c r="A1047" s="13">
        <v>413747</v>
      </c>
      <c r="B1047" s="14" t="s">
        <v>1093</v>
      </c>
      <c r="C1047" s="15" t="s">
        <v>57</v>
      </c>
      <c r="D1047" s="16">
        <v>21682.583333333299</v>
      </c>
      <c r="E1047" s="17">
        <v>0.75114999999999998</v>
      </c>
      <c r="F1047" s="17">
        <v>9.4670000000000032E-2</v>
      </c>
      <c r="G1047" s="17">
        <v>0.66468000000000005</v>
      </c>
      <c r="H1047" s="17">
        <v>0.17174000000000006</v>
      </c>
      <c r="I1047" s="17">
        <v>0.72528000000000004</v>
      </c>
      <c r="J1047" s="17">
        <v>2.2199999999999998E-2</v>
      </c>
      <c r="K1047" s="17">
        <v>0.78491999999999995</v>
      </c>
      <c r="L1047" s="17">
        <v>5.8899999999999952E-2</v>
      </c>
      <c r="M1047" s="17">
        <v>0.91617000000000004</v>
      </c>
      <c r="N1047" s="17">
        <v>4.8760000000000026E-2</v>
      </c>
      <c r="O1047" s="18" t="s">
        <v>41</v>
      </c>
    </row>
    <row r="1048" spans="1:15" hidden="1" x14ac:dyDescent="0.25">
      <c r="A1048" s="13">
        <v>413755</v>
      </c>
      <c r="B1048" s="14" t="s">
        <v>1094</v>
      </c>
      <c r="C1048" s="15" t="s">
        <v>40</v>
      </c>
      <c r="D1048" s="16">
        <v>118.166666666667</v>
      </c>
      <c r="E1048" s="17">
        <v>0.69588000000000005</v>
      </c>
      <c r="F1048" s="17">
        <v>-1.0929999999999995E-2</v>
      </c>
      <c r="G1048" s="17">
        <v>0.50982000000000005</v>
      </c>
      <c r="H1048" s="17">
        <v>-3.8599999999999746E-3</v>
      </c>
      <c r="I1048" s="17">
        <v>0.89700999999999997</v>
      </c>
      <c r="J1048" s="17">
        <v>2.7689999999999992E-2</v>
      </c>
      <c r="K1048" s="17">
        <v>0.62943000000000005</v>
      </c>
      <c r="L1048" s="17">
        <v>-6.2069999999999959E-2</v>
      </c>
      <c r="M1048" s="17">
        <v>0.93333999999999995</v>
      </c>
      <c r="N1048" s="17">
        <v>-1.2510000000000021E-2</v>
      </c>
      <c r="O1048" s="18" t="s">
        <v>41</v>
      </c>
    </row>
    <row r="1049" spans="1:15" hidden="1" x14ac:dyDescent="0.25">
      <c r="A1049" s="13">
        <v>413763</v>
      </c>
      <c r="B1049" s="14" t="s">
        <v>1095</v>
      </c>
      <c r="C1049" s="15" t="s">
        <v>46</v>
      </c>
      <c r="D1049" s="16">
        <v>3</v>
      </c>
      <c r="E1049" s="17">
        <v>0</v>
      </c>
      <c r="F1049" s="17">
        <v>0</v>
      </c>
      <c r="G1049" s="17">
        <v>0</v>
      </c>
      <c r="H1049" s="17">
        <v>0</v>
      </c>
      <c r="I1049" s="17">
        <v>0</v>
      </c>
      <c r="J1049" s="17">
        <v>0</v>
      </c>
      <c r="K1049" s="17">
        <v>0</v>
      </c>
      <c r="L1049" s="17">
        <v>0</v>
      </c>
      <c r="M1049" s="17">
        <v>0</v>
      </c>
      <c r="N1049" s="17">
        <v>0</v>
      </c>
      <c r="O1049" s="18" t="s">
        <v>24</v>
      </c>
    </row>
    <row r="1050" spans="1:15" hidden="1" x14ac:dyDescent="0.25">
      <c r="A1050" s="13">
        <v>413780</v>
      </c>
      <c r="B1050" s="14" t="s">
        <v>1096</v>
      </c>
      <c r="C1050" s="15" t="s">
        <v>46</v>
      </c>
      <c r="D1050" s="16">
        <v>12716.333333333299</v>
      </c>
      <c r="E1050" s="17">
        <v>0.31072</v>
      </c>
      <c r="F1050" s="17">
        <v>-0.11404000000000003</v>
      </c>
      <c r="G1050" s="17">
        <v>0.31696000000000002</v>
      </c>
      <c r="H1050" s="17">
        <v>-1.8499999999999628E-3</v>
      </c>
      <c r="I1050" s="17">
        <v>0.66115000000000002</v>
      </c>
      <c r="J1050" s="17">
        <v>-9.2599999999999349E-3</v>
      </c>
      <c r="K1050" s="17">
        <v>3.6249999999999998E-2</v>
      </c>
      <c r="L1050" s="17">
        <v>-0.38024999999999998</v>
      </c>
      <c r="M1050" s="17">
        <v>0.2223</v>
      </c>
      <c r="N1050" s="17">
        <v>-0.17695</v>
      </c>
      <c r="O1050" s="18" t="s">
        <v>26</v>
      </c>
    </row>
    <row r="1051" spans="1:15" hidden="1" x14ac:dyDescent="0.25">
      <c r="A1051" s="13">
        <v>413810</v>
      </c>
      <c r="B1051" s="14" t="s">
        <v>1097</v>
      </c>
      <c r="C1051" s="15" t="s">
        <v>46</v>
      </c>
      <c r="D1051" s="16">
        <v>1478.3333333333301</v>
      </c>
      <c r="E1051" s="17">
        <v>0.15217</v>
      </c>
      <c r="F1051" s="17">
        <v>-0.29113999999999995</v>
      </c>
      <c r="G1051" s="17">
        <v>0</v>
      </c>
      <c r="H1051" s="17">
        <v>-0.68125999999999998</v>
      </c>
      <c r="I1051" s="17">
        <v>0.34571000000000002</v>
      </c>
      <c r="J1051" s="17">
        <v>-4.4580000000000009E-2</v>
      </c>
      <c r="K1051" s="17">
        <v>0</v>
      </c>
      <c r="L1051" s="17">
        <v>0</v>
      </c>
      <c r="M1051" s="17">
        <v>0.41514000000000001</v>
      </c>
      <c r="N1051" s="17">
        <v>-4.8589999999999967E-2</v>
      </c>
      <c r="O1051" s="18" t="s">
        <v>59</v>
      </c>
    </row>
    <row r="1052" spans="1:15" hidden="1" x14ac:dyDescent="0.25">
      <c r="A1052" s="13">
        <v>413879</v>
      </c>
      <c r="B1052" s="14" t="s">
        <v>1098</v>
      </c>
      <c r="C1052" s="15" t="s">
        <v>46</v>
      </c>
      <c r="D1052" s="16">
        <v>19</v>
      </c>
      <c r="E1052" s="17">
        <v>0.26193</v>
      </c>
      <c r="F1052" s="17">
        <v>1.5520000000000006E-2</v>
      </c>
      <c r="G1052" s="17">
        <v>0</v>
      </c>
      <c r="H1052" s="17">
        <v>0</v>
      </c>
      <c r="I1052" s="17">
        <v>0.30965999999999999</v>
      </c>
      <c r="J1052" s="17">
        <v>-5.9590000000000032E-2</v>
      </c>
      <c r="K1052" s="17">
        <v>0</v>
      </c>
      <c r="L1052" s="17">
        <v>0</v>
      </c>
      <c r="M1052" s="17">
        <v>1</v>
      </c>
      <c r="N1052" s="17">
        <v>0.13717999999999997</v>
      </c>
      <c r="O1052" s="18" t="s">
        <v>59</v>
      </c>
    </row>
    <row r="1053" spans="1:15" hidden="1" x14ac:dyDescent="0.25">
      <c r="A1053" s="13">
        <v>413895</v>
      </c>
      <c r="B1053" s="14" t="s">
        <v>1099</v>
      </c>
      <c r="C1053" s="15" t="s">
        <v>46</v>
      </c>
      <c r="D1053" s="16">
        <v>4</v>
      </c>
      <c r="E1053" s="17">
        <v>3.5290000000000002E-2</v>
      </c>
      <c r="F1053" s="17">
        <v>2.2199999999999998E-3</v>
      </c>
      <c r="G1053" s="17">
        <v>0</v>
      </c>
      <c r="H1053" s="17">
        <v>0</v>
      </c>
      <c r="I1053" s="17">
        <v>0.17646000000000001</v>
      </c>
      <c r="J1053" s="17">
        <v>1.1120000000000019E-2</v>
      </c>
      <c r="K1053" s="17">
        <v>0</v>
      </c>
      <c r="L1053" s="17">
        <v>0</v>
      </c>
      <c r="M1053" s="17">
        <v>0</v>
      </c>
      <c r="N1053" s="17">
        <v>0</v>
      </c>
      <c r="O1053" s="18" t="s">
        <v>24</v>
      </c>
    </row>
    <row r="1054" spans="1:15" hidden="1" x14ac:dyDescent="0.25">
      <c r="A1054" s="13">
        <v>413933</v>
      </c>
      <c r="B1054" s="14" t="s">
        <v>1100</v>
      </c>
      <c r="C1054" s="15" t="s">
        <v>46</v>
      </c>
      <c r="D1054" s="16">
        <v>14338.083333333299</v>
      </c>
      <c r="E1054" s="17">
        <v>0.27676000000000001</v>
      </c>
      <c r="F1054" s="17">
        <v>-0.34291000000000005</v>
      </c>
      <c r="G1054" s="17">
        <v>0</v>
      </c>
      <c r="H1054" s="17">
        <v>-0.62807000000000002</v>
      </c>
      <c r="I1054" s="17">
        <v>0.51432999999999995</v>
      </c>
      <c r="J1054" s="17">
        <v>-0.14678000000000002</v>
      </c>
      <c r="K1054" s="17">
        <v>0</v>
      </c>
      <c r="L1054" s="17">
        <v>-0.24551000000000001</v>
      </c>
      <c r="M1054" s="17">
        <v>0.86944999999999995</v>
      </c>
      <c r="N1054" s="17">
        <v>-6.6160000000000108E-2</v>
      </c>
      <c r="O1054" s="18" t="s">
        <v>59</v>
      </c>
    </row>
    <row r="1055" spans="1:15" hidden="1" x14ac:dyDescent="0.25">
      <c r="A1055" s="13">
        <v>413941</v>
      </c>
      <c r="B1055" s="14" t="s">
        <v>1101</v>
      </c>
      <c r="C1055" s="15" t="s">
        <v>57</v>
      </c>
      <c r="D1055" s="16">
        <v>10321.583333333299</v>
      </c>
      <c r="E1055" s="17">
        <v>0.92147000000000001</v>
      </c>
      <c r="F1055" s="17">
        <v>0.38858999999999999</v>
      </c>
      <c r="G1055" s="17">
        <v>0.97162999999999999</v>
      </c>
      <c r="H1055" s="17">
        <v>0.97162999999999999</v>
      </c>
      <c r="I1055" s="17">
        <v>0.79059000000000001</v>
      </c>
      <c r="J1055" s="17">
        <v>4.3910000000000005E-2</v>
      </c>
      <c r="K1055" s="17">
        <v>0.99119999999999997</v>
      </c>
      <c r="L1055" s="17">
        <v>6.6399999999999793E-3</v>
      </c>
      <c r="M1055" s="17">
        <v>0.88229999999999997</v>
      </c>
      <c r="N1055" s="17">
        <v>-5.0870000000000082E-2</v>
      </c>
      <c r="O1055" s="18" t="s">
        <v>41</v>
      </c>
    </row>
    <row r="1056" spans="1:15" hidden="1" x14ac:dyDescent="0.25">
      <c r="A1056" s="13">
        <v>414026</v>
      </c>
      <c r="B1056" s="14" t="s">
        <v>1102</v>
      </c>
      <c r="C1056" s="15" t="s">
        <v>46</v>
      </c>
      <c r="D1056" s="16">
        <v>2155.4166666666702</v>
      </c>
      <c r="E1056" s="17">
        <v>0.84614999999999996</v>
      </c>
      <c r="F1056" s="17">
        <v>3.1529999999999947E-2</v>
      </c>
      <c r="G1056" s="17">
        <v>0.75956000000000001</v>
      </c>
      <c r="H1056" s="17">
        <v>5.6710000000000038E-2</v>
      </c>
      <c r="I1056" s="17">
        <v>0.76388999999999996</v>
      </c>
      <c r="J1056" s="17">
        <v>3.0499999999999972E-2</v>
      </c>
      <c r="K1056" s="17">
        <v>0.95060999999999996</v>
      </c>
      <c r="L1056" s="17">
        <v>-7.7099999999999946E-3</v>
      </c>
      <c r="M1056" s="17">
        <v>0.99714000000000003</v>
      </c>
      <c r="N1056" s="17">
        <v>2.1469999999999989E-2</v>
      </c>
      <c r="O1056" s="18" t="s">
        <v>41</v>
      </c>
    </row>
    <row r="1057" spans="1:15" hidden="1" x14ac:dyDescent="0.25">
      <c r="A1057" s="13">
        <v>414051</v>
      </c>
      <c r="B1057" s="14" t="s">
        <v>1103</v>
      </c>
      <c r="C1057" s="15" t="s">
        <v>46</v>
      </c>
      <c r="D1057" s="16">
        <v>896</v>
      </c>
      <c r="E1057" s="17">
        <v>0.11039</v>
      </c>
      <c r="F1057" s="17">
        <v>-6.7949999999999997E-2</v>
      </c>
      <c r="G1057" s="17">
        <v>0</v>
      </c>
      <c r="H1057" s="17">
        <v>0</v>
      </c>
      <c r="I1057" s="17">
        <v>0.18518999999999999</v>
      </c>
      <c r="J1057" s="17">
        <v>-9.2500000000000082E-3</v>
      </c>
      <c r="K1057" s="17">
        <v>0</v>
      </c>
      <c r="L1057" s="17">
        <v>0</v>
      </c>
      <c r="M1057" s="17">
        <v>0.36674000000000001</v>
      </c>
      <c r="N1057" s="17">
        <v>-0.33051999999999998</v>
      </c>
      <c r="O1057" s="18" t="s">
        <v>24</v>
      </c>
    </row>
    <row r="1058" spans="1:15" hidden="1" x14ac:dyDescent="0.25">
      <c r="A1058" s="13">
        <v>414077</v>
      </c>
      <c r="B1058" s="14" t="s">
        <v>1104</v>
      </c>
      <c r="C1058" s="15" t="s">
        <v>46</v>
      </c>
      <c r="D1058" s="16">
        <v>2227.5833333333298</v>
      </c>
      <c r="E1058" s="17">
        <v>0.28570000000000001</v>
      </c>
      <c r="F1058" s="17">
        <v>-0.28270999999999996</v>
      </c>
      <c r="G1058" s="17">
        <v>0</v>
      </c>
      <c r="H1058" s="17">
        <v>-0.75966</v>
      </c>
      <c r="I1058" s="17">
        <v>0.63383999999999996</v>
      </c>
      <c r="J1058" s="17">
        <v>2.8499999999999082E-3</v>
      </c>
      <c r="K1058" s="17">
        <v>0.28756999999999999</v>
      </c>
      <c r="L1058" s="17">
        <v>0.15303999999999998</v>
      </c>
      <c r="M1058" s="17">
        <v>0.50707999999999998</v>
      </c>
      <c r="N1058" s="17">
        <v>-5.0130000000000008E-2</v>
      </c>
      <c r="O1058" s="18" t="s">
        <v>24</v>
      </c>
    </row>
    <row r="1059" spans="1:15" hidden="1" x14ac:dyDescent="0.25">
      <c r="A1059" s="13">
        <v>414131</v>
      </c>
      <c r="B1059" s="14" t="s">
        <v>1105</v>
      </c>
      <c r="C1059" s="15" t="s">
        <v>46</v>
      </c>
      <c r="D1059" s="16">
        <v>39366.083333333299</v>
      </c>
      <c r="E1059" s="17">
        <v>0.54869000000000001</v>
      </c>
      <c r="F1059" s="17">
        <v>1.4369999999999994E-2</v>
      </c>
      <c r="G1059" s="17">
        <v>0.42082999999999998</v>
      </c>
      <c r="H1059" s="17">
        <v>0.11219999999999997</v>
      </c>
      <c r="I1059" s="17">
        <v>0.55840999999999996</v>
      </c>
      <c r="J1059" s="17">
        <v>7.6609999999999956E-2</v>
      </c>
      <c r="K1059" s="17">
        <v>0.70186999999999999</v>
      </c>
      <c r="L1059" s="17">
        <v>-1.7680000000000029E-2</v>
      </c>
      <c r="M1059" s="17">
        <v>0.64151999999999998</v>
      </c>
      <c r="N1059" s="17">
        <v>-0.21145000000000003</v>
      </c>
      <c r="O1059" s="18" t="s">
        <v>41</v>
      </c>
    </row>
    <row r="1060" spans="1:15" hidden="1" x14ac:dyDescent="0.25">
      <c r="A1060" s="13">
        <v>414182</v>
      </c>
      <c r="B1060" s="14" t="s">
        <v>1106</v>
      </c>
      <c r="C1060" s="15" t="s">
        <v>57</v>
      </c>
      <c r="D1060" s="16">
        <v>3265.6666666666702</v>
      </c>
      <c r="E1060" s="17">
        <v>0.52685999999999999</v>
      </c>
      <c r="F1060" s="17">
        <v>-8.7940000000000018E-2</v>
      </c>
      <c r="G1060" s="17">
        <v>0.51434000000000002</v>
      </c>
      <c r="H1060" s="17">
        <v>-6.4690000000000025E-2</v>
      </c>
      <c r="I1060" s="17">
        <v>0.60945000000000005</v>
      </c>
      <c r="J1060" s="17">
        <v>-0.14152999999999993</v>
      </c>
      <c r="K1060" s="17">
        <v>0</v>
      </c>
      <c r="L1060" s="17">
        <v>-0.21429000000000001</v>
      </c>
      <c r="M1060" s="17">
        <v>0.99616000000000005</v>
      </c>
      <c r="N1060" s="17">
        <v>4.551000000000005E-2</v>
      </c>
      <c r="O1060" s="18" t="s">
        <v>59</v>
      </c>
    </row>
    <row r="1061" spans="1:15" hidden="1" x14ac:dyDescent="0.25">
      <c r="A1061" s="13">
        <v>414212</v>
      </c>
      <c r="B1061" s="14" t="s">
        <v>1107</v>
      </c>
      <c r="C1061" s="15" t="s">
        <v>40</v>
      </c>
      <c r="D1061" s="16">
        <v>5590.75</v>
      </c>
      <c r="E1061" s="17">
        <v>0.77419000000000004</v>
      </c>
      <c r="F1061" s="17">
        <v>-4.8429999999999973E-2</v>
      </c>
      <c r="G1061" s="17">
        <v>0.59838000000000002</v>
      </c>
      <c r="H1061" s="17">
        <v>-0.11624999999999996</v>
      </c>
      <c r="I1061" s="17">
        <v>0.87243000000000004</v>
      </c>
      <c r="J1061" s="17">
        <v>1.7199999999999993E-2</v>
      </c>
      <c r="K1061" s="17">
        <v>0.89280000000000004</v>
      </c>
      <c r="L1061" s="17">
        <v>-2.5459999999999927E-2</v>
      </c>
      <c r="M1061" s="17">
        <v>0.90896999999999994</v>
      </c>
      <c r="N1061" s="17">
        <v>-1.3700000000000934E-3</v>
      </c>
      <c r="O1061" s="18" t="s">
        <v>41</v>
      </c>
    </row>
    <row r="1062" spans="1:15" hidden="1" x14ac:dyDescent="0.25">
      <c r="A1062" s="13">
        <v>414247</v>
      </c>
      <c r="B1062" s="14" t="s">
        <v>1108</v>
      </c>
      <c r="C1062" s="15" t="s">
        <v>46</v>
      </c>
      <c r="D1062" s="16">
        <v>6622.1666666666697</v>
      </c>
      <c r="E1062" s="17">
        <v>0.48909999999999998</v>
      </c>
      <c r="F1062" s="17">
        <v>-0.17196</v>
      </c>
      <c r="G1062" s="17">
        <v>0.22906000000000001</v>
      </c>
      <c r="H1062" s="17">
        <v>-0.35775000000000001</v>
      </c>
      <c r="I1062" s="17">
        <v>0.49828</v>
      </c>
      <c r="J1062" s="17">
        <v>2.7660000000000018E-2</v>
      </c>
      <c r="K1062" s="17">
        <v>0</v>
      </c>
      <c r="L1062" s="17">
        <v>0</v>
      </c>
      <c r="M1062" s="17">
        <v>1</v>
      </c>
      <c r="N1062" s="17">
        <v>0</v>
      </c>
      <c r="O1062" s="18" t="s">
        <v>41</v>
      </c>
    </row>
    <row r="1063" spans="1:15" hidden="1" x14ac:dyDescent="0.25">
      <c r="A1063" s="13">
        <v>414298</v>
      </c>
      <c r="B1063" s="14" t="s">
        <v>1109</v>
      </c>
      <c r="C1063" s="15" t="s">
        <v>40</v>
      </c>
      <c r="D1063" s="16">
        <v>49991.333333333299</v>
      </c>
      <c r="E1063" s="17">
        <v>0.50195999999999996</v>
      </c>
      <c r="F1063" s="17">
        <v>1.2199999999999989E-2</v>
      </c>
      <c r="G1063" s="17">
        <v>0.69111999999999996</v>
      </c>
      <c r="H1063" s="17">
        <v>0.16050999999999993</v>
      </c>
      <c r="I1063" s="17">
        <v>0.66827999999999999</v>
      </c>
      <c r="J1063" s="17">
        <v>9.9099999999999744E-3</v>
      </c>
      <c r="K1063" s="17">
        <v>0.17913000000000001</v>
      </c>
      <c r="L1063" s="17">
        <v>-0.24196000000000001</v>
      </c>
      <c r="M1063" s="17">
        <v>0.28012999999999999</v>
      </c>
      <c r="N1063" s="17">
        <v>-2.7990000000000015E-2</v>
      </c>
      <c r="O1063" s="18" t="s">
        <v>41</v>
      </c>
    </row>
    <row r="1064" spans="1:15" hidden="1" x14ac:dyDescent="0.25">
      <c r="A1064" s="13">
        <v>414310</v>
      </c>
      <c r="B1064" s="14" t="s">
        <v>1110</v>
      </c>
      <c r="C1064" s="15" t="s">
        <v>46</v>
      </c>
      <c r="D1064" s="16">
        <v>8779.5</v>
      </c>
      <c r="E1064" s="17">
        <v>0.77688000000000001</v>
      </c>
      <c r="F1064" s="17">
        <v>3.0600000000000627E-3</v>
      </c>
      <c r="G1064" s="17">
        <v>0.73675999999999997</v>
      </c>
      <c r="H1064" s="17">
        <v>-1.4990000000000059E-2</v>
      </c>
      <c r="I1064" s="17">
        <v>0.66137999999999997</v>
      </c>
      <c r="J1064" s="17">
        <v>6.3299999999999468E-3</v>
      </c>
      <c r="K1064" s="17">
        <v>1</v>
      </c>
      <c r="L1064" s="17">
        <v>0</v>
      </c>
      <c r="M1064" s="17">
        <v>0.74950000000000006</v>
      </c>
      <c r="N1064" s="17">
        <v>3.895000000000004E-2</v>
      </c>
      <c r="O1064" s="18" t="s">
        <v>41</v>
      </c>
    </row>
    <row r="1065" spans="1:15" hidden="1" x14ac:dyDescent="0.25">
      <c r="A1065" s="13">
        <v>414336</v>
      </c>
      <c r="B1065" s="14" t="s">
        <v>1111</v>
      </c>
      <c r="C1065" s="15" t="s">
        <v>46</v>
      </c>
      <c r="D1065" s="16">
        <v>8.6666666666666696</v>
      </c>
      <c r="E1065" s="17">
        <v>0.52692000000000005</v>
      </c>
      <c r="F1065" s="17" t="s">
        <v>76</v>
      </c>
      <c r="G1065" s="17">
        <v>0</v>
      </c>
      <c r="H1065" s="17" t="s">
        <v>76</v>
      </c>
      <c r="I1065" s="17">
        <v>0.77746999999999999</v>
      </c>
      <c r="J1065" s="17" t="s">
        <v>76</v>
      </c>
      <c r="K1065" s="17">
        <v>0.85714000000000001</v>
      </c>
      <c r="L1065" s="17" t="s">
        <v>76</v>
      </c>
      <c r="M1065" s="17">
        <v>1</v>
      </c>
      <c r="N1065" s="17" t="s">
        <v>76</v>
      </c>
      <c r="O1065" s="18" t="s">
        <v>54</v>
      </c>
    </row>
    <row r="1066" spans="1:15" hidden="1" x14ac:dyDescent="0.25">
      <c r="A1066" s="13">
        <v>414352</v>
      </c>
      <c r="B1066" s="14" t="s">
        <v>1112</v>
      </c>
      <c r="C1066" s="15" t="s">
        <v>40</v>
      </c>
      <c r="D1066" s="16">
        <v>19688.416666666701</v>
      </c>
      <c r="E1066" s="17">
        <v>0.66522999999999999</v>
      </c>
      <c r="F1066" s="17">
        <v>0.21760000000000002</v>
      </c>
      <c r="G1066" s="17">
        <v>0.75109999999999999</v>
      </c>
      <c r="H1066" s="17">
        <v>0.26647999999999999</v>
      </c>
      <c r="I1066" s="17">
        <v>0.65741000000000005</v>
      </c>
      <c r="J1066" s="17">
        <v>9.260000000000046E-3</v>
      </c>
      <c r="K1066" s="17">
        <v>0.87590999999999997</v>
      </c>
      <c r="L1066" s="17">
        <v>0.55360999999999994</v>
      </c>
      <c r="M1066" s="17">
        <v>0.29064000000000001</v>
      </c>
      <c r="N1066" s="17">
        <v>-7.8400000000000136E-3</v>
      </c>
      <c r="O1066" s="18" t="s">
        <v>41</v>
      </c>
    </row>
    <row r="1067" spans="1:15" hidden="1" x14ac:dyDescent="0.25">
      <c r="A1067" s="13">
        <v>414387</v>
      </c>
      <c r="B1067" s="14" t="s">
        <v>1113</v>
      </c>
      <c r="C1067" s="15" t="s">
        <v>57</v>
      </c>
      <c r="D1067" s="16">
        <v>10604.416666666701</v>
      </c>
      <c r="E1067" s="17">
        <v>0.75253000000000003</v>
      </c>
      <c r="F1067" s="17">
        <v>-1.0159999999999947E-2</v>
      </c>
      <c r="G1067" s="17">
        <v>1</v>
      </c>
      <c r="H1067" s="17">
        <v>7.6840000000000019E-2</v>
      </c>
      <c r="I1067" s="17">
        <v>0.73736000000000002</v>
      </c>
      <c r="J1067" s="17">
        <v>2.3719999999999963E-2</v>
      </c>
      <c r="K1067" s="17">
        <v>0.15948999999999999</v>
      </c>
      <c r="L1067" s="17">
        <v>-0.26778000000000002</v>
      </c>
      <c r="M1067" s="17">
        <v>0.86577999999999999</v>
      </c>
      <c r="N1067" s="17">
        <v>3.956000000000004E-2</v>
      </c>
      <c r="O1067" s="18" t="s">
        <v>41</v>
      </c>
    </row>
    <row r="1068" spans="1:15" hidden="1" x14ac:dyDescent="0.25">
      <c r="A1068" s="13">
        <v>414425</v>
      </c>
      <c r="B1068" s="14" t="s">
        <v>1114</v>
      </c>
      <c r="C1068" s="15" t="s">
        <v>46</v>
      </c>
      <c r="D1068" s="16">
        <v>2893.25</v>
      </c>
      <c r="E1068" s="17">
        <v>0.43604999999999999</v>
      </c>
      <c r="F1068" s="17">
        <v>-3.6400000000000321E-3</v>
      </c>
      <c r="G1068" s="17">
        <v>0</v>
      </c>
      <c r="H1068" s="17">
        <v>0</v>
      </c>
      <c r="I1068" s="17">
        <v>0.39298</v>
      </c>
      <c r="J1068" s="17">
        <v>5.9649999999999981E-2</v>
      </c>
      <c r="K1068" s="17">
        <v>0.78727999999999998</v>
      </c>
      <c r="L1068" s="17">
        <v>-7.7930000000000055E-2</v>
      </c>
      <c r="M1068" s="17">
        <v>1</v>
      </c>
      <c r="N1068" s="17">
        <v>9.9999999999988987E-5</v>
      </c>
      <c r="O1068" s="18" t="s">
        <v>54</v>
      </c>
    </row>
    <row r="1069" spans="1:15" hidden="1" x14ac:dyDescent="0.25">
      <c r="A1069" s="13">
        <v>414450</v>
      </c>
      <c r="B1069" s="14" t="s">
        <v>1115</v>
      </c>
      <c r="C1069" s="15" t="s">
        <v>40</v>
      </c>
      <c r="D1069" s="16">
        <v>42828.916666666701</v>
      </c>
      <c r="E1069" s="17">
        <v>0.60751999999999995</v>
      </c>
      <c r="F1069" s="17">
        <v>9.2789999999999928E-2</v>
      </c>
      <c r="G1069" s="17">
        <v>0.63092999999999999</v>
      </c>
      <c r="H1069" s="17">
        <v>-3.0769999999999964E-2</v>
      </c>
      <c r="I1069" s="17">
        <v>0.63068000000000002</v>
      </c>
      <c r="J1069" s="17">
        <v>0.17863000000000001</v>
      </c>
      <c r="K1069" s="17">
        <v>0.67600000000000005</v>
      </c>
      <c r="L1069" s="17">
        <v>0.21867000000000003</v>
      </c>
      <c r="M1069" s="17">
        <v>0.46905000000000002</v>
      </c>
      <c r="N1069" s="17">
        <v>0.12817000000000001</v>
      </c>
      <c r="O1069" s="18" t="s">
        <v>41</v>
      </c>
    </row>
    <row r="1070" spans="1:15" hidden="1" x14ac:dyDescent="0.25">
      <c r="A1070" s="13">
        <v>414468</v>
      </c>
      <c r="B1070" s="14" t="s">
        <v>1116</v>
      </c>
      <c r="C1070" s="15" t="s">
        <v>46</v>
      </c>
      <c r="D1070" s="16">
        <v>2.6666666666666701</v>
      </c>
      <c r="E1070" s="17">
        <v>0.38572000000000001</v>
      </c>
      <c r="F1070" s="17" t="s">
        <v>76</v>
      </c>
      <c r="G1070" s="17">
        <v>0</v>
      </c>
      <c r="H1070" s="17" t="s">
        <v>76</v>
      </c>
      <c r="I1070" s="17">
        <v>0.71428999999999998</v>
      </c>
      <c r="J1070" s="17" t="s">
        <v>76</v>
      </c>
      <c r="K1070" s="17">
        <v>0.21429000000000001</v>
      </c>
      <c r="L1070" s="17" t="s">
        <v>76</v>
      </c>
      <c r="M1070" s="17">
        <v>1</v>
      </c>
      <c r="N1070" s="17" t="s">
        <v>76</v>
      </c>
      <c r="O1070" s="18" t="s">
        <v>59</v>
      </c>
    </row>
    <row r="1071" spans="1:15" hidden="1" x14ac:dyDescent="0.25">
      <c r="A1071" s="13">
        <v>414492</v>
      </c>
      <c r="B1071" s="14" t="s">
        <v>1117</v>
      </c>
      <c r="C1071" s="15" t="s">
        <v>46</v>
      </c>
      <c r="D1071" s="16">
        <v>75680.333333333299</v>
      </c>
      <c r="E1071" s="17">
        <v>0.75851000000000002</v>
      </c>
      <c r="F1071" s="17">
        <v>0.12246000000000001</v>
      </c>
      <c r="G1071" s="17">
        <v>0.80874999999999997</v>
      </c>
      <c r="H1071" s="17">
        <v>0.19142999999999999</v>
      </c>
      <c r="I1071" s="17">
        <v>0.60079000000000005</v>
      </c>
      <c r="J1071" s="17">
        <v>3.6569999999999991E-2</v>
      </c>
      <c r="K1071" s="17">
        <v>0.81411</v>
      </c>
      <c r="L1071" s="17">
        <v>-7.0209999999999995E-2</v>
      </c>
      <c r="M1071" s="17">
        <v>0.76015999999999995</v>
      </c>
      <c r="N1071" s="17">
        <v>0.26310999999999996</v>
      </c>
      <c r="O1071" s="18" t="s">
        <v>41</v>
      </c>
    </row>
    <row r="1072" spans="1:15" hidden="1" x14ac:dyDescent="0.25">
      <c r="A1072" s="13">
        <v>414549</v>
      </c>
      <c r="B1072" s="14" t="s">
        <v>1118</v>
      </c>
      <c r="C1072" s="15" t="s">
        <v>46</v>
      </c>
      <c r="D1072" s="16">
        <v>4804.75</v>
      </c>
      <c r="E1072" s="17">
        <v>0.39678000000000002</v>
      </c>
      <c r="F1072" s="17">
        <v>-0.34989999999999999</v>
      </c>
      <c r="G1072" s="17">
        <v>0</v>
      </c>
      <c r="H1072" s="17">
        <v>-0.67971999999999999</v>
      </c>
      <c r="I1072" s="17">
        <v>0.58713000000000004</v>
      </c>
      <c r="J1072" s="17">
        <v>-4.0139999999999953E-2</v>
      </c>
      <c r="K1072" s="17">
        <v>0</v>
      </c>
      <c r="L1072" s="17">
        <v>0</v>
      </c>
      <c r="M1072" s="17">
        <v>1</v>
      </c>
      <c r="N1072" s="17">
        <v>0</v>
      </c>
      <c r="O1072" s="18" t="s">
        <v>41</v>
      </c>
    </row>
    <row r="1073" spans="1:15" hidden="1" x14ac:dyDescent="0.25">
      <c r="A1073" s="13">
        <v>414557</v>
      </c>
      <c r="B1073" s="14" t="s">
        <v>1119</v>
      </c>
      <c r="C1073" s="15" t="s">
        <v>57</v>
      </c>
      <c r="D1073" s="16">
        <v>7733.4166666666697</v>
      </c>
      <c r="E1073" s="17">
        <v>0.79669000000000001</v>
      </c>
      <c r="F1073" s="17">
        <v>6.8479999999999985E-2</v>
      </c>
      <c r="G1073" s="17">
        <v>0.96982999999999997</v>
      </c>
      <c r="H1073" s="17">
        <v>9.9140000000000006E-2</v>
      </c>
      <c r="I1073" s="17">
        <v>0.75453999999999999</v>
      </c>
      <c r="J1073" s="17">
        <v>0.16012000000000004</v>
      </c>
      <c r="K1073" s="17">
        <v>0.38124999999999998</v>
      </c>
      <c r="L1073" s="17">
        <v>2.6149999999999951E-2</v>
      </c>
      <c r="M1073" s="17">
        <v>0.90802000000000005</v>
      </c>
      <c r="N1073" s="17">
        <v>-4.214999999999991E-2</v>
      </c>
      <c r="O1073" s="18" t="s">
        <v>24</v>
      </c>
    </row>
    <row r="1074" spans="1:15" hidden="1" x14ac:dyDescent="0.25">
      <c r="A1074" s="13">
        <v>414573</v>
      </c>
      <c r="B1074" s="14" t="s">
        <v>1120</v>
      </c>
      <c r="C1074" s="15" t="s">
        <v>40</v>
      </c>
      <c r="D1074" s="16">
        <v>1006</v>
      </c>
      <c r="E1074" s="17">
        <v>0.66669999999999996</v>
      </c>
      <c r="F1074" s="17">
        <v>-0.10721000000000003</v>
      </c>
      <c r="G1074" s="17">
        <v>0.70891000000000004</v>
      </c>
      <c r="H1074" s="17">
        <v>0.10838000000000003</v>
      </c>
      <c r="I1074" s="17">
        <v>0.79427000000000003</v>
      </c>
      <c r="J1074" s="17">
        <v>2.2270000000000012E-2</v>
      </c>
      <c r="K1074" s="17">
        <v>0.76405000000000001</v>
      </c>
      <c r="L1074" s="17">
        <v>-0.21599000000000002</v>
      </c>
      <c r="M1074" s="17">
        <v>0.35735</v>
      </c>
      <c r="N1074" s="17">
        <v>-0.55908000000000002</v>
      </c>
      <c r="O1074" s="18" t="s">
        <v>41</v>
      </c>
    </row>
    <row r="1075" spans="1:15" hidden="1" x14ac:dyDescent="0.25">
      <c r="A1075" s="13">
        <v>414581</v>
      </c>
      <c r="B1075" s="14" t="s">
        <v>1121</v>
      </c>
      <c r="C1075" s="15" t="s">
        <v>40</v>
      </c>
      <c r="D1075" s="16">
        <v>24421.416666666701</v>
      </c>
      <c r="E1075" s="17">
        <v>0.65337999999999996</v>
      </c>
      <c r="F1075" s="17">
        <v>-7.6670000000000016E-2</v>
      </c>
      <c r="G1075" s="17">
        <v>0.68823999999999996</v>
      </c>
      <c r="H1075" s="17">
        <v>4.1389999999999927E-2</v>
      </c>
      <c r="I1075" s="17">
        <v>0.76080999999999999</v>
      </c>
      <c r="J1075" s="17">
        <v>-7.8760000000000052E-2</v>
      </c>
      <c r="K1075" s="17">
        <v>0.76482000000000006</v>
      </c>
      <c r="L1075" s="17">
        <v>-6.0309999999999975E-2</v>
      </c>
      <c r="M1075" s="17">
        <v>0.36477999999999999</v>
      </c>
      <c r="N1075" s="17">
        <v>-0.32706999999999997</v>
      </c>
      <c r="O1075" s="18" t="s">
        <v>41</v>
      </c>
    </row>
    <row r="1076" spans="1:15" hidden="1" x14ac:dyDescent="0.25">
      <c r="A1076" s="13">
        <v>414654</v>
      </c>
      <c r="B1076" s="14" t="s">
        <v>1122</v>
      </c>
      <c r="C1076" s="15" t="s">
        <v>46</v>
      </c>
      <c r="D1076" s="16">
        <v>91549.416666666701</v>
      </c>
      <c r="E1076" s="17">
        <v>0.33417000000000002</v>
      </c>
      <c r="F1076" s="17">
        <v>-0.16171999999999997</v>
      </c>
      <c r="G1076" s="17">
        <v>0</v>
      </c>
      <c r="H1076" s="17">
        <v>-0.59867999999999999</v>
      </c>
      <c r="I1076" s="17">
        <v>0.63473000000000002</v>
      </c>
      <c r="J1076" s="17">
        <v>1.5680000000000027E-2</v>
      </c>
      <c r="K1076" s="17">
        <v>0.17055000000000001</v>
      </c>
      <c r="L1076" s="17">
        <v>1.8610000000000015E-2</v>
      </c>
      <c r="M1076" s="17">
        <v>0.86555000000000004</v>
      </c>
      <c r="N1076" s="17">
        <v>0.35447000000000006</v>
      </c>
      <c r="O1076" s="18" t="s">
        <v>54</v>
      </c>
    </row>
    <row r="1077" spans="1:15" hidden="1" x14ac:dyDescent="0.25">
      <c r="A1077" s="13">
        <v>414662</v>
      </c>
      <c r="B1077" s="14" t="s">
        <v>1123</v>
      </c>
      <c r="C1077" s="15" t="s">
        <v>57</v>
      </c>
      <c r="D1077" s="16">
        <v>649.25</v>
      </c>
      <c r="E1077" s="17">
        <v>0.63100999999999996</v>
      </c>
      <c r="F1077" s="17">
        <v>6.1450000000000005E-2</v>
      </c>
      <c r="G1077" s="17">
        <v>0.52983999999999998</v>
      </c>
      <c r="H1077" s="17">
        <v>2.9879999999999962E-2</v>
      </c>
      <c r="I1077" s="17">
        <v>0.67542999999999997</v>
      </c>
      <c r="J1077" s="17">
        <v>0.22066999999999998</v>
      </c>
      <c r="K1077" s="17">
        <v>0.43880999999999998</v>
      </c>
      <c r="L1077" s="17">
        <v>-5.6400000000000339E-3</v>
      </c>
      <c r="M1077" s="17">
        <v>0.98114000000000001</v>
      </c>
      <c r="N1077" s="17">
        <v>3.2469999999999999E-2</v>
      </c>
      <c r="O1077" s="18" t="s">
        <v>41</v>
      </c>
    </row>
    <row r="1078" spans="1:15" hidden="1" x14ac:dyDescent="0.25">
      <c r="A1078" s="13">
        <v>414689</v>
      </c>
      <c r="B1078" s="14" t="s">
        <v>1124</v>
      </c>
      <c r="C1078" s="15" t="s">
        <v>46</v>
      </c>
      <c r="D1078" s="16">
        <v>1311.0833333333301</v>
      </c>
      <c r="E1078" s="17">
        <v>0.68911999999999995</v>
      </c>
      <c r="F1078" s="17">
        <v>-2.6050000000000018E-2</v>
      </c>
      <c r="G1078" s="17">
        <v>0.70230000000000004</v>
      </c>
      <c r="H1078" s="17">
        <v>1.6740000000000088E-2</v>
      </c>
      <c r="I1078" s="17">
        <v>0.82364999999999999</v>
      </c>
      <c r="J1078" s="17">
        <v>-1.1639999999999984E-2</v>
      </c>
      <c r="K1078" s="17">
        <v>0.50280999999999998</v>
      </c>
      <c r="L1078" s="17">
        <v>-0.28315000000000001</v>
      </c>
      <c r="M1078" s="17">
        <v>0.71455000000000002</v>
      </c>
      <c r="N1078" s="17">
        <v>0.13106000000000007</v>
      </c>
      <c r="O1078" s="18" t="s">
        <v>41</v>
      </c>
    </row>
    <row r="1079" spans="1:15" hidden="1" x14ac:dyDescent="0.25">
      <c r="A1079" s="13">
        <v>414701</v>
      </c>
      <c r="B1079" s="14" t="s">
        <v>1125</v>
      </c>
      <c r="C1079" s="15" t="s">
        <v>57</v>
      </c>
      <c r="D1079" s="16">
        <v>76218.666666666701</v>
      </c>
      <c r="E1079" s="17">
        <v>0.64646000000000003</v>
      </c>
      <c r="F1079" s="17">
        <v>0.33329000000000003</v>
      </c>
      <c r="G1079" s="17">
        <v>0.76390000000000002</v>
      </c>
      <c r="H1079" s="17">
        <v>0.54638000000000009</v>
      </c>
      <c r="I1079" s="17">
        <v>0.62588999999999995</v>
      </c>
      <c r="J1079" s="17">
        <v>0.23041999999999996</v>
      </c>
      <c r="K1079" s="17">
        <v>0.11856999999999999</v>
      </c>
      <c r="L1079" s="17">
        <v>9.5999999999999974E-3</v>
      </c>
      <c r="M1079" s="17">
        <v>0.96006000000000002</v>
      </c>
      <c r="N1079" s="17">
        <v>0.33367999999999998</v>
      </c>
      <c r="O1079" s="18" t="s">
        <v>41</v>
      </c>
    </row>
    <row r="1080" spans="1:15" hidden="1" x14ac:dyDescent="0.25">
      <c r="A1080" s="13">
        <v>414727</v>
      </c>
      <c r="B1080" s="14" t="s">
        <v>1126</v>
      </c>
      <c r="C1080" s="15" t="s">
        <v>57</v>
      </c>
      <c r="D1080" s="16">
        <v>1697.1666666666699</v>
      </c>
      <c r="E1080" s="17">
        <v>0.68261000000000005</v>
      </c>
      <c r="F1080" s="17">
        <v>2.1310000000000051E-2</v>
      </c>
      <c r="G1080" s="17">
        <v>0.46464</v>
      </c>
      <c r="H1080" s="17">
        <v>2.3490000000000011E-2</v>
      </c>
      <c r="I1080" s="17">
        <v>0.73609000000000002</v>
      </c>
      <c r="J1080" s="17">
        <v>-3.4629999999999939E-2</v>
      </c>
      <c r="K1080" s="17">
        <v>0.77841000000000005</v>
      </c>
      <c r="L1080" s="17">
        <v>4.5100000000000029E-2</v>
      </c>
      <c r="M1080" s="17">
        <v>0.96928000000000003</v>
      </c>
      <c r="N1080" s="17">
        <v>4.9130000000000007E-2</v>
      </c>
      <c r="O1080" s="18" t="s">
        <v>41</v>
      </c>
    </row>
    <row r="1081" spans="1:15" hidden="1" x14ac:dyDescent="0.25">
      <c r="A1081" s="13">
        <v>414735</v>
      </c>
      <c r="B1081" s="14" t="s">
        <v>1127</v>
      </c>
      <c r="C1081" s="15" t="s">
        <v>157</v>
      </c>
      <c r="D1081" s="16">
        <v>1227.9166666666699</v>
      </c>
      <c r="E1081" s="17">
        <v>0.68413999999999997</v>
      </c>
      <c r="F1081" s="17">
        <v>-6.1950000000000061E-2</v>
      </c>
      <c r="G1081" s="17">
        <v>0.66186</v>
      </c>
      <c r="H1081" s="17">
        <v>-6.0459999999999958E-2</v>
      </c>
      <c r="I1081" s="17">
        <v>0.58442000000000005</v>
      </c>
      <c r="J1081" s="17">
        <v>-7.8749999999999987E-2</v>
      </c>
      <c r="K1081" s="17">
        <v>0.98358000000000001</v>
      </c>
      <c r="L1081" s="17">
        <v>6.0000000000000053E-3</v>
      </c>
      <c r="M1081" s="17">
        <v>0.52897000000000005</v>
      </c>
      <c r="N1081" s="17">
        <v>-0.1160699999999999</v>
      </c>
      <c r="O1081" s="18" t="s">
        <v>41</v>
      </c>
    </row>
    <row r="1082" spans="1:15" hidden="1" x14ac:dyDescent="0.25">
      <c r="A1082" s="13">
        <v>414743</v>
      </c>
      <c r="B1082" s="14" t="s">
        <v>1128</v>
      </c>
      <c r="C1082" s="15" t="s">
        <v>40</v>
      </c>
      <c r="D1082" s="16">
        <v>5448.3333333333303</v>
      </c>
      <c r="E1082" s="17">
        <v>0.61456999999999995</v>
      </c>
      <c r="F1082" s="17">
        <v>-4.9640000000000017E-2</v>
      </c>
      <c r="G1082" s="17">
        <v>0.39517000000000002</v>
      </c>
      <c r="H1082" s="17">
        <v>4.2540000000000022E-2</v>
      </c>
      <c r="I1082" s="17">
        <v>0.93308000000000002</v>
      </c>
      <c r="J1082" s="17">
        <v>3.6780000000000035E-2</v>
      </c>
      <c r="K1082" s="17">
        <v>0.37118000000000001</v>
      </c>
      <c r="L1082" s="17">
        <v>-0.42727999999999994</v>
      </c>
      <c r="M1082" s="17">
        <v>0.97826000000000002</v>
      </c>
      <c r="N1082" s="17">
        <v>5.7240000000000069E-2</v>
      </c>
      <c r="O1082" s="18" t="s">
        <v>24</v>
      </c>
    </row>
    <row r="1083" spans="1:15" hidden="1" x14ac:dyDescent="0.25">
      <c r="A1083" s="13">
        <v>414794</v>
      </c>
      <c r="B1083" s="14" t="s">
        <v>1129</v>
      </c>
      <c r="C1083" s="15" t="s">
        <v>57</v>
      </c>
      <c r="D1083" s="16">
        <v>35961.666666666701</v>
      </c>
      <c r="E1083" s="17">
        <v>0.59769000000000005</v>
      </c>
      <c r="F1083" s="17">
        <v>-9.9029999999999951E-2</v>
      </c>
      <c r="G1083" s="17">
        <v>0.45130999999999999</v>
      </c>
      <c r="H1083" s="17">
        <v>-0.19533999999999996</v>
      </c>
      <c r="I1083" s="17">
        <v>0.76963000000000004</v>
      </c>
      <c r="J1083" s="17">
        <v>3.2200000000000006E-3</v>
      </c>
      <c r="K1083" s="17">
        <v>0.33145999999999998</v>
      </c>
      <c r="L1083" s="17">
        <v>-0.22852000000000006</v>
      </c>
      <c r="M1083" s="17">
        <v>0.98472000000000004</v>
      </c>
      <c r="N1083" s="17">
        <v>0.12082999999999999</v>
      </c>
      <c r="O1083" s="18" t="s">
        <v>24</v>
      </c>
    </row>
    <row r="1084" spans="1:15" hidden="1" x14ac:dyDescent="0.25">
      <c r="A1084" s="13">
        <v>414808</v>
      </c>
      <c r="B1084" s="14" t="s">
        <v>1130</v>
      </c>
      <c r="C1084" s="15" t="s">
        <v>57</v>
      </c>
      <c r="D1084" s="16">
        <v>3058.4166666666702</v>
      </c>
      <c r="E1084" s="17">
        <v>0.57157999999999998</v>
      </c>
      <c r="F1084" s="17">
        <v>-0.16480000000000006</v>
      </c>
      <c r="G1084" s="17">
        <v>0.32623999999999997</v>
      </c>
      <c r="H1084" s="17">
        <v>-0.18852999999999998</v>
      </c>
      <c r="I1084" s="17">
        <v>0.82916000000000001</v>
      </c>
      <c r="J1084" s="17">
        <v>1.7870000000000053E-2</v>
      </c>
      <c r="K1084" s="17">
        <v>0.42252000000000001</v>
      </c>
      <c r="L1084" s="17">
        <v>-0.51378999999999997</v>
      </c>
      <c r="M1084" s="17">
        <v>0.95372000000000001</v>
      </c>
      <c r="N1084" s="17">
        <v>4.8950000000000049E-2</v>
      </c>
      <c r="O1084" s="18" t="s">
        <v>41</v>
      </c>
    </row>
    <row r="1085" spans="1:15" hidden="1" x14ac:dyDescent="0.25">
      <c r="A1085" s="13">
        <v>414883</v>
      </c>
      <c r="B1085" s="14" t="s">
        <v>1131</v>
      </c>
      <c r="C1085" s="15" t="s">
        <v>46</v>
      </c>
      <c r="D1085" s="16">
        <v>522</v>
      </c>
      <c r="E1085" s="17">
        <v>0</v>
      </c>
      <c r="F1085" s="17">
        <v>0</v>
      </c>
      <c r="G1085" s="17">
        <v>0</v>
      </c>
      <c r="H1085" s="17">
        <v>0</v>
      </c>
      <c r="I1085" s="17">
        <v>0.25205</v>
      </c>
      <c r="J1085" s="17">
        <v>0.25205</v>
      </c>
      <c r="K1085" s="17">
        <v>0</v>
      </c>
      <c r="L1085" s="17">
        <v>0</v>
      </c>
      <c r="M1085" s="17">
        <v>0</v>
      </c>
      <c r="N1085" s="17">
        <v>0</v>
      </c>
      <c r="O1085" s="18" t="s">
        <v>24</v>
      </c>
    </row>
    <row r="1086" spans="1:15" hidden="1" x14ac:dyDescent="0.25">
      <c r="A1086" s="13">
        <v>414891</v>
      </c>
      <c r="B1086" s="14" t="s">
        <v>1132</v>
      </c>
      <c r="C1086" s="15" t="s">
        <v>57</v>
      </c>
      <c r="D1086" s="16">
        <v>2036.5833333333301</v>
      </c>
      <c r="E1086" s="17">
        <v>0.81276999999999999</v>
      </c>
      <c r="F1086" s="17">
        <v>5.3300000000000014E-2</v>
      </c>
      <c r="G1086" s="17">
        <v>0.71282000000000001</v>
      </c>
      <c r="H1086" s="17">
        <v>0.11192000000000002</v>
      </c>
      <c r="I1086" s="17">
        <v>0.76229000000000002</v>
      </c>
      <c r="J1086" s="17">
        <v>2.0020000000000038E-2</v>
      </c>
      <c r="K1086" s="17">
        <v>0.91224000000000005</v>
      </c>
      <c r="L1086" s="17">
        <v>2.143000000000006E-2</v>
      </c>
      <c r="M1086" s="17">
        <v>0.96367999999999998</v>
      </c>
      <c r="N1086" s="17">
        <v>1.1999999999999789E-3</v>
      </c>
      <c r="O1086" s="18" t="s">
        <v>41</v>
      </c>
    </row>
    <row r="1087" spans="1:15" hidden="1" x14ac:dyDescent="0.25">
      <c r="A1087" s="13">
        <v>414905</v>
      </c>
      <c r="B1087" s="14" t="s">
        <v>1133</v>
      </c>
      <c r="C1087" s="15" t="s">
        <v>46</v>
      </c>
      <c r="D1087" s="16">
        <v>1139.4166666666699</v>
      </c>
      <c r="E1087" s="17">
        <v>0.35783999999999999</v>
      </c>
      <c r="F1087" s="17" t="s">
        <v>76</v>
      </c>
      <c r="G1087" s="17">
        <v>0</v>
      </c>
      <c r="H1087" s="17" t="s">
        <v>76</v>
      </c>
      <c r="I1087" s="17">
        <v>0.86748999999999998</v>
      </c>
      <c r="J1087" s="17" t="s">
        <v>76</v>
      </c>
      <c r="K1087" s="17">
        <v>0.23296</v>
      </c>
      <c r="L1087" s="17" t="s">
        <v>76</v>
      </c>
      <c r="M1087" s="17">
        <v>0.68874000000000002</v>
      </c>
      <c r="N1087" s="17" t="s">
        <v>76</v>
      </c>
      <c r="O1087" s="18" t="s">
        <v>54</v>
      </c>
    </row>
    <row r="1088" spans="1:15" hidden="1" x14ac:dyDescent="0.25">
      <c r="A1088" s="13">
        <v>414913</v>
      </c>
      <c r="B1088" s="14" t="s">
        <v>1134</v>
      </c>
      <c r="C1088" s="15" t="s">
        <v>40</v>
      </c>
      <c r="D1088" s="16">
        <v>4196.25</v>
      </c>
      <c r="E1088" s="17">
        <v>0.70032000000000005</v>
      </c>
      <c r="F1088" s="17">
        <v>4.1490000000000027E-2</v>
      </c>
      <c r="G1088" s="17">
        <v>0.78898000000000001</v>
      </c>
      <c r="H1088" s="17">
        <v>-4.5629999999999948E-2</v>
      </c>
      <c r="I1088" s="17">
        <v>0.89390999999999998</v>
      </c>
      <c r="J1088" s="17">
        <v>-3.6000000000002697E-4</v>
      </c>
      <c r="K1088" s="17">
        <v>0.27006999999999998</v>
      </c>
      <c r="L1088" s="17">
        <v>0.19474999999999998</v>
      </c>
      <c r="M1088" s="17">
        <v>0.75963999999999998</v>
      </c>
      <c r="N1088" s="17">
        <v>0.10431000000000001</v>
      </c>
      <c r="O1088" s="18" t="s">
        <v>41</v>
      </c>
    </row>
    <row r="1089" spans="1:15" hidden="1" x14ac:dyDescent="0.25">
      <c r="A1089" s="13">
        <v>414921</v>
      </c>
      <c r="B1089" s="14" t="s">
        <v>1135</v>
      </c>
      <c r="C1089" s="15" t="s">
        <v>46</v>
      </c>
      <c r="D1089" s="16">
        <v>2036.5833333333301</v>
      </c>
      <c r="E1089" s="17">
        <v>0.47191</v>
      </c>
      <c r="F1089" s="17">
        <v>-0.21349999999999997</v>
      </c>
      <c r="G1089" s="17">
        <v>0</v>
      </c>
      <c r="H1089" s="17">
        <v>-0.41104000000000002</v>
      </c>
      <c r="I1089" s="17">
        <v>0.71045999999999998</v>
      </c>
      <c r="J1089" s="17">
        <v>-8.5200000000000053E-2</v>
      </c>
      <c r="K1089" s="17">
        <v>0.89761000000000002</v>
      </c>
      <c r="L1089" s="17">
        <v>-2.1170000000000022E-2</v>
      </c>
      <c r="M1089" s="17">
        <v>0.75146999999999997</v>
      </c>
      <c r="N1089" s="17">
        <v>-0.13906000000000007</v>
      </c>
      <c r="O1089" s="18" t="s">
        <v>54</v>
      </c>
    </row>
    <row r="1090" spans="1:15" hidden="1" x14ac:dyDescent="0.25">
      <c r="A1090" s="13">
        <v>414930</v>
      </c>
      <c r="B1090" s="14" t="s">
        <v>1136</v>
      </c>
      <c r="C1090" s="15" t="s">
        <v>46</v>
      </c>
      <c r="D1090" s="16">
        <v>14155.916666666701</v>
      </c>
      <c r="E1090" s="17">
        <v>0.32828000000000002</v>
      </c>
      <c r="F1090" s="17">
        <v>-0.39354999999999996</v>
      </c>
      <c r="G1090" s="17">
        <v>0</v>
      </c>
      <c r="H1090" s="17">
        <v>-0.94328999999999996</v>
      </c>
      <c r="I1090" s="17">
        <v>0.69525000000000003</v>
      </c>
      <c r="J1090" s="17">
        <v>-1.2329999999999952E-2</v>
      </c>
      <c r="K1090" s="17">
        <v>0.15828</v>
      </c>
      <c r="L1090" s="17">
        <v>-0.10545999999999997</v>
      </c>
      <c r="M1090" s="17">
        <v>0.78785000000000005</v>
      </c>
      <c r="N1090" s="17">
        <v>3.6620000000000097E-2</v>
      </c>
      <c r="O1090" s="18" t="s">
        <v>54</v>
      </c>
    </row>
    <row r="1091" spans="1:15" hidden="1" x14ac:dyDescent="0.25">
      <c r="A1091" s="13">
        <v>414948</v>
      </c>
      <c r="B1091" s="14" t="s">
        <v>1137</v>
      </c>
      <c r="C1091" s="15" t="s">
        <v>46</v>
      </c>
      <c r="D1091" s="16">
        <v>7947.6666666666697</v>
      </c>
      <c r="E1091" s="17">
        <v>0.83065999999999995</v>
      </c>
      <c r="F1091" s="17">
        <v>6.3339999999999952E-2</v>
      </c>
      <c r="G1091" s="17">
        <v>0.88949999999999996</v>
      </c>
      <c r="H1091" s="17">
        <v>8.7629999999999986E-2</v>
      </c>
      <c r="I1091" s="17">
        <v>0.60528999999999999</v>
      </c>
      <c r="J1091" s="17">
        <v>0.2127</v>
      </c>
      <c r="K1091" s="17">
        <v>0.82876000000000005</v>
      </c>
      <c r="L1091" s="17">
        <v>-1.1529999999999929E-2</v>
      </c>
      <c r="M1091" s="17">
        <v>0.94025000000000003</v>
      </c>
      <c r="N1091" s="17">
        <v>-5.974999999999997E-2</v>
      </c>
      <c r="O1091" s="18" t="s">
        <v>41</v>
      </c>
    </row>
    <row r="1092" spans="1:15" hidden="1" x14ac:dyDescent="0.25">
      <c r="A1092" s="13">
        <v>414981</v>
      </c>
      <c r="B1092" s="14" t="s">
        <v>1138</v>
      </c>
      <c r="C1092" s="15" t="s">
        <v>46</v>
      </c>
      <c r="D1092" s="16">
        <v>1507.8333333333301</v>
      </c>
      <c r="E1092" s="17">
        <v>0.28571000000000002</v>
      </c>
      <c r="F1092" s="17">
        <v>-0.49441999999999997</v>
      </c>
      <c r="G1092" s="17">
        <v>0</v>
      </c>
      <c r="H1092" s="17">
        <v>-0.80244000000000004</v>
      </c>
      <c r="I1092" s="17">
        <v>0.42857000000000001</v>
      </c>
      <c r="J1092" s="17">
        <v>-5.9529999999999972E-2</v>
      </c>
      <c r="K1092" s="17">
        <v>0</v>
      </c>
      <c r="L1092" s="17">
        <v>-0.80766000000000004</v>
      </c>
      <c r="M1092" s="17">
        <v>1</v>
      </c>
      <c r="N1092" s="17">
        <v>0</v>
      </c>
      <c r="O1092" s="18" t="s">
        <v>59</v>
      </c>
    </row>
    <row r="1093" spans="1:15" hidden="1" x14ac:dyDescent="0.25">
      <c r="A1093" s="13">
        <v>414999</v>
      </c>
      <c r="B1093" s="14" t="s">
        <v>1139</v>
      </c>
      <c r="C1093" s="15" t="s">
        <v>40</v>
      </c>
      <c r="D1093" s="16">
        <v>425</v>
      </c>
      <c r="E1093" s="17">
        <v>0.75448999999999999</v>
      </c>
      <c r="F1093" s="17">
        <v>5.6649999999999978E-2</v>
      </c>
      <c r="G1093" s="17">
        <v>0.62170000000000003</v>
      </c>
      <c r="H1093" s="17">
        <v>0.10389999999999999</v>
      </c>
      <c r="I1093" s="17">
        <v>0.77456000000000003</v>
      </c>
      <c r="J1093" s="17">
        <v>1.644000000000001E-2</v>
      </c>
      <c r="K1093" s="17">
        <v>0</v>
      </c>
      <c r="L1093" s="17">
        <v>0</v>
      </c>
      <c r="M1093" s="17">
        <v>1</v>
      </c>
      <c r="N1093" s="17">
        <v>2.3800000000000487E-3</v>
      </c>
      <c r="O1093" s="18" t="s">
        <v>41</v>
      </c>
    </row>
    <row r="1094" spans="1:15" hidden="1" x14ac:dyDescent="0.25">
      <c r="A1094" s="13">
        <v>415006</v>
      </c>
      <c r="B1094" s="14" t="s">
        <v>1140</v>
      </c>
      <c r="C1094" s="15" t="s">
        <v>46</v>
      </c>
      <c r="D1094" s="16">
        <v>88.1666666666667</v>
      </c>
      <c r="E1094" s="17">
        <v>0.35547000000000001</v>
      </c>
      <c r="F1094" s="17">
        <v>5.1100000000000034E-3</v>
      </c>
      <c r="G1094" s="17">
        <v>0</v>
      </c>
      <c r="H1094" s="17">
        <v>0</v>
      </c>
      <c r="I1094" s="17">
        <v>0.42187000000000002</v>
      </c>
      <c r="J1094" s="17">
        <v>0</v>
      </c>
      <c r="K1094" s="17">
        <v>0</v>
      </c>
      <c r="L1094" s="17">
        <v>0</v>
      </c>
      <c r="M1094" s="17">
        <v>1</v>
      </c>
      <c r="N1094" s="17">
        <v>2.0419999999999994E-2</v>
      </c>
      <c r="O1094" s="18" t="s">
        <v>59</v>
      </c>
    </row>
    <row r="1095" spans="1:15" hidden="1" x14ac:dyDescent="0.25">
      <c r="A1095" s="13">
        <v>415014</v>
      </c>
      <c r="B1095" s="14" t="s">
        <v>1141</v>
      </c>
      <c r="C1095" s="15" t="s">
        <v>40</v>
      </c>
      <c r="D1095" s="16">
        <v>22423.583333333299</v>
      </c>
      <c r="E1095" s="17">
        <v>0.71858</v>
      </c>
      <c r="F1095" s="17">
        <v>9.6600000000000019E-3</v>
      </c>
      <c r="G1095" s="17">
        <v>0.74321000000000004</v>
      </c>
      <c r="H1095" s="17">
        <v>0.10133999999999999</v>
      </c>
      <c r="I1095" s="17">
        <v>0.63056000000000001</v>
      </c>
      <c r="J1095" s="17">
        <v>0</v>
      </c>
      <c r="K1095" s="17">
        <v>0.79064999999999996</v>
      </c>
      <c r="L1095" s="17">
        <v>-1.8170000000000019E-2</v>
      </c>
      <c r="M1095" s="17">
        <v>0.68525000000000003</v>
      </c>
      <c r="N1095" s="17">
        <v>-0.13620999999999994</v>
      </c>
      <c r="O1095" s="18" t="s">
        <v>41</v>
      </c>
    </row>
    <row r="1096" spans="1:15" hidden="1" x14ac:dyDescent="0.25">
      <c r="A1096" s="13">
        <v>415049</v>
      </c>
      <c r="B1096" s="14" t="s">
        <v>1142</v>
      </c>
      <c r="C1096" s="15" t="s">
        <v>40</v>
      </c>
      <c r="D1096" s="16">
        <v>11692.416666666701</v>
      </c>
      <c r="E1096" s="17">
        <v>0.57987999999999995</v>
      </c>
      <c r="F1096" s="17">
        <v>-2.640000000000009E-2</v>
      </c>
      <c r="G1096" s="17">
        <v>0.46211999999999998</v>
      </c>
      <c r="H1096" s="17">
        <v>0.10851</v>
      </c>
      <c r="I1096" s="17">
        <v>0.75939000000000001</v>
      </c>
      <c r="J1096" s="17">
        <v>5.7889999999999997E-2</v>
      </c>
      <c r="K1096" s="17">
        <v>0.21596000000000001</v>
      </c>
      <c r="L1096" s="17">
        <v>-0.4067099999999999</v>
      </c>
      <c r="M1096" s="17">
        <v>0.99982000000000004</v>
      </c>
      <c r="N1096" s="17">
        <v>-1.7999999999995797E-4</v>
      </c>
      <c r="O1096" s="18" t="s">
        <v>41</v>
      </c>
    </row>
    <row r="1097" spans="1:15" hidden="1" x14ac:dyDescent="0.25">
      <c r="A1097" s="13">
        <v>415057</v>
      </c>
      <c r="B1097" s="14" t="s">
        <v>1143</v>
      </c>
      <c r="C1097" s="15" t="s">
        <v>57</v>
      </c>
      <c r="D1097" s="16">
        <v>1378.9166666666699</v>
      </c>
      <c r="E1097" s="17">
        <v>0.44159999999999999</v>
      </c>
      <c r="F1097" s="17">
        <v>-0.11358999999999997</v>
      </c>
      <c r="G1097" s="17">
        <v>0.18010999999999999</v>
      </c>
      <c r="H1097" s="17">
        <v>4.876999999999998E-2</v>
      </c>
      <c r="I1097" s="17">
        <v>0.65564</v>
      </c>
      <c r="J1097" s="17">
        <v>-1.6300000000000203E-3</v>
      </c>
      <c r="K1097" s="17">
        <v>0.19216</v>
      </c>
      <c r="L1097" s="17">
        <v>-0.66498000000000002</v>
      </c>
      <c r="M1097" s="17">
        <v>1</v>
      </c>
      <c r="N1097" s="17">
        <v>1.1499999999999844E-3</v>
      </c>
      <c r="O1097" s="18" t="s">
        <v>41</v>
      </c>
    </row>
    <row r="1098" spans="1:15" hidden="1" x14ac:dyDescent="0.25">
      <c r="A1098" s="13">
        <v>415065</v>
      </c>
      <c r="B1098" s="14" t="s">
        <v>1144</v>
      </c>
      <c r="C1098" s="15" t="s">
        <v>46</v>
      </c>
      <c r="D1098" s="16">
        <v>186.916666666667</v>
      </c>
      <c r="E1098" s="17">
        <v>0.55054000000000003</v>
      </c>
      <c r="F1098" s="17">
        <v>-0.29493999999999998</v>
      </c>
      <c r="G1098" s="17">
        <v>0</v>
      </c>
      <c r="H1098" s="17">
        <v>-0.8</v>
      </c>
      <c r="I1098" s="17">
        <v>0.81040000000000001</v>
      </c>
      <c r="J1098" s="17">
        <v>-5.7889999999999997E-2</v>
      </c>
      <c r="K1098" s="17">
        <v>1</v>
      </c>
      <c r="L1098" s="17">
        <v>0.14285999999999999</v>
      </c>
      <c r="M1098" s="17">
        <v>0.94228000000000001</v>
      </c>
      <c r="N1098" s="17">
        <v>4.0329999999999977E-2</v>
      </c>
      <c r="O1098" s="18" t="s">
        <v>54</v>
      </c>
    </row>
    <row r="1099" spans="1:15" hidden="1" x14ac:dyDescent="0.25">
      <c r="A1099" s="13">
        <v>415081</v>
      </c>
      <c r="B1099" s="14" t="s">
        <v>1145</v>
      </c>
      <c r="C1099" s="15" t="s">
        <v>40</v>
      </c>
      <c r="D1099" s="16">
        <v>12</v>
      </c>
      <c r="E1099" s="17">
        <v>0.37778</v>
      </c>
      <c r="F1099" s="17">
        <v>-0.18808999999999998</v>
      </c>
      <c r="G1099" s="17">
        <v>0</v>
      </c>
      <c r="H1099" s="17">
        <v>0</v>
      </c>
      <c r="I1099" s="17">
        <v>0.88888999999999996</v>
      </c>
      <c r="J1099" s="17">
        <v>-8.3330000000000015E-2</v>
      </c>
      <c r="K1099" s="17">
        <v>0</v>
      </c>
      <c r="L1099" s="17">
        <v>-0.85714000000000001</v>
      </c>
      <c r="M1099" s="17">
        <v>1</v>
      </c>
      <c r="N1099" s="17">
        <v>0</v>
      </c>
      <c r="O1099" s="18" t="s">
        <v>59</v>
      </c>
    </row>
    <row r="1100" spans="1:15" hidden="1" x14ac:dyDescent="0.25">
      <c r="A1100" s="13">
        <v>415090</v>
      </c>
      <c r="B1100" s="14" t="s">
        <v>1146</v>
      </c>
      <c r="C1100" s="15" t="s">
        <v>46</v>
      </c>
      <c r="D1100" s="16">
        <v>11424.666666666701</v>
      </c>
      <c r="E1100" s="17">
        <v>0.32079000000000002</v>
      </c>
      <c r="F1100" s="17">
        <v>-3.6439999999999972E-2</v>
      </c>
      <c r="G1100" s="17">
        <v>0</v>
      </c>
      <c r="H1100" s="17">
        <v>0</v>
      </c>
      <c r="I1100" s="17">
        <v>0.61111000000000004</v>
      </c>
      <c r="J1100" s="17">
        <v>0.29142000000000007</v>
      </c>
      <c r="K1100" s="17">
        <v>0.79286000000000001</v>
      </c>
      <c r="L1100" s="17">
        <v>-6.4280000000000004E-2</v>
      </c>
      <c r="M1100" s="17">
        <v>0.2</v>
      </c>
      <c r="N1100" s="17">
        <v>-0.40933999999999998</v>
      </c>
      <c r="O1100" s="18" t="s">
        <v>54</v>
      </c>
    </row>
    <row r="1101" spans="1:15" hidden="1" x14ac:dyDescent="0.25">
      <c r="A1101" s="13">
        <v>415111</v>
      </c>
      <c r="B1101" s="14" t="s">
        <v>1147</v>
      </c>
      <c r="C1101" s="15" t="s">
        <v>40</v>
      </c>
      <c r="D1101" s="16">
        <v>60783.833333333299</v>
      </c>
      <c r="E1101" s="17">
        <v>0.51890999999999998</v>
      </c>
      <c r="F1101" s="17">
        <v>0.38199</v>
      </c>
      <c r="G1101" s="17">
        <v>0.72782999999999998</v>
      </c>
      <c r="H1101" s="17">
        <v>0.72782999999999998</v>
      </c>
      <c r="I1101" s="17">
        <v>0.66661999999999999</v>
      </c>
      <c r="J1101" s="17">
        <v>0.38486999999999999</v>
      </c>
      <c r="K1101" s="17">
        <v>0.27460000000000001</v>
      </c>
      <c r="L1101" s="17">
        <v>0.27460000000000001</v>
      </c>
      <c r="M1101" s="17">
        <v>0.19767999999999999</v>
      </c>
      <c r="N1101" s="17">
        <v>-0.20516999999999999</v>
      </c>
      <c r="O1101" s="18" t="s">
        <v>26</v>
      </c>
    </row>
    <row r="1102" spans="1:15" hidden="1" x14ac:dyDescent="0.25">
      <c r="A1102" s="13">
        <v>415146</v>
      </c>
      <c r="B1102" s="14" t="s">
        <v>1148</v>
      </c>
      <c r="C1102" s="15" t="s">
        <v>46</v>
      </c>
      <c r="D1102" s="16">
        <v>2121.9166666666702</v>
      </c>
      <c r="E1102" s="17">
        <v>0.26468000000000003</v>
      </c>
      <c r="F1102" s="17">
        <v>-4.0229999999999988E-2</v>
      </c>
      <c r="G1102" s="17">
        <v>0</v>
      </c>
      <c r="H1102" s="17">
        <v>0</v>
      </c>
      <c r="I1102" s="17">
        <v>0.52029999999999998</v>
      </c>
      <c r="J1102" s="17">
        <v>-8.560000000000012E-3</v>
      </c>
      <c r="K1102" s="17">
        <v>0</v>
      </c>
      <c r="L1102" s="17">
        <v>0</v>
      </c>
      <c r="M1102" s="17">
        <v>0.80310000000000004</v>
      </c>
      <c r="N1102" s="17">
        <v>-0.19259999999999999</v>
      </c>
      <c r="O1102" s="18" t="s">
        <v>24</v>
      </c>
    </row>
    <row r="1103" spans="1:15" hidden="1" x14ac:dyDescent="0.25">
      <c r="A1103" s="13">
        <v>415171</v>
      </c>
      <c r="B1103" s="14" t="s">
        <v>1149</v>
      </c>
      <c r="C1103" s="15" t="s">
        <v>57</v>
      </c>
      <c r="D1103" s="16">
        <v>1187.1666666666699</v>
      </c>
      <c r="E1103" s="17">
        <v>0.77697000000000005</v>
      </c>
      <c r="F1103" s="17">
        <v>0.17325000000000002</v>
      </c>
      <c r="G1103" s="17">
        <v>0.61399000000000004</v>
      </c>
      <c r="H1103" s="17">
        <v>7.8300000000000036E-3</v>
      </c>
      <c r="I1103" s="17">
        <v>0.76905000000000001</v>
      </c>
      <c r="J1103" s="17">
        <v>0.3881</v>
      </c>
      <c r="K1103" s="17">
        <v>0.88780000000000003</v>
      </c>
      <c r="L1103" s="17">
        <v>0.46091000000000004</v>
      </c>
      <c r="M1103" s="17">
        <v>1</v>
      </c>
      <c r="N1103" s="17">
        <v>1.5800000000000258E-3</v>
      </c>
      <c r="O1103" s="18" t="s">
        <v>41</v>
      </c>
    </row>
    <row r="1104" spans="1:15" hidden="1" x14ac:dyDescent="0.25">
      <c r="A1104" s="13">
        <v>415235</v>
      </c>
      <c r="B1104" s="14" t="s">
        <v>1150</v>
      </c>
      <c r="C1104" s="15" t="s">
        <v>46</v>
      </c>
      <c r="D1104" s="16">
        <v>15283.583333333299</v>
      </c>
      <c r="E1104" s="17">
        <v>0.37845000000000001</v>
      </c>
      <c r="F1104" s="17">
        <v>-0.34420999999999996</v>
      </c>
      <c r="G1104" s="17">
        <v>0</v>
      </c>
      <c r="H1104" s="17">
        <v>-0.56194</v>
      </c>
      <c r="I1104" s="17">
        <v>0.68298000000000003</v>
      </c>
      <c r="J1104" s="17">
        <v>-0.17957000000000001</v>
      </c>
      <c r="K1104" s="17">
        <v>0</v>
      </c>
      <c r="L1104" s="17">
        <v>0</v>
      </c>
      <c r="M1104" s="17">
        <v>0.83081000000000005</v>
      </c>
      <c r="N1104" s="17">
        <v>-7.3389999999999955E-2</v>
      </c>
      <c r="O1104" s="18" t="s">
        <v>59</v>
      </c>
    </row>
    <row r="1105" spans="1:15" hidden="1" x14ac:dyDescent="0.25">
      <c r="A1105" s="13">
        <v>415243</v>
      </c>
      <c r="B1105" s="14" t="s">
        <v>1151</v>
      </c>
      <c r="C1105" s="15" t="s">
        <v>57</v>
      </c>
      <c r="D1105" s="16">
        <v>7913</v>
      </c>
      <c r="E1105" s="17">
        <v>0.73170999999999997</v>
      </c>
      <c r="F1105" s="17">
        <v>0.25734999999999997</v>
      </c>
      <c r="G1105" s="17">
        <v>0.56452999999999998</v>
      </c>
      <c r="H1105" s="17">
        <v>0.56452999999999998</v>
      </c>
      <c r="I1105" s="17">
        <v>0.70433000000000001</v>
      </c>
      <c r="J1105" s="17">
        <v>0.10428000000000004</v>
      </c>
      <c r="K1105" s="17">
        <v>0.88668999999999998</v>
      </c>
      <c r="L1105" s="17">
        <v>-2.5110000000000077E-2</v>
      </c>
      <c r="M1105" s="17">
        <v>0.93847999999999998</v>
      </c>
      <c r="N1105" s="17">
        <v>7.8550000000000009E-2</v>
      </c>
      <c r="O1105" s="18" t="s">
        <v>41</v>
      </c>
    </row>
    <row r="1106" spans="1:15" hidden="1" x14ac:dyDescent="0.25">
      <c r="A1106" s="13">
        <v>415260</v>
      </c>
      <c r="B1106" s="14" t="s">
        <v>1152</v>
      </c>
      <c r="C1106" s="15" t="s">
        <v>57</v>
      </c>
      <c r="D1106" s="16">
        <v>4753.4166666666697</v>
      </c>
      <c r="E1106" s="17">
        <v>0.64419000000000004</v>
      </c>
      <c r="F1106" s="17">
        <v>-3.8769999999999971E-2</v>
      </c>
      <c r="G1106" s="17">
        <v>0.42881000000000002</v>
      </c>
      <c r="H1106" s="17">
        <v>-2.9229999999999978E-2</v>
      </c>
      <c r="I1106" s="17">
        <v>0.76834999999999998</v>
      </c>
      <c r="J1106" s="17">
        <v>-8.920000000000039E-3</v>
      </c>
      <c r="K1106" s="17">
        <v>0.63219999999999998</v>
      </c>
      <c r="L1106" s="17">
        <v>-0.13302999999999998</v>
      </c>
      <c r="M1106" s="17">
        <v>0.96275999999999995</v>
      </c>
      <c r="N1106" s="17">
        <v>6.5299999999999248E-3</v>
      </c>
      <c r="O1106" s="18" t="s">
        <v>41</v>
      </c>
    </row>
    <row r="1107" spans="1:15" hidden="1" x14ac:dyDescent="0.25">
      <c r="A1107" s="13">
        <v>415332</v>
      </c>
      <c r="B1107" s="14" t="s">
        <v>1153</v>
      </c>
      <c r="C1107" s="15" t="s">
        <v>46</v>
      </c>
      <c r="D1107" s="16">
        <v>1053</v>
      </c>
      <c r="E1107" s="17">
        <v>0.39516000000000001</v>
      </c>
      <c r="F1107" s="17">
        <v>-5.7300000000000129E-3</v>
      </c>
      <c r="G1107" s="17">
        <v>0</v>
      </c>
      <c r="H1107" s="17">
        <v>0</v>
      </c>
      <c r="I1107" s="17">
        <v>0.58770999999999995</v>
      </c>
      <c r="J1107" s="17">
        <v>1.1909999999999976E-2</v>
      </c>
      <c r="K1107" s="17">
        <v>0.38807999999999998</v>
      </c>
      <c r="L1107" s="17">
        <v>-4.0569999999999995E-2</v>
      </c>
      <c r="M1107" s="17">
        <v>1</v>
      </c>
      <c r="N1107" s="17">
        <v>0</v>
      </c>
      <c r="O1107" s="18" t="s">
        <v>54</v>
      </c>
    </row>
    <row r="1108" spans="1:15" hidden="1" x14ac:dyDescent="0.25">
      <c r="A1108" s="13">
        <v>415383</v>
      </c>
      <c r="B1108" s="14" t="s">
        <v>1154</v>
      </c>
      <c r="C1108" s="15" t="s">
        <v>57</v>
      </c>
      <c r="D1108" s="16">
        <v>1807.0833333333301</v>
      </c>
      <c r="E1108" s="17">
        <v>0.44139</v>
      </c>
      <c r="F1108" s="17">
        <v>5.0769999999999982E-2</v>
      </c>
      <c r="G1108" s="17">
        <v>0.31407000000000002</v>
      </c>
      <c r="H1108" s="17">
        <v>-5.7299999999999962E-2</v>
      </c>
      <c r="I1108" s="17">
        <v>0.57879999999999998</v>
      </c>
      <c r="J1108" s="17">
        <v>0.31323000000000001</v>
      </c>
      <c r="K1108" s="17">
        <v>0</v>
      </c>
      <c r="L1108" s="17">
        <v>0</v>
      </c>
      <c r="M1108" s="17">
        <v>1</v>
      </c>
      <c r="N1108" s="17">
        <v>5.5230000000000001E-2</v>
      </c>
      <c r="O1108" s="18" t="s">
        <v>59</v>
      </c>
    </row>
    <row r="1109" spans="1:15" hidden="1" x14ac:dyDescent="0.25">
      <c r="A1109" s="13">
        <v>415405</v>
      </c>
      <c r="B1109" s="14" t="s">
        <v>1155</v>
      </c>
      <c r="C1109" s="15" t="s">
        <v>46</v>
      </c>
      <c r="D1109" s="16">
        <v>106717.83333333299</v>
      </c>
      <c r="E1109" s="17">
        <v>0.51927000000000001</v>
      </c>
      <c r="F1109" s="17">
        <v>-6.9760000000000044E-2</v>
      </c>
      <c r="G1109" s="17">
        <v>0.72733999999999999</v>
      </c>
      <c r="H1109" s="17">
        <v>7.7829999999999955E-2</v>
      </c>
      <c r="I1109" s="17">
        <v>0.74243999999999999</v>
      </c>
      <c r="J1109" s="17">
        <v>0.12178999999999995</v>
      </c>
      <c r="K1109" s="17">
        <v>0.10335</v>
      </c>
      <c r="L1109" s="17">
        <v>-0.22841</v>
      </c>
      <c r="M1109" s="17">
        <v>0.29587000000000002</v>
      </c>
      <c r="N1109" s="17">
        <v>-0.39784999999999998</v>
      </c>
      <c r="O1109" s="18" t="s">
        <v>26</v>
      </c>
    </row>
    <row r="1110" spans="1:15" hidden="1" x14ac:dyDescent="0.25">
      <c r="A1110" s="13">
        <v>415413</v>
      </c>
      <c r="B1110" s="14" t="s">
        <v>1156</v>
      </c>
      <c r="C1110" s="15" t="s">
        <v>46</v>
      </c>
      <c r="D1110" s="16">
        <v>801.91666666666697</v>
      </c>
      <c r="E1110" s="17">
        <v>0.63683999999999996</v>
      </c>
      <c r="F1110" s="17">
        <v>0.10617999999999994</v>
      </c>
      <c r="G1110" s="17">
        <v>0.3226</v>
      </c>
      <c r="H1110" s="17">
        <v>0.3226</v>
      </c>
      <c r="I1110" s="17">
        <v>0.62112000000000001</v>
      </c>
      <c r="J1110" s="17">
        <v>-0.11084000000000005</v>
      </c>
      <c r="K1110" s="17">
        <v>0.93618000000000001</v>
      </c>
      <c r="L1110" s="17">
        <v>-3.2769999999999966E-2</v>
      </c>
      <c r="M1110" s="17">
        <v>0.98170000000000002</v>
      </c>
      <c r="N1110" s="17">
        <v>2.9299999999999993E-2</v>
      </c>
      <c r="O1110" s="18" t="s">
        <v>41</v>
      </c>
    </row>
    <row r="1111" spans="1:15" hidden="1" x14ac:dyDescent="0.25">
      <c r="A1111" s="13">
        <v>415502</v>
      </c>
      <c r="B1111" s="14" t="s">
        <v>1157</v>
      </c>
      <c r="C1111" s="15" t="s">
        <v>46</v>
      </c>
      <c r="D1111" s="16">
        <v>3898.3333333333298</v>
      </c>
      <c r="E1111" s="17">
        <v>0.28362999999999999</v>
      </c>
      <c r="F1111" s="17">
        <v>-1.7079999999999984E-2</v>
      </c>
      <c r="G1111" s="17">
        <v>0</v>
      </c>
      <c r="H1111" s="17">
        <v>0</v>
      </c>
      <c r="I1111" s="17">
        <v>0.53363000000000005</v>
      </c>
      <c r="J1111" s="17">
        <v>0.25982000000000005</v>
      </c>
      <c r="K1111" s="17">
        <v>0</v>
      </c>
      <c r="L1111" s="17">
        <v>-0.22975999999999999</v>
      </c>
      <c r="M1111" s="17">
        <v>0.88451000000000002</v>
      </c>
      <c r="N1111" s="17">
        <v>-0.11548999999999998</v>
      </c>
      <c r="O1111" s="18" t="s">
        <v>24</v>
      </c>
    </row>
    <row r="1112" spans="1:15" hidden="1" x14ac:dyDescent="0.25">
      <c r="A1112" s="13">
        <v>415537</v>
      </c>
      <c r="B1112" s="14" t="s">
        <v>1158</v>
      </c>
      <c r="C1112" s="15" t="s">
        <v>57</v>
      </c>
      <c r="D1112" s="16">
        <v>39534.5</v>
      </c>
      <c r="E1112" s="17">
        <v>0.55347999999999997</v>
      </c>
      <c r="F1112" s="17">
        <v>-0.11731000000000003</v>
      </c>
      <c r="G1112" s="17">
        <v>0.67862</v>
      </c>
      <c r="H1112" s="17">
        <v>-5.7790000000000008E-2</v>
      </c>
      <c r="I1112" s="17">
        <v>0.5242</v>
      </c>
      <c r="J1112" s="17">
        <v>-4.2320000000000024E-2</v>
      </c>
      <c r="K1112" s="17">
        <v>0</v>
      </c>
      <c r="L1112" s="17">
        <v>-0.35358000000000001</v>
      </c>
      <c r="M1112" s="17">
        <v>0.88595999999999997</v>
      </c>
      <c r="N1112" s="17">
        <v>-7.508999999999999E-2</v>
      </c>
      <c r="O1112" s="18" t="s">
        <v>59</v>
      </c>
    </row>
    <row r="1113" spans="1:15" hidden="1" x14ac:dyDescent="0.25">
      <c r="A1113" s="13">
        <v>415545</v>
      </c>
      <c r="B1113" s="14" t="s">
        <v>1159</v>
      </c>
      <c r="C1113" s="15" t="s">
        <v>57</v>
      </c>
      <c r="D1113" s="16">
        <v>9948.25</v>
      </c>
      <c r="E1113" s="17">
        <v>0.58279999999999998</v>
      </c>
      <c r="F1113" s="17">
        <v>2.2850000000000037E-2</v>
      </c>
      <c r="G1113" s="17">
        <v>0.43987999999999999</v>
      </c>
      <c r="H1113" s="17">
        <v>-8.5109999999999963E-2</v>
      </c>
      <c r="I1113" s="17">
        <v>0.83787999999999996</v>
      </c>
      <c r="J1113" s="17">
        <v>0.30811999999999995</v>
      </c>
      <c r="K1113" s="17">
        <v>0.33143</v>
      </c>
      <c r="L1113" s="17">
        <v>8.8290000000000007E-2</v>
      </c>
      <c r="M1113" s="17">
        <v>0.86492999999999998</v>
      </c>
      <c r="N1113" s="17">
        <v>-0.11194000000000004</v>
      </c>
      <c r="O1113" s="18" t="s">
        <v>41</v>
      </c>
    </row>
    <row r="1114" spans="1:15" hidden="1" x14ac:dyDescent="0.25">
      <c r="A1114" s="13">
        <v>415570</v>
      </c>
      <c r="B1114" s="14" t="s">
        <v>1160</v>
      </c>
      <c r="C1114" s="15" t="s">
        <v>46</v>
      </c>
      <c r="D1114" s="16">
        <v>1110.6666666666699</v>
      </c>
      <c r="E1114" s="17">
        <v>0.20446</v>
      </c>
      <c r="F1114" s="17">
        <v>-0.35892999999999997</v>
      </c>
      <c r="G1114" s="17">
        <v>0</v>
      </c>
      <c r="H1114" s="17">
        <v>-0.80769999999999997</v>
      </c>
      <c r="I1114" s="17">
        <v>0.63048999999999999</v>
      </c>
      <c r="J1114" s="17">
        <v>-3.3109999999999973E-2</v>
      </c>
      <c r="K1114" s="17">
        <v>0</v>
      </c>
      <c r="L1114" s="17">
        <v>-5.595E-2</v>
      </c>
      <c r="M1114" s="17">
        <v>0.39179999999999998</v>
      </c>
      <c r="N1114" s="17">
        <v>-9.0200000000000002E-2</v>
      </c>
      <c r="O1114" s="18" t="s">
        <v>54</v>
      </c>
    </row>
    <row r="1115" spans="1:15" hidden="1" x14ac:dyDescent="0.25">
      <c r="A1115" s="13">
        <v>415596</v>
      </c>
      <c r="B1115" s="14" t="s">
        <v>1161</v>
      </c>
      <c r="C1115" s="15" t="s">
        <v>46</v>
      </c>
      <c r="D1115" s="16">
        <v>8</v>
      </c>
      <c r="E1115" s="17">
        <v>0.22857</v>
      </c>
      <c r="F1115" s="17">
        <v>0.2051</v>
      </c>
      <c r="G1115" s="17">
        <v>0</v>
      </c>
      <c r="H1115" s="17">
        <v>0</v>
      </c>
      <c r="I1115" s="17">
        <v>0.14285999999999999</v>
      </c>
      <c r="J1115" s="17">
        <v>2.5509999999999991E-2</v>
      </c>
      <c r="K1115" s="17">
        <v>0</v>
      </c>
      <c r="L1115" s="17">
        <v>0</v>
      </c>
      <c r="M1115" s="17">
        <v>1</v>
      </c>
      <c r="N1115" s="17">
        <v>1</v>
      </c>
      <c r="O1115" s="18" t="s">
        <v>175</v>
      </c>
    </row>
    <row r="1116" spans="1:15" hidden="1" x14ac:dyDescent="0.25">
      <c r="A1116" s="13">
        <v>415626</v>
      </c>
      <c r="B1116" s="14" t="s">
        <v>1162</v>
      </c>
      <c r="C1116" s="15" t="s">
        <v>57</v>
      </c>
      <c r="D1116" s="16">
        <v>2296.1666666666702</v>
      </c>
      <c r="E1116" s="17">
        <v>0.79640999999999995</v>
      </c>
      <c r="F1116" s="17">
        <v>1.3419999999999987E-2</v>
      </c>
      <c r="G1116" s="17">
        <v>0.59818000000000005</v>
      </c>
      <c r="H1116" s="17">
        <v>-3.5599999999999965E-2</v>
      </c>
      <c r="I1116" s="17">
        <v>0.84879000000000004</v>
      </c>
      <c r="J1116" s="17">
        <v>0.16017000000000003</v>
      </c>
      <c r="K1116" s="17">
        <v>0.98997999999999997</v>
      </c>
      <c r="L1116" s="17">
        <v>7.7699999999999436E-3</v>
      </c>
      <c r="M1116" s="17">
        <v>0.94689999999999996</v>
      </c>
      <c r="N1116" s="17">
        <v>-2.968000000000004E-2</v>
      </c>
      <c r="O1116" s="18" t="s">
        <v>41</v>
      </c>
    </row>
    <row r="1117" spans="1:15" hidden="1" x14ac:dyDescent="0.25">
      <c r="A1117" s="13">
        <v>415693</v>
      </c>
      <c r="B1117" s="14" t="s">
        <v>1163</v>
      </c>
      <c r="C1117" s="15" t="s">
        <v>40</v>
      </c>
      <c r="D1117" s="16">
        <v>41188.916666666701</v>
      </c>
      <c r="E1117" s="17">
        <v>0.79461999999999999</v>
      </c>
      <c r="F1117" s="17">
        <v>7.8039999999999998E-2</v>
      </c>
      <c r="G1117" s="17">
        <v>0.73341000000000001</v>
      </c>
      <c r="H1117" s="17">
        <v>1.1249999999999982E-2</v>
      </c>
      <c r="I1117" s="17">
        <v>0.87548999999999999</v>
      </c>
      <c r="J1117" s="17">
        <v>8.9969999999999994E-2</v>
      </c>
      <c r="K1117" s="17">
        <v>0.87895000000000001</v>
      </c>
      <c r="L1117" s="17">
        <v>4.2850000000000055E-2</v>
      </c>
      <c r="M1117" s="17">
        <v>0.75185999999999997</v>
      </c>
      <c r="N1117" s="17">
        <v>0.2349</v>
      </c>
      <c r="O1117" s="18" t="s">
        <v>41</v>
      </c>
    </row>
    <row r="1118" spans="1:15" hidden="1" x14ac:dyDescent="0.25">
      <c r="A1118" s="13">
        <v>415774</v>
      </c>
      <c r="B1118" s="14" t="s">
        <v>1164</v>
      </c>
      <c r="C1118" s="15" t="s">
        <v>46</v>
      </c>
      <c r="D1118" s="16">
        <v>16006.75</v>
      </c>
      <c r="E1118" s="17">
        <v>0.40910999999999997</v>
      </c>
      <c r="F1118" s="17">
        <v>-0.22206000000000004</v>
      </c>
      <c r="G1118" s="17">
        <v>0</v>
      </c>
      <c r="H1118" s="17">
        <v>-0.64000999999999997</v>
      </c>
      <c r="I1118" s="17">
        <v>0.52014000000000005</v>
      </c>
      <c r="J1118" s="17">
        <v>9.8150000000000071E-2</v>
      </c>
      <c r="K1118" s="17">
        <v>0.89570000000000005</v>
      </c>
      <c r="L1118" s="17">
        <v>-4.8109999999999986E-2</v>
      </c>
      <c r="M1118" s="17">
        <v>0.62973000000000001</v>
      </c>
      <c r="N1118" s="17">
        <v>0.11972000000000005</v>
      </c>
      <c r="O1118" s="18" t="s">
        <v>54</v>
      </c>
    </row>
    <row r="1119" spans="1:15" hidden="1" x14ac:dyDescent="0.25">
      <c r="A1119" s="13">
        <v>415782</v>
      </c>
      <c r="B1119" s="14" t="s">
        <v>1165</v>
      </c>
      <c r="C1119" s="15" t="s">
        <v>46</v>
      </c>
      <c r="D1119" s="16">
        <v>2</v>
      </c>
      <c r="E1119" s="17">
        <v>0.53300000000000003</v>
      </c>
      <c r="F1119" s="17" t="s">
        <v>76</v>
      </c>
      <c r="G1119" s="17">
        <v>0</v>
      </c>
      <c r="H1119" s="17" t="s">
        <v>76</v>
      </c>
      <c r="I1119" s="17">
        <v>0.73611000000000004</v>
      </c>
      <c r="J1119" s="17" t="s">
        <v>76</v>
      </c>
      <c r="K1119" s="17">
        <v>0.99556999999999995</v>
      </c>
      <c r="L1119" s="17" t="s">
        <v>76</v>
      </c>
      <c r="M1119" s="17">
        <v>0.93333999999999995</v>
      </c>
      <c r="N1119" s="17" t="s">
        <v>76</v>
      </c>
      <c r="O1119" s="18" t="s">
        <v>54</v>
      </c>
    </row>
    <row r="1120" spans="1:15" hidden="1" x14ac:dyDescent="0.25">
      <c r="A1120" s="13">
        <v>415804</v>
      </c>
      <c r="B1120" s="14" t="s">
        <v>1166</v>
      </c>
      <c r="C1120" s="15" t="s">
        <v>57</v>
      </c>
      <c r="D1120" s="16">
        <v>2031.25</v>
      </c>
      <c r="E1120" s="17">
        <v>0.68835999999999997</v>
      </c>
      <c r="F1120" s="17">
        <v>-3.1519999999999992E-2</v>
      </c>
      <c r="G1120" s="17">
        <v>0.63446000000000002</v>
      </c>
      <c r="H1120" s="17">
        <v>-0.11721999999999999</v>
      </c>
      <c r="I1120" s="17">
        <v>0.81374000000000002</v>
      </c>
      <c r="J1120" s="17">
        <v>-3.7099999999999911E-3</v>
      </c>
      <c r="K1120" s="17">
        <v>0.37908999999999998</v>
      </c>
      <c r="L1120" s="17">
        <v>1.2119999999999964E-2</v>
      </c>
      <c r="M1120" s="17">
        <v>0.98004000000000002</v>
      </c>
      <c r="N1120" s="17">
        <v>6.8440000000000056E-2</v>
      </c>
      <c r="O1120" s="18" t="s">
        <v>41</v>
      </c>
    </row>
    <row r="1121" spans="1:15" hidden="1" x14ac:dyDescent="0.25">
      <c r="A1121" s="13">
        <v>415812</v>
      </c>
      <c r="B1121" s="14" t="s">
        <v>1167</v>
      </c>
      <c r="C1121" s="15" t="s">
        <v>57</v>
      </c>
      <c r="D1121" s="16">
        <v>5922.1666666666697</v>
      </c>
      <c r="E1121" s="17">
        <v>0.68445999999999996</v>
      </c>
      <c r="F1121" s="17">
        <v>0.13608999999999993</v>
      </c>
      <c r="G1121" s="17">
        <v>0.84975999999999996</v>
      </c>
      <c r="H1121" s="17">
        <v>0.20175999999999994</v>
      </c>
      <c r="I1121" s="17">
        <v>0.66896999999999995</v>
      </c>
      <c r="J1121" s="17">
        <v>0.22277999999999998</v>
      </c>
      <c r="K1121" s="17">
        <v>5.4120000000000001E-2</v>
      </c>
      <c r="L1121" s="17">
        <v>5.4120000000000001E-2</v>
      </c>
      <c r="M1121" s="17">
        <v>0.99970000000000003</v>
      </c>
      <c r="N1121" s="17">
        <v>4.9999999999994493E-5</v>
      </c>
      <c r="O1121" s="18" t="s">
        <v>41</v>
      </c>
    </row>
    <row r="1122" spans="1:15" hidden="1" x14ac:dyDescent="0.25">
      <c r="A1122" s="13">
        <v>415821</v>
      </c>
      <c r="B1122" s="14" t="s">
        <v>1168</v>
      </c>
      <c r="C1122" s="15" t="s">
        <v>57</v>
      </c>
      <c r="D1122" s="16">
        <v>1835.8333333333301</v>
      </c>
      <c r="E1122" s="17">
        <v>0.83165</v>
      </c>
      <c r="F1122" s="17">
        <v>3.8610000000000033E-2</v>
      </c>
      <c r="G1122" s="17">
        <v>0.76471</v>
      </c>
      <c r="H1122" s="17">
        <v>0.11470999999999998</v>
      </c>
      <c r="I1122" s="17">
        <v>0.80310999999999999</v>
      </c>
      <c r="J1122" s="17">
        <v>-2.3530000000000051E-2</v>
      </c>
      <c r="K1122" s="17">
        <v>0.83126</v>
      </c>
      <c r="L1122" s="17">
        <v>-1.5140000000000042E-2</v>
      </c>
      <c r="M1122" s="17">
        <v>0.99443999999999999</v>
      </c>
      <c r="N1122" s="17">
        <v>2.2900000000000142E-3</v>
      </c>
      <c r="O1122" s="18" t="s">
        <v>41</v>
      </c>
    </row>
    <row r="1123" spans="1:15" hidden="1" x14ac:dyDescent="0.25">
      <c r="A1123" s="13">
        <v>415847</v>
      </c>
      <c r="B1123" s="14" t="s">
        <v>1169</v>
      </c>
      <c r="C1123" s="15" t="s">
        <v>46</v>
      </c>
      <c r="D1123" s="16">
        <v>12779.583333333299</v>
      </c>
      <c r="E1123" s="17">
        <v>0.54425999999999997</v>
      </c>
      <c r="F1123" s="17">
        <v>0.16802999999999996</v>
      </c>
      <c r="G1123" s="17">
        <v>0.24277000000000001</v>
      </c>
      <c r="H1123" s="17">
        <v>0.23220000000000002</v>
      </c>
      <c r="I1123" s="17">
        <v>0.69174999999999998</v>
      </c>
      <c r="J1123" s="17">
        <v>9.4499999999999584E-3</v>
      </c>
      <c r="K1123" s="17">
        <v>0.74753999999999998</v>
      </c>
      <c r="L1123" s="17">
        <v>0.45062999999999998</v>
      </c>
      <c r="M1123" s="17">
        <v>0.79645999999999995</v>
      </c>
      <c r="N1123" s="17">
        <v>-8.4340000000000082E-2</v>
      </c>
      <c r="O1123" s="18" t="s">
        <v>41</v>
      </c>
    </row>
    <row r="1124" spans="1:15" hidden="1" x14ac:dyDescent="0.25">
      <c r="A1124" s="13">
        <v>415863</v>
      </c>
      <c r="B1124" s="14" t="s">
        <v>1170</v>
      </c>
      <c r="C1124" s="15" t="s">
        <v>46</v>
      </c>
      <c r="D1124" s="16">
        <v>10312</v>
      </c>
      <c r="E1124" s="17">
        <v>7.7490000000000003E-2</v>
      </c>
      <c r="F1124" s="17">
        <v>4.3360000000000003E-2</v>
      </c>
      <c r="G1124" s="17">
        <v>0</v>
      </c>
      <c r="H1124" s="17">
        <v>0</v>
      </c>
      <c r="I1124" s="17">
        <v>0.38745000000000002</v>
      </c>
      <c r="J1124" s="17">
        <v>0.21682000000000001</v>
      </c>
      <c r="K1124" s="17">
        <v>0</v>
      </c>
      <c r="L1124" s="17">
        <v>0</v>
      </c>
      <c r="M1124" s="17">
        <v>0</v>
      </c>
      <c r="N1124" s="17">
        <v>0</v>
      </c>
      <c r="O1124" s="18" t="s">
        <v>175</v>
      </c>
    </row>
    <row r="1125" spans="1:15" hidden="1" x14ac:dyDescent="0.25">
      <c r="A1125" s="13">
        <v>415871</v>
      </c>
      <c r="B1125" s="14" t="s">
        <v>1171</v>
      </c>
      <c r="C1125" s="15" t="s">
        <v>57</v>
      </c>
      <c r="D1125" s="16">
        <v>919.66666666666697</v>
      </c>
      <c r="E1125" s="17">
        <v>0.84141999999999995</v>
      </c>
      <c r="F1125" s="17">
        <v>0.39839999999999992</v>
      </c>
      <c r="G1125" s="17">
        <v>0.71653999999999995</v>
      </c>
      <c r="H1125" s="17">
        <v>0.71653999999999995</v>
      </c>
      <c r="I1125" s="17">
        <v>0.86163000000000001</v>
      </c>
      <c r="J1125" s="17">
        <v>6.140000000000001E-2</v>
      </c>
      <c r="K1125" s="17">
        <v>0.91437000000000002</v>
      </c>
      <c r="L1125" s="17">
        <v>7.578000000000007E-2</v>
      </c>
      <c r="M1125" s="17">
        <v>0.998</v>
      </c>
      <c r="N1125" s="17">
        <v>0.42169999999999996</v>
      </c>
      <c r="O1125" s="18" t="s">
        <v>41</v>
      </c>
    </row>
    <row r="1126" spans="1:15" hidden="1" x14ac:dyDescent="0.25">
      <c r="A1126" s="13">
        <v>415898</v>
      </c>
      <c r="B1126" s="14" t="s">
        <v>1172</v>
      </c>
      <c r="C1126" s="15" t="s">
        <v>157</v>
      </c>
      <c r="D1126" s="16">
        <v>920.16666666666697</v>
      </c>
      <c r="E1126" s="17">
        <v>0.66142000000000001</v>
      </c>
      <c r="F1126" s="17">
        <v>2.3029999999999995E-2</v>
      </c>
      <c r="G1126" s="17">
        <v>0.60079000000000005</v>
      </c>
      <c r="H1126" s="17">
        <v>-1.5880000000000005E-2</v>
      </c>
      <c r="I1126" s="17">
        <v>0.77541000000000004</v>
      </c>
      <c r="J1126" s="17">
        <v>-1.6499999999999293E-3</v>
      </c>
      <c r="K1126" s="17">
        <v>0.89046000000000003</v>
      </c>
      <c r="L1126" s="17">
        <v>0.40929000000000004</v>
      </c>
      <c r="M1126" s="17">
        <v>0.43964999999999999</v>
      </c>
      <c r="N1126" s="17">
        <v>-0.26075000000000004</v>
      </c>
      <c r="O1126" s="18" t="s">
        <v>41</v>
      </c>
    </row>
    <row r="1127" spans="1:15" hidden="1" x14ac:dyDescent="0.25">
      <c r="A1127" s="13">
        <v>415901</v>
      </c>
      <c r="B1127" s="14" t="s">
        <v>1173</v>
      </c>
      <c r="C1127" s="15" t="s">
        <v>40</v>
      </c>
      <c r="D1127" s="16">
        <v>3797</v>
      </c>
      <c r="E1127" s="17">
        <v>0.78217000000000003</v>
      </c>
      <c r="F1127" s="17">
        <v>8.7900000000000755E-3</v>
      </c>
      <c r="G1127" s="17">
        <v>0.69586999999999999</v>
      </c>
      <c r="H1127" s="17">
        <v>-5.0200000000000244E-3</v>
      </c>
      <c r="I1127" s="17">
        <v>0.66524000000000005</v>
      </c>
      <c r="J1127" s="17">
        <v>5.2380000000000093E-2</v>
      </c>
      <c r="K1127" s="17">
        <v>0.97443000000000002</v>
      </c>
      <c r="L1127" s="17">
        <v>0.11275000000000002</v>
      </c>
      <c r="M1127" s="17">
        <v>0.87944999999999995</v>
      </c>
      <c r="N1127" s="17">
        <v>-0.11113000000000006</v>
      </c>
      <c r="O1127" s="18" t="s">
        <v>41</v>
      </c>
    </row>
    <row r="1128" spans="1:15" hidden="1" x14ac:dyDescent="0.25">
      <c r="A1128" s="13">
        <v>415910</v>
      </c>
      <c r="B1128" s="14" t="s">
        <v>1174</v>
      </c>
      <c r="C1128" s="15" t="s">
        <v>40</v>
      </c>
      <c r="D1128" s="16">
        <v>569.41666666666697</v>
      </c>
      <c r="E1128" s="17">
        <v>0.65771999999999997</v>
      </c>
      <c r="F1128" s="17">
        <v>0.13166</v>
      </c>
      <c r="G1128" s="17">
        <v>0.70294999999999996</v>
      </c>
      <c r="H1128" s="17">
        <v>0.10294999999999999</v>
      </c>
      <c r="I1128" s="17">
        <v>0.89576</v>
      </c>
      <c r="J1128" s="17">
        <v>0.25687000000000004</v>
      </c>
      <c r="K1128" s="17">
        <v>0.55808999999999997</v>
      </c>
      <c r="L1128" s="17">
        <v>0.27237</v>
      </c>
      <c r="M1128" s="17">
        <v>0.42882999999999999</v>
      </c>
      <c r="N1128" s="17">
        <v>-7.6880000000000004E-2</v>
      </c>
      <c r="O1128" s="18" t="s">
        <v>41</v>
      </c>
    </row>
    <row r="1129" spans="1:15" hidden="1" x14ac:dyDescent="0.25">
      <c r="A1129" s="13">
        <v>415936</v>
      </c>
      <c r="B1129" s="14" t="s">
        <v>1175</v>
      </c>
      <c r="C1129" s="15" t="s">
        <v>57</v>
      </c>
      <c r="D1129" s="16">
        <v>1708.25</v>
      </c>
      <c r="E1129" s="17">
        <v>0.64219000000000004</v>
      </c>
      <c r="F1129" s="17">
        <v>-0.10851</v>
      </c>
      <c r="G1129" s="17">
        <v>0.40283000000000002</v>
      </c>
      <c r="H1129" s="17">
        <v>-0.26071999999999995</v>
      </c>
      <c r="I1129" s="17">
        <v>0.67108999999999996</v>
      </c>
      <c r="J1129" s="17">
        <v>2.6930000000000009E-2</v>
      </c>
      <c r="K1129" s="17">
        <v>0.74012</v>
      </c>
      <c r="L1129" s="17">
        <v>-4.2120000000000046E-2</v>
      </c>
      <c r="M1129" s="17">
        <v>0.99409999999999998</v>
      </c>
      <c r="N1129" s="17">
        <v>-5.9000000000000163E-3</v>
      </c>
      <c r="O1129" s="18" t="s">
        <v>59</v>
      </c>
    </row>
    <row r="1130" spans="1:15" hidden="1" x14ac:dyDescent="0.25">
      <c r="A1130" s="13">
        <v>415944</v>
      </c>
      <c r="B1130" s="14" t="s">
        <v>1176</v>
      </c>
      <c r="C1130" s="15" t="s">
        <v>157</v>
      </c>
      <c r="D1130" s="16">
        <v>342</v>
      </c>
      <c r="E1130" s="17">
        <v>0.49407000000000001</v>
      </c>
      <c r="F1130" s="17">
        <v>0.22555000000000003</v>
      </c>
      <c r="G1130" s="17">
        <v>0.33333000000000002</v>
      </c>
      <c r="H1130" s="17">
        <v>0.33333000000000002</v>
      </c>
      <c r="I1130" s="17">
        <v>0.55145999999999995</v>
      </c>
      <c r="J1130" s="17">
        <v>0.20886999999999994</v>
      </c>
      <c r="K1130" s="17">
        <v>0.27265</v>
      </c>
      <c r="L1130" s="17">
        <v>0.27265</v>
      </c>
      <c r="M1130" s="17">
        <v>0.97955999999999999</v>
      </c>
      <c r="N1130" s="17">
        <v>-2.0440000000000014E-2</v>
      </c>
      <c r="O1130" s="18" t="s">
        <v>41</v>
      </c>
    </row>
    <row r="1131" spans="1:15" hidden="1" x14ac:dyDescent="0.25">
      <c r="A1131" s="13">
        <v>415952</v>
      </c>
      <c r="B1131" s="14" t="s">
        <v>1177</v>
      </c>
      <c r="C1131" s="15" t="s">
        <v>57</v>
      </c>
      <c r="D1131" s="16">
        <v>4200.8333333333303</v>
      </c>
      <c r="E1131" s="17">
        <v>0.70484999999999998</v>
      </c>
      <c r="F1131" s="17">
        <v>-1.0460000000000025E-2</v>
      </c>
      <c r="G1131" s="17">
        <v>0.53278999999999999</v>
      </c>
      <c r="H1131" s="17">
        <v>-0.11604000000000003</v>
      </c>
      <c r="I1131" s="17">
        <v>0.79654999999999998</v>
      </c>
      <c r="J1131" s="17">
        <v>0.29654999999999998</v>
      </c>
      <c r="K1131" s="17">
        <v>0.66210000000000002</v>
      </c>
      <c r="L1131" s="17">
        <v>-0.11678999999999995</v>
      </c>
      <c r="M1131" s="17">
        <v>1</v>
      </c>
      <c r="N1131" s="17">
        <v>0</v>
      </c>
      <c r="O1131" s="18" t="s">
        <v>41</v>
      </c>
    </row>
    <row r="1132" spans="1:15" hidden="1" x14ac:dyDescent="0.25">
      <c r="A1132" s="13">
        <v>415961</v>
      </c>
      <c r="B1132" s="14" t="s">
        <v>1178</v>
      </c>
      <c r="C1132" s="15" t="s">
        <v>57</v>
      </c>
      <c r="D1132" s="16">
        <v>370.75</v>
      </c>
      <c r="E1132" s="17">
        <v>0.59635000000000005</v>
      </c>
      <c r="F1132" s="17">
        <v>0.21207000000000004</v>
      </c>
      <c r="G1132" s="17">
        <v>0.58823999999999999</v>
      </c>
      <c r="H1132" s="17">
        <v>0.58823999999999999</v>
      </c>
      <c r="I1132" s="17">
        <v>0.45976</v>
      </c>
      <c r="J1132" s="17">
        <v>0.29308999999999996</v>
      </c>
      <c r="K1132" s="17">
        <v>0.34553</v>
      </c>
      <c r="L1132" s="17">
        <v>-0.40920999999999996</v>
      </c>
      <c r="M1132" s="17">
        <v>1</v>
      </c>
      <c r="N1132" s="17">
        <v>0</v>
      </c>
      <c r="O1132" s="18" t="s">
        <v>41</v>
      </c>
    </row>
    <row r="1133" spans="1:15" hidden="1" x14ac:dyDescent="0.25">
      <c r="A1133" s="13">
        <v>415987</v>
      </c>
      <c r="B1133" s="14" t="s">
        <v>1179</v>
      </c>
      <c r="C1133" s="15" t="s">
        <v>46</v>
      </c>
      <c r="D1133" s="16">
        <v>15566.333333333299</v>
      </c>
      <c r="E1133" s="17">
        <v>0.49958999999999998</v>
      </c>
      <c r="F1133" s="17">
        <v>8.2320000000000004E-2</v>
      </c>
      <c r="G1133" s="17">
        <v>0</v>
      </c>
      <c r="H1133" s="17">
        <v>0</v>
      </c>
      <c r="I1133" s="17">
        <v>0.61255999999999999</v>
      </c>
      <c r="J1133" s="17">
        <v>0.33194999999999997</v>
      </c>
      <c r="K1133" s="17">
        <v>0.88717000000000001</v>
      </c>
      <c r="L1133" s="17">
        <v>8.1409999999999982E-2</v>
      </c>
      <c r="M1133" s="17">
        <v>0.99819999999999998</v>
      </c>
      <c r="N1133" s="17">
        <v>-1.8000000000000238E-3</v>
      </c>
      <c r="O1133" s="18" t="s">
        <v>54</v>
      </c>
    </row>
    <row r="1134" spans="1:15" hidden="1" x14ac:dyDescent="0.25">
      <c r="A1134" s="13">
        <v>416053</v>
      </c>
      <c r="B1134" s="14" t="s">
        <v>1180</v>
      </c>
      <c r="C1134" s="15" t="s">
        <v>46</v>
      </c>
      <c r="D1134" s="16">
        <v>120</v>
      </c>
      <c r="E1134" s="17">
        <v>0.39539999999999997</v>
      </c>
      <c r="F1134" s="17">
        <v>6.6659999999999997E-2</v>
      </c>
      <c r="G1134" s="17">
        <v>0</v>
      </c>
      <c r="H1134" s="17">
        <v>0</v>
      </c>
      <c r="I1134" s="17">
        <v>0.6119</v>
      </c>
      <c r="J1134" s="17">
        <v>0.24285000000000001</v>
      </c>
      <c r="K1134" s="17">
        <v>0.36509999999999998</v>
      </c>
      <c r="L1134" s="17">
        <v>9.0429999999999955E-2</v>
      </c>
      <c r="M1134" s="17">
        <v>1</v>
      </c>
      <c r="N1134" s="17">
        <v>0</v>
      </c>
      <c r="O1134" s="18" t="s">
        <v>59</v>
      </c>
    </row>
    <row r="1135" spans="1:15" hidden="1" x14ac:dyDescent="0.25">
      <c r="A1135" s="13">
        <v>416070</v>
      </c>
      <c r="B1135" s="14" t="s">
        <v>1181</v>
      </c>
      <c r="C1135" s="15" t="s">
        <v>46</v>
      </c>
      <c r="D1135" s="16">
        <v>15508.583333333299</v>
      </c>
      <c r="E1135" s="17">
        <v>0.86375000000000002</v>
      </c>
      <c r="F1135" s="17">
        <v>-4.1810000000000014E-2</v>
      </c>
      <c r="G1135" s="17">
        <v>0.81833999999999996</v>
      </c>
      <c r="H1135" s="17">
        <v>-0.11067000000000005</v>
      </c>
      <c r="I1135" s="17">
        <v>0.81986000000000003</v>
      </c>
      <c r="J1135" s="17">
        <v>4.9610000000000043E-2</v>
      </c>
      <c r="K1135" s="17">
        <v>0</v>
      </c>
      <c r="L1135" s="17">
        <v>0</v>
      </c>
      <c r="M1135" s="17">
        <v>0.99846000000000001</v>
      </c>
      <c r="N1135" s="17">
        <v>4.4800000000000395E-3</v>
      </c>
      <c r="O1135" s="18" t="s">
        <v>41</v>
      </c>
    </row>
    <row r="1136" spans="1:15" hidden="1" x14ac:dyDescent="0.25">
      <c r="A1136" s="13">
        <v>416088</v>
      </c>
      <c r="B1136" s="14" t="s">
        <v>1182</v>
      </c>
      <c r="C1136" s="15" t="s">
        <v>57</v>
      </c>
      <c r="D1136" s="16">
        <v>449</v>
      </c>
      <c r="E1136" s="17">
        <v>0.64656999999999998</v>
      </c>
      <c r="F1136" s="17">
        <v>0.16799999999999998</v>
      </c>
      <c r="G1136" s="17">
        <v>0.20443</v>
      </c>
      <c r="H1136" s="17">
        <v>0.20443</v>
      </c>
      <c r="I1136" s="17">
        <v>0.82396999999999998</v>
      </c>
      <c r="J1136" s="17">
        <v>0.43110999999999999</v>
      </c>
      <c r="K1136" s="17">
        <v>1</v>
      </c>
      <c r="L1136" s="17">
        <v>0</v>
      </c>
      <c r="M1136" s="17">
        <v>1</v>
      </c>
      <c r="N1136" s="17">
        <v>0</v>
      </c>
      <c r="O1136" s="18" t="s">
        <v>41</v>
      </c>
    </row>
    <row r="1137" spans="1:15" hidden="1" x14ac:dyDescent="0.25">
      <c r="A1137" s="13">
        <v>416100</v>
      </c>
      <c r="B1137" s="14" t="s">
        <v>1183</v>
      </c>
      <c r="C1137" s="15" t="s">
        <v>46</v>
      </c>
      <c r="D1137" s="16">
        <v>0.66666666666666696</v>
      </c>
      <c r="E1137" s="17">
        <v>0.44047999999999998</v>
      </c>
      <c r="F1137" s="17" t="s">
        <v>76</v>
      </c>
      <c r="G1137" s="17">
        <v>0</v>
      </c>
      <c r="H1137" s="17" t="s">
        <v>76</v>
      </c>
      <c r="I1137" s="17">
        <v>0.98809999999999998</v>
      </c>
      <c r="J1137" s="17" t="s">
        <v>76</v>
      </c>
      <c r="K1137" s="17">
        <v>0.21429000000000001</v>
      </c>
      <c r="L1137" s="17" t="s">
        <v>76</v>
      </c>
      <c r="M1137" s="17">
        <v>1</v>
      </c>
      <c r="N1137" s="17" t="s">
        <v>76</v>
      </c>
      <c r="O1137" s="18" t="s">
        <v>54</v>
      </c>
    </row>
    <row r="1138" spans="1:15" hidden="1" x14ac:dyDescent="0.25">
      <c r="A1138" s="13">
        <v>416118</v>
      </c>
      <c r="B1138" s="14" t="s">
        <v>1184</v>
      </c>
      <c r="C1138" s="15" t="s">
        <v>46</v>
      </c>
      <c r="D1138" s="16">
        <v>4038.1666666666702</v>
      </c>
      <c r="E1138" s="17">
        <v>0.48142000000000001</v>
      </c>
      <c r="F1138" s="17">
        <v>7.8330000000000011E-2</v>
      </c>
      <c r="G1138" s="17">
        <v>0.10913</v>
      </c>
      <c r="H1138" s="17">
        <v>0.10913</v>
      </c>
      <c r="I1138" s="17">
        <v>0.70743</v>
      </c>
      <c r="J1138" s="17">
        <v>9.5060000000000033E-2</v>
      </c>
      <c r="K1138" s="17">
        <v>0</v>
      </c>
      <c r="L1138" s="17">
        <v>0</v>
      </c>
      <c r="M1138" s="17">
        <v>1</v>
      </c>
      <c r="N1138" s="17">
        <v>0</v>
      </c>
      <c r="O1138" s="18" t="s">
        <v>41</v>
      </c>
    </row>
    <row r="1139" spans="1:15" hidden="1" x14ac:dyDescent="0.25">
      <c r="A1139" s="13">
        <v>416142</v>
      </c>
      <c r="B1139" s="14" t="s">
        <v>1185</v>
      </c>
      <c r="C1139" s="15" t="s">
        <v>57</v>
      </c>
      <c r="D1139" s="16">
        <v>797.91666666666697</v>
      </c>
      <c r="E1139" s="17">
        <v>0.73270999999999997</v>
      </c>
      <c r="F1139" s="17">
        <v>7.2919999999999985E-2</v>
      </c>
      <c r="G1139" s="17">
        <v>0.76022999999999996</v>
      </c>
      <c r="H1139" s="17">
        <v>0.30556999999999995</v>
      </c>
      <c r="I1139" s="17">
        <v>0.71314999999999995</v>
      </c>
      <c r="J1139" s="17">
        <v>4.9999999999994493E-5</v>
      </c>
      <c r="K1139" s="17">
        <v>0.47539999999999999</v>
      </c>
      <c r="L1139" s="17">
        <v>-0.28769000000000006</v>
      </c>
      <c r="M1139" s="17">
        <v>0.95454000000000006</v>
      </c>
      <c r="N1139" s="17">
        <v>4.1090000000000071E-2</v>
      </c>
      <c r="O1139" s="18" t="s">
        <v>41</v>
      </c>
    </row>
    <row r="1140" spans="1:15" hidden="1" x14ac:dyDescent="0.25">
      <c r="A1140" s="13">
        <v>416151</v>
      </c>
      <c r="B1140" s="14" t="s">
        <v>1186</v>
      </c>
      <c r="C1140" s="15" t="s">
        <v>57</v>
      </c>
      <c r="D1140" s="16">
        <v>1226.1666666666699</v>
      </c>
      <c r="E1140" s="17">
        <v>0.82501999999999998</v>
      </c>
      <c r="F1140" s="17">
        <v>0.12810999999999995</v>
      </c>
      <c r="G1140" s="17">
        <v>0.71062999999999998</v>
      </c>
      <c r="H1140" s="17">
        <v>0.17401</v>
      </c>
      <c r="I1140" s="17">
        <v>0.83745000000000003</v>
      </c>
      <c r="J1140" s="17">
        <v>0.28983000000000003</v>
      </c>
      <c r="K1140" s="17">
        <v>0.90520999999999996</v>
      </c>
      <c r="L1140" s="17">
        <v>-4.7610000000000041E-2</v>
      </c>
      <c r="M1140" s="17">
        <v>0.96120000000000005</v>
      </c>
      <c r="N1140" s="17">
        <v>5.0320000000000031E-2</v>
      </c>
      <c r="O1140" s="18" t="s">
        <v>41</v>
      </c>
    </row>
    <row r="1141" spans="1:15" hidden="1" x14ac:dyDescent="0.25">
      <c r="A1141" s="13">
        <v>416177</v>
      </c>
      <c r="B1141" s="14" t="s">
        <v>1187</v>
      </c>
      <c r="C1141" s="15" t="s">
        <v>57</v>
      </c>
      <c r="D1141" s="16">
        <v>923</v>
      </c>
      <c r="E1141" s="17">
        <v>0.81781999999999999</v>
      </c>
      <c r="F1141" s="17">
        <v>0.25983000000000001</v>
      </c>
      <c r="G1141" s="17">
        <v>0.83760000000000001</v>
      </c>
      <c r="H1141" s="17">
        <v>0.59257000000000004</v>
      </c>
      <c r="I1141" s="17">
        <v>0.76244999999999996</v>
      </c>
      <c r="J1141" s="17">
        <v>4.6179999999999999E-2</v>
      </c>
      <c r="K1141" s="17">
        <v>0.77276</v>
      </c>
      <c r="L1141" s="17">
        <v>-5.7359999999999967E-2</v>
      </c>
      <c r="M1141" s="17">
        <v>0.87870000000000004</v>
      </c>
      <c r="N1141" s="17">
        <v>0.12522</v>
      </c>
      <c r="O1141" s="18" t="s">
        <v>41</v>
      </c>
    </row>
    <row r="1142" spans="1:15" hidden="1" x14ac:dyDescent="0.25">
      <c r="A1142" s="13">
        <v>416193</v>
      </c>
      <c r="B1142" s="14" t="s">
        <v>1188</v>
      </c>
      <c r="C1142" s="15" t="s">
        <v>57</v>
      </c>
      <c r="D1142" s="16">
        <v>9641.6666666666697</v>
      </c>
      <c r="E1142" s="17">
        <v>0.74063000000000001</v>
      </c>
      <c r="F1142" s="17">
        <v>0.19169000000000003</v>
      </c>
      <c r="G1142" s="17">
        <v>0.53120999999999996</v>
      </c>
      <c r="H1142" s="17">
        <v>-5.7669999999999999E-2</v>
      </c>
      <c r="I1142" s="17">
        <v>0.80703999999999998</v>
      </c>
      <c r="J1142" s="17">
        <v>0.21392999999999995</v>
      </c>
      <c r="K1142" s="17">
        <v>0.84750000000000003</v>
      </c>
      <c r="L1142" s="17">
        <v>0.84750000000000003</v>
      </c>
      <c r="M1142" s="17">
        <v>0.98617999999999995</v>
      </c>
      <c r="N1142" s="17">
        <v>1.2349999999999972E-2</v>
      </c>
      <c r="O1142" s="18" t="s">
        <v>41</v>
      </c>
    </row>
    <row r="1143" spans="1:15" hidden="1" x14ac:dyDescent="0.25">
      <c r="A1143" s="13">
        <v>416207</v>
      </c>
      <c r="B1143" s="14" t="s">
        <v>1189</v>
      </c>
      <c r="C1143" s="15" t="s">
        <v>57</v>
      </c>
      <c r="D1143" s="16">
        <v>4287</v>
      </c>
      <c r="E1143" s="17">
        <v>0.78966000000000003</v>
      </c>
      <c r="F1143" s="17">
        <v>-9.220000000000006E-3</v>
      </c>
      <c r="G1143" s="17">
        <v>1</v>
      </c>
      <c r="H1143" s="17">
        <v>0</v>
      </c>
      <c r="I1143" s="17">
        <v>0.84140999999999999</v>
      </c>
      <c r="J1143" s="17">
        <v>0.15595000000000003</v>
      </c>
      <c r="K1143" s="17">
        <v>0.10725</v>
      </c>
      <c r="L1143" s="17">
        <v>-0.22252</v>
      </c>
      <c r="M1143" s="17">
        <v>0.99965999999999999</v>
      </c>
      <c r="N1143" s="17">
        <v>2.0490000000000008E-2</v>
      </c>
      <c r="O1143" s="18" t="s">
        <v>41</v>
      </c>
    </row>
    <row r="1144" spans="1:15" hidden="1" x14ac:dyDescent="0.25">
      <c r="A1144" s="13">
        <v>416215</v>
      </c>
      <c r="B1144" s="14" t="s">
        <v>1190</v>
      </c>
      <c r="C1144" s="15" t="s">
        <v>46</v>
      </c>
      <c r="D1144" s="16">
        <v>3585</v>
      </c>
      <c r="E1144" s="17">
        <v>8.3500000000000005E-2</v>
      </c>
      <c r="F1144" s="17">
        <v>2.0400000000000001E-2</v>
      </c>
      <c r="G1144" s="17">
        <v>0</v>
      </c>
      <c r="H1144" s="17">
        <v>0</v>
      </c>
      <c r="I1144" s="17">
        <v>0.41749999999999998</v>
      </c>
      <c r="J1144" s="17">
        <v>0.26868999999999998</v>
      </c>
      <c r="K1144" s="17">
        <v>0</v>
      </c>
      <c r="L1144" s="17">
        <v>0</v>
      </c>
      <c r="M1144" s="17">
        <v>0</v>
      </c>
      <c r="N1144" s="17">
        <v>-0.16667000000000001</v>
      </c>
      <c r="O1144" s="18" t="s">
        <v>59</v>
      </c>
    </row>
    <row r="1145" spans="1:15" hidden="1" x14ac:dyDescent="0.25">
      <c r="A1145" s="13">
        <v>416240</v>
      </c>
      <c r="B1145" s="14" t="s">
        <v>1191</v>
      </c>
      <c r="C1145" s="15" t="s">
        <v>57</v>
      </c>
      <c r="D1145" s="16">
        <v>1988.25</v>
      </c>
      <c r="E1145" s="17">
        <v>0.43392999999999998</v>
      </c>
      <c r="F1145" s="17">
        <v>9.703999999999996E-2</v>
      </c>
      <c r="G1145" s="17">
        <v>0.27373999999999998</v>
      </c>
      <c r="H1145" s="17">
        <v>0.27373999999999998</v>
      </c>
      <c r="I1145" s="17">
        <v>0.62558999999999998</v>
      </c>
      <c r="J1145" s="17">
        <v>0.33034999999999998</v>
      </c>
      <c r="K1145" s="17">
        <v>0</v>
      </c>
      <c r="L1145" s="17">
        <v>-0.41199000000000002</v>
      </c>
      <c r="M1145" s="17">
        <v>0.99660000000000004</v>
      </c>
      <c r="N1145" s="17">
        <v>1.9369999999999998E-2</v>
      </c>
      <c r="O1145" s="18" t="s">
        <v>59</v>
      </c>
    </row>
    <row r="1146" spans="1:15" hidden="1" x14ac:dyDescent="0.25">
      <c r="A1146" s="13">
        <v>416266</v>
      </c>
      <c r="B1146" s="14" t="s">
        <v>1192</v>
      </c>
      <c r="C1146" s="15" t="s">
        <v>46</v>
      </c>
      <c r="D1146" s="16">
        <v>18.8333333333333</v>
      </c>
      <c r="E1146" s="17">
        <v>0.28526000000000001</v>
      </c>
      <c r="F1146" s="17">
        <v>-9.9989999999999968E-2</v>
      </c>
      <c r="G1146" s="17">
        <v>0</v>
      </c>
      <c r="H1146" s="17">
        <v>0</v>
      </c>
      <c r="I1146" s="17">
        <v>0.55371999999999999</v>
      </c>
      <c r="J1146" s="17">
        <v>-0.14271</v>
      </c>
      <c r="K1146" s="17">
        <v>0</v>
      </c>
      <c r="L1146" s="17">
        <v>-0.36430000000000001</v>
      </c>
      <c r="M1146" s="17">
        <v>0.87258000000000002</v>
      </c>
      <c r="N1146" s="17">
        <v>7.0799999999999752E-3</v>
      </c>
      <c r="O1146" s="18" t="s">
        <v>59</v>
      </c>
    </row>
    <row r="1147" spans="1:15" hidden="1" x14ac:dyDescent="0.25">
      <c r="A1147" s="13">
        <v>416274</v>
      </c>
      <c r="B1147" s="14" t="s">
        <v>1193</v>
      </c>
      <c r="C1147" s="15" t="s">
        <v>46</v>
      </c>
      <c r="D1147" s="16">
        <v>1947</v>
      </c>
      <c r="E1147" s="17">
        <v>0.29842999999999997</v>
      </c>
      <c r="F1147" s="17">
        <v>2.962999999999999E-2</v>
      </c>
      <c r="G1147" s="17">
        <v>0</v>
      </c>
      <c r="H1147" s="17">
        <v>0</v>
      </c>
      <c r="I1147" s="17">
        <v>0.49213000000000001</v>
      </c>
      <c r="J1147" s="17">
        <v>0.14689000000000002</v>
      </c>
      <c r="K1147" s="17">
        <v>0</v>
      </c>
      <c r="L1147" s="17">
        <v>0</v>
      </c>
      <c r="M1147" s="17">
        <v>1</v>
      </c>
      <c r="N1147" s="17">
        <v>1.2499999999999734E-3</v>
      </c>
      <c r="O1147" s="18" t="s">
        <v>59</v>
      </c>
    </row>
    <row r="1148" spans="1:15" hidden="1" x14ac:dyDescent="0.25">
      <c r="A1148" s="13">
        <v>416291</v>
      </c>
      <c r="B1148" s="14" t="s">
        <v>1194</v>
      </c>
      <c r="C1148" s="15" t="s">
        <v>57</v>
      </c>
      <c r="D1148" s="16">
        <v>295.91666666666703</v>
      </c>
      <c r="E1148" s="17">
        <v>0.68425999999999998</v>
      </c>
      <c r="F1148" s="17">
        <v>-4.7109999999999985E-2</v>
      </c>
      <c r="G1148" s="17">
        <v>0.64207000000000003</v>
      </c>
      <c r="H1148" s="17">
        <v>-0.10548999999999997</v>
      </c>
      <c r="I1148" s="17">
        <v>0.85143000000000002</v>
      </c>
      <c r="J1148" s="17">
        <v>3.4880000000000022E-2</v>
      </c>
      <c r="K1148" s="17">
        <v>0.28571999999999997</v>
      </c>
      <c r="L1148" s="17">
        <v>-5.9440000000000048E-2</v>
      </c>
      <c r="M1148" s="17">
        <v>1</v>
      </c>
      <c r="N1148" s="17">
        <v>0</v>
      </c>
      <c r="O1148" s="18" t="s">
        <v>41</v>
      </c>
    </row>
    <row r="1149" spans="1:15" hidden="1" x14ac:dyDescent="0.25">
      <c r="A1149" s="13">
        <v>416339</v>
      </c>
      <c r="B1149" s="14" t="s">
        <v>1195</v>
      </c>
      <c r="C1149" s="15" t="s">
        <v>46</v>
      </c>
      <c r="D1149" s="16">
        <v>114680.25</v>
      </c>
      <c r="E1149" s="17">
        <v>0.55166000000000004</v>
      </c>
      <c r="F1149" s="17">
        <v>-4.267999999999994E-2</v>
      </c>
      <c r="G1149" s="17">
        <v>0.76093</v>
      </c>
      <c r="H1149" s="17">
        <v>-6.5930000000000044E-2</v>
      </c>
      <c r="I1149" s="17">
        <v>0.59275999999999995</v>
      </c>
      <c r="J1149" s="17">
        <v>8.2999999999999741E-3</v>
      </c>
      <c r="K1149" s="17">
        <v>0.42780000000000001</v>
      </c>
      <c r="L1149" s="17">
        <v>-1.3819999999999999E-2</v>
      </c>
      <c r="M1149" s="17">
        <v>0.21589</v>
      </c>
      <c r="N1149" s="17">
        <v>-7.6009999999999994E-2</v>
      </c>
      <c r="O1149" s="18" t="s">
        <v>41</v>
      </c>
    </row>
    <row r="1150" spans="1:15" hidden="1" x14ac:dyDescent="0.25">
      <c r="A1150" s="13">
        <v>416347</v>
      </c>
      <c r="B1150" s="14" t="s">
        <v>1196</v>
      </c>
      <c r="C1150" s="15" t="s">
        <v>57</v>
      </c>
      <c r="D1150" s="16">
        <v>1897.3333333333301</v>
      </c>
      <c r="E1150" s="17">
        <v>0.79366000000000003</v>
      </c>
      <c r="F1150" s="17" t="s">
        <v>76</v>
      </c>
      <c r="G1150" s="17">
        <v>0.60072999999999999</v>
      </c>
      <c r="H1150" s="17" t="s">
        <v>76</v>
      </c>
      <c r="I1150" s="17">
        <v>0.87366999999999995</v>
      </c>
      <c r="J1150" s="17" t="s">
        <v>76</v>
      </c>
      <c r="K1150" s="17">
        <v>0.90974999999999995</v>
      </c>
      <c r="L1150" s="17" t="s">
        <v>76</v>
      </c>
      <c r="M1150" s="17">
        <v>0.98341999999999996</v>
      </c>
      <c r="N1150" s="17" t="s">
        <v>76</v>
      </c>
      <c r="O1150" s="18" t="s">
        <v>41</v>
      </c>
    </row>
    <row r="1151" spans="1:15" hidden="1" x14ac:dyDescent="0.25">
      <c r="A1151" s="13">
        <v>416355</v>
      </c>
      <c r="B1151" s="14" t="s">
        <v>1197</v>
      </c>
      <c r="C1151" s="15" t="s">
        <v>46</v>
      </c>
      <c r="D1151" s="16">
        <v>9</v>
      </c>
      <c r="E1151" s="17">
        <v>0.34061999999999998</v>
      </c>
      <c r="F1151" s="17">
        <v>-0.15850000000000003</v>
      </c>
      <c r="G1151" s="17">
        <v>0</v>
      </c>
      <c r="H1151" s="17">
        <v>-0.43307000000000001</v>
      </c>
      <c r="I1151" s="17">
        <v>0.70408000000000004</v>
      </c>
      <c r="J1151" s="17">
        <v>-5.9529999999999972E-2</v>
      </c>
      <c r="K1151" s="17">
        <v>0</v>
      </c>
      <c r="L1151" s="17">
        <v>0</v>
      </c>
      <c r="M1151" s="17">
        <v>0.99902000000000002</v>
      </c>
      <c r="N1151" s="17">
        <v>0.13319000000000003</v>
      </c>
      <c r="O1151" s="18" t="s">
        <v>59</v>
      </c>
    </row>
    <row r="1152" spans="1:15" hidden="1" x14ac:dyDescent="0.25">
      <c r="A1152" s="13">
        <v>416363</v>
      </c>
      <c r="B1152" s="14" t="s">
        <v>1198</v>
      </c>
      <c r="C1152" s="15" t="s">
        <v>57</v>
      </c>
      <c r="D1152" s="16">
        <v>13032.5</v>
      </c>
      <c r="E1152" s="17">
        <v>0.50729999999999997</v>
      </c>
      <c r="F1152" s="17">
        <v>-9.4359999999999999E-2</v>
      </c>
      <c r="G1152" s="17">
        <v>0.50092000000000003</v>
      </c>
      <c r="H1152" s="17">
        <v>2.8200000000000447E-3</v>
      </c>
      <c r="I1152" s="17">
        <v>0.63422000000000001</v>
      </c>
      <c r="J1152" s="17">
        <v>-0.12592000000000003</v>
      </c>
      <c r="K1152" s="17">
        <v>0</v>
      </c>
      <c r="L1152" s="17">
        <v>-0.31994</v>
      </c>
      <c r="M1152" s="17">
        <v>0.90046000000000004</v>
      </c>
      <c r="N1152" s="17">
        <v>-3.1559999999999921E-2</v>
      </c>
      <c r="O1152" s="18" t="s">
        <v>59</v>
      </c>
    </row>
    <row r="1153" spans="1:15" hidden="1" x14ac:dyDescent="0.25">
      <c r="A1153" s="13">
        <v>416371</v>
      </c>
      <c r="B1153" s="14" t="s">
        <v>1199</v>
      </c>
      <c r="C1153" s="15" t="s">
        <v>46</v>
      </c>
      <c r="D1153" s="16">
        <v>1144.4166666666699</v>
      </c>
      <c r="E1153" s="17">
        <v>0.31078</v>
      </c>
      <c r="F1153" s="17">
        <v>-7.9600000000000226E-3</v>
      </c>
      <c r="G1153" s="17">
        <v>0</v>
      </c>
      <c r="H1153" s="17">
        <v>0</v>
      </c>
      <c r="I1153" s="17">
        <v>0.55601999999999996</v>
      </c>
      <c r="J1153" s="17">
        <v>-4.3510000000000049E-2</v>
      </c>
      <c r="K1153" s="17">
        <v>0</v>
      </c>
      <c r="L1153" s="17">
        <v>0</v>
      </c>
      <c r="M1153" s="17">
        <v>0.99785999999999997</v>
      </c>
      <c r="N1153" s="17">
        <v>3.6800000000000166E-3</v>
      </c>
      <c r="O1153" s="18" t="s">
        <v>59</v>
      </c>
    </row>
    <row r="1154" spans="1:15" hidden="1" x14ac:dyDescent="0.25">
      <c r="A1154" s="13">
        <v>416380</v>
      </c>
      <c r="B1154" s="14" t="s">
        <v>1200</v>
      </c>
      <c r="C1154" s="15" t="s">
        <v>46</v>
      </c>
      <c r="D1154" s="16">
        <v>112</v>
      </c>
      <c r="E1154" s="17">
        <v>0.20466000000000001</v>
      </c>
      <c r="F1154" s="17">
        <v>-4.5339999999999991E-2</v>
      </c>
      <c r="G1154" s="17">
        <v>0</v>
      </c>
      <c r="H1154" s="17">
        <v>0</v>
      </c>
      <c r="I1154" s="17">
        <v>0.62329999999999997</v>
      </c>
      <c r="J1154" s="17">
        <v>0.37329999999999997</v>
      </c>
      <c r="K1154" s="17">
        <v>0</v>
      </c>
      <c r="L1154" s="17">
        <v>0</v>
      </c>
      <c r="M1154" s="17">
        <v>0.4</v>
      </c>
      <c r="N1154" s="17">
        <v>-0.6</v>
      </c>
      <c r="O1154" s="18" t="s">
        <v>59</v>
      </c>
    </row>
    <row r="1155" spans="1:15" hidden="1" x14ac:dyDescent="0.25">
      <c r="A1155" s="13">
        <v>416398</v>
      </c>
      <c r="B1155" s="14" t="s">
        <v>1201</v>
      </c>
      <c r="C1155" s="15" t="s">
        <v>40</v>
      </c>
      <c r="D1155" s="16">
        <v>10798.583333333299</v>
      </c>
      <c r="E1155" s="17">
        <v>0.86783999999999994</v>
      </c>
      <c r="F1155" s="17">
        <v>6.7039999999999988E-2</v>
      </c>
      <c r="G1155" s="17">
        <v>0.84716999999999998</v>
      </c>
      <c r="H1155" s="17">
        <v>1.2020000000000031E-2</v>
      </c>
      <c r="I1155" s="17">
        <v>0.76415999999999995</v>
      </c>
      <c r="J1155" s="17">
        <v>2.9159999999999964E-2</v>
      </c>
      <c r="K1155" s="17">
        <v>0.8841</v>
      </c>
      <c r="L1155" s="17">
        <v>-6.0200000000000253E-3</v>
      </c>
      <c r="M1155" s="17">
        <v>0.99661999999999995</v>
      </c>
      <c r="N1155" s="17">
        <v>0.28801999999999994</v>
      </c>
      <c r="O1155" s="18" t="s">
        <v>41</v>
      </c>
    </row>
    <row r="1156" spans="1:15" hidden="1" x14ac:dyDescent="0.25">
      <c r="A1156" s="13">
        <v>416401</v>
      </c>
      <c r="B1156" s="14" t="s">
        <v>1202</v>
      </c>
      <c r="C1156" s="15" t="s">
        <v>40</v>
      </c>
      <c r="D1156" s="16">
        <v>26814.416666666701</v>
      </c>
      <c r="E1156" s="17">
        <v>0.56750999999999996</v>
      </c>
      <c r="F1156" s="17">
        <v>-5.6370000000000031E-2</v>
      </c>
      <c r="G1156" s="17">
        <v>0.55413000000000001</v>
      </c>
      <c r="H1156" s="17">
        <v>1.4909999999999979E-2</v>
      </c>
      <c r="I1156" s="17">
        <v>0.43121999999999999</v>
      </c>
      <c r="J1156" s="17">
        <v>-0.12203000000000003</v>
      </c>
      <c r="K1156" s="17">
        <v>0.40638999999999997</v>
      </c>
      <c r="L1156" s="17">
        <v>-0.45753000000000005</v>
      </c>
      <c r="M1156" s="17">
        <v>0.89168000000000003</v>
      </c>
      <c r="N1156" s="17">
        <v>0.26788000000000001</v>
      </c>
      <c r="O1156" s="18" t="s">
        <v>41</v>
      </c>
    </row>
    <row r="1157" spans="1:15" hidden="1" x14ac:dyDescent="0.25">
      <c r="A1157" s="13">
        <v>416410</v>
      </c>
      <c r="B1157" s="14" t="s">
        <v>1203</v>
      </c>
      <c r="C1157" s="15" t="s">
        <v>57</v>
      </c>
      <c r="D1157" s="16">
        <v>2098</v>
      </c>
      <c r="E1157" s="17">
        <v>0.68703999999999998</v>
      </c>
      <c r="F1157" s="17">
        <v>1.3999999999999568E-3</v>
      </c>
      <c r="G1157" s="17">
        <v>0.66701999999999995</v>
      </c>
      <c r="H1157" s="17">
        <v>9.1099999999999515E-3</v>
      </c>
      <c r="I1157" s="17">
        <v>0.66442000000000001</v>
      </c>
      <c r="J1157" s="17">
        <v>-1.1900000000000022E-2</v>
      </c>
      <c r="K1157" s="17">
        <v>0.43672</v>
      </c>
      <c r="L1157" s="17">
        <v>6.5999999999999392E-4</v>
      </c>
      <c r="M1157" s="17">
        <v>1</v>
      </c>
      <c r="N1157" s="17">
        <v>0</v>
      </c>
      <c r="O1157" s="18" t="s">
        <v>41</v>
      </c>
    </row>
    <row r="1158" spans="1:15" hidden="1" x14ac:dyDescent="0.25">
      <c r="A1158" s="13">
        <v>416428</v>
      </c>
      <c r="B1158" s="14" t="s">
        <v>1204</v>
      </c>
      <c r="C1158" s="15" t="s">
        <v>46</v>
      </c>
      <c r="D1158" s="16">
        <v>222127.25</v>
      </c>
      <c r="E1158" s="17">
        <v>0.73785000000000001</v>
      </c>
      <c r="F1158" s="17">
        <v>7.6160000000000005E-2</v>
      </c>
      <c r="G1158" s="17">
        <v>0.67051000000000005</v>
      </c>
      <c r="H1158" s="17">
        <v>-5.0999999999999934E-3</v>
      </c>
      <c r="I1158" s="17">
        <v>0.65271999999999997</v>
      </c>
      <c r="J1158" s="17">
        <v>1.751999999999998E-2</v>
      </c>
      <c r="K1158" s="17">
        <v>0.88405</v>
      </c>
      <c r="L1158" s="17">
        <v>7.9060000000000019E-2</v>
      </c>
      <c r="M1158" s="17">
        <v>0.81147000000000002</v>
      </c>
      <c r="N1158" s="17">
        <v>0.29442000000000002</v>
      </c>
      <c r="O1158" s="18" t="s">
        <v>41</v>
      </c>
    </row>
    <row r="1159" spans="1:15" hidden="1" x14ac:dyDescent="0.25">
      <c r="A1159" s="13">
        <v>416461</v>
      </c>
      <c r="B1159" s="14" t="s">
        <v>1205</v>
      </c>
      <c r="C1159" s="15" t="s">
        <v>57</v>
      </c>
      <c r="D1159" s="16">
        <v>2199.6666666666702</v>
      </c>
      <c r="E1159" s="17">
        <v>0.62195</v>
      </c>
      <c r="F1159" s="17">
        <v>-0.13736000000000004</v>
      </c>
      <c r="G1159" s="17">
        <v>0.76471</v>
      </c>
      <c r="H1159" s="17">
        <v>-3.5290000000000044E-2</v>
      </c>
      <c r="I1159" s="17">
        <v>0.58031999999999995</v>
      </c>
      <c r="J1159" s="17">
        <v>9.2219999999999969E-2</v>
      </c>
      <c r="K1159" s="17">
        <v>0</v>
      </c>
      <c r="L1159" s="17">
        <v>-0.88321000000000005</v>
      </c>
      <c r="M1159" s="17">
        <v>1</v>
      </c>
      <c r="N1159" s="17">
        <v>0.17474999999999996</v>
      </c>
      <c r="O1159" s="18" t="s">
        <v>59</v>
      </c>
    </row>
    <row r="1160" spans="1:15" hidden="1" x14ac:dyDescent="0.25">
      <c r="A1160" s="13">
        <v>416487</v>
      </c>
      <c r="B1160" s="14" t="s">
        <v>1206</v>
      </c>
      <c r="C1160" s="15" t="s">
        <v>57</v>
      </c>
      <c r="D1160" s="16">
        <v>6361</v>
      </c>
      <c r="E1160" s="17">
        <v>0.56006999999999996</v>
      </c>
      <c r="F1160" s="17">
        <v>-6.1270000000000047E-2</v>
      </c>
      <c r="G1160" s="17">
        <v>0.50034999999999996</v>
      </c>
      <c r="H1160" s="17">
        <v>0.15560999999999997</v>
      </c>
      <c r="I1160" s="17">
        <v>0.69621</v>
      </c>
      <c r="J1160" s="17">
        <v>7.4300000000000477E-3</v>
      </c>
      <c r="K1160" s="17">
        <v>0.34570000000000001</v>
      </c>
      <c r="L1160" s="17">
        <v>-0.63697000000000004</v>
      </c>
      <c r="M1160" s="17">
        <v>0.75771999999999995</v>
      </c>
      <c r="N1160" s="17">
        <v>1.1969999999999925E-2</v>
      </c>
      <c r="O1160" s="18" t="s">
        <v>41</v>
      </c>
    </row>
    <row r="1161" spans="1:15" hidden="1" x14ac:dyDescent="0.25">
      <c r="A1161" s="13">
        <v>416495</v>
      </c>
      <c r="B1161" s="14" t="s">
        <v>1207</v>
      </c>
      <c r="C1161" s="15" t="s">
        <v>40</v>
      </c>
      <c r="D1161" s="16">
        <v>17981.25</v>
      </c>
      <c r="E1161" s="17">
        <v>0.73819999999999997</v>
      </c>
      <c r="F1161" s="17">
        <v>-5.3680000000000061E-2</v>
      </c>
      <c r="G1161" s="17">
        <v>0.74592000000000003</v>
      </c>
      <c r="H1161" s="17">
        <v>2.6550000000000074E-2</v>
      </c>
      <c r="I1161" s="17">
        <v>0.86873999999999996</v>
      </c>
      <c r="J1161" s="17">
        <v>6.0209999999999986E-2</v>
      </c>
      <c r="K1161" s="17">
        <v>0.36180000000000001</v>
      </c>
      <c r="L1161" s="17">
        <v>-0.40669</v>
      </c>
      <c r="M1161" s="17">
        <v>0.96860999999999997</v>
      </c>
      <c r="N1161" s="17">
        <v>2.4959999999999982E-2</v>
      </c>
      <c r="O1161" s="18" t="s">
        <v>41</v>
      </c>
    </row>
    <row r="1162" spans="1:15" hidden="1" x14ac:dyDescent="0.25">
      <c r="A1162" s="13">
        <v>416517</v>
      </c>
      <c r="B1162" s="14" t="s">
        <v>1208</v>
      </c>
      <c r="C1162" s="15" t="s">
        <v>57</v>
      </c>
      <c r="D1162" s="16">
        <v>298.08333333333297</v>
      </c>
      <c r="E1162" s="17">
        <v>0.65686999999999995</v>
      </c>
      <c r="F1162" s="17">
        <v>0.16247999999999996</v>
      </c>
      <c r="G1162" s="17">
        <v>0.28969</v>
      </c>
      <c r="H1162" s="17">
        <v>5.9499999999999997E-2</v>
      </c>
      <c r="I1162" s="17">
        <v>0.74226999999999999</v>
      </c>
      <c r="J1162" s="17">
        <v>0.37662000000000001</v>
      </c>
      <c r="K1162" s="17">
        <v>1</v>
      </c>
      <c r="L1162" s="17">
        <v>0.14285999999999999</v>
      </c>
      <c r="M1162" s="17">
        <v>0.96272000000000002</v>
      </c>
      <c r="N1162" s="17">
        <v>0.17393999999999998</v>
      </c>
      <c r="O1162" s="18" t="s">
        <v>41</v>
      </c>
    </row>
    <row r="1163" spans="1:15" hidden="1" x14ac:dyDescent="0.25">
      <c r="A1163" s="13">
        <v>416525</v>
      </c>
      <c r="B1163" s="14" t="s">
        <v>1209</v>
      </c>
      <c r="C1163" s="15" t="s">
        <v>57</v>
      </c>
      <c r="D1163" s="16">
        <v>54939.25</v>
      </c>
      <c r="E1163" s="17">
        <v>0.46294000000000002</v>
      </c>
      <c r="F1163" s="17">
        <v>-5.4429999999999978E-2</v>
      </c>
      <c r="G1163" s="17">
        <v>0.29765999999999998</v>
      </c>
      <c r="H1163" s="17">
        <v>-5.0630000000000008E-2</v>
      </c>
      <c r="I1163" s="17">
        <v>0.69691000000000003</v>
      </c>
      <c r="J1163" s="17">
        <v>0.31323000000000001</v>
      </c>
      <c r="K1163" s="17">
        <v>9.5339999999999994E-2</v>
      </c>
      <c r="L1163" s="17">
        <v>-0.78610000000000002</v>
      </c>
      <c r="M1163" s="17">
        <v>0.92712000000000006</v>
      </c>
      <c r="N1163" s="17">
        <v>0.30196000000000001</v>
      </c>
      <c r="O1163" s="18" t="s">
        <v>41</v>
      </c>
    </row>
    <row r="1164" spans="1:15" hidden="1" x14ac:dyDescent="0.25">
      <c r="A1164" s="13">
        <v>416568</v>
      </c>
      <c r="B1164" s="14" t="s">
        <v>1210</v>
      </c>
      <c r="C1164" s="15" t="s">
        <v>46</v>
      </c>
      <c r="D1164" s="16">
        <v>86340.666666666701</v>
      </c>
      <c r="E1164" s="17">
        <v>0.63261000000000001</v>
      </c>
      <c r="F1164" s="17">
        <v>-4.1390000000000038E-2</v>
      </c>
      <c r="G1164" s="17">
        <v>0.54137999999999997</v>
      </c>
      <c r="H1164" s="17">
        <v>-4.1349999999999998E-2</v>
      </c>
      <c r="I1164" s="17">
        <v>0.75956999999999997</v>
      </c>
      <c r="J1164" s="17">
        <v>2.0469999999999988E-2</v>
      </c>
      <c r="K1164" s="17">
        <v>0.34127999999999997</v>
      </c>
      <c r="L1164" s="17">
        <v>-0.47205000000000003</v>
      </c>
      <c r="M1164" s="17">
        <v>0.97943000000000002</v>
      </c>
      <c r="N1164" s="17">
        <v>0.32730999999999999</v>
      </c>
      <c r="O1164" s="18" t="s">
        <v>41</v>
      </c>
    </row>
    <row r="1165" spans="1:15" hidden="1" x14ac:dyDescent="0.25">
      <c r="A1165" s="13">
        <v>416576</v>
      </c>
      <c r="B1165" s="14" t="s">
        <v>1211</v>
      </c>
      <c r="C1165" s="15" t="s">
        <v>40</v>
      </c>
      <c r="D1165" s="16">
        <v>5841.75</v>
      </c>
      <c r="E1165" s="17">
        <v>0.38922000000000001</v>
      </c>
      <c r="F1165" s="17">
        <v>-0.17037999999999998</v>
      </c>
      <c r="G1165" s="17">
        <v>3.5090000000000003E-2</v>
      </c>
      <c r="H1165" s="17">
        <v>-0.43157000000000001</v>
      </c>
      <c r="I1165" s="17">
        <v>0.82528999999999997</v>
      </c>
      <c r="J1165" s="17">
        <v>0.11420999999999992</v>
      </c>
      <c r="K1165" s="17">
        <v>5.9729999999999998E-2</v>
      </c>
      <c r="L1165" s="17">
        <v>-0.11107999999999998</v>
      </c>
      <c r="M1165" s="17">
        <v>0.9909</v>
      </c>
      <c r="N1165" s="17">
        <v>8.1200000000000161E-3</v>
      </c>
      <c r="O1165" s="18" t="s">
        <v>41</v>
      </c>
    </row>
    <row r="1166" spans="1:15" hidden="1" x14ac:dyDescent="0.25">
      <c r="A1166" s="13">
        <v>416584</v>
      </c>
      <c r="B1166" s="14" t="s">
        <v>1212</v>
      </c>
      <c r="C1166" s="15" t="s">
        <v>46</v>
      </c>
      <c r="D1166" s="16">
        <v>15535</v>
      </c>
      <c r="E1166" s="17">
        <v>0.43181999999999998</v>
      </c>
      <c r="F1166" s="17">
        <v>-1.5110000000000012E-2</v>
      </c>
      <c r="G1166" s="17">
        <v>0</v>
      </c>
      <c r="H1166" s="17">
        <v>-3.4599999999999999E-2</v>
      </c>
      <c r="I1166" s="17">
        <v>0.78220999999999996</v>
      </c>
      <c r="J1166" s="17">
        <v>8.6389999999999967E-2</v>
      </c>
      <c r="K1166" s="17">
        <v>0.44098999999999999</v>
      </c>
      <c r="L1166" s="17">
        <v>-4.0669999999999984E-2</v>
      </c>
      <c r="M1166" s="17">
        <v>0.93589</v>
      </c>
      <c r="N1166" s="17">
        <v>-5.208999999999997E-2</v>
      </c>
      <c r="O1166" s="18" t="s">
        <v>54</v>
      </c>
    </row>
    <row r="1167" spans="1:15" hidden="1" x14ac:dyDescent="0.25">
      <c r="A1167" s="13">
        <v>416592</v>
      </c>
      <c r="B1167" s="14" t="s">
        <v>1213</v>
      </c>
      <c r="C1167" s="15" t="s">
        <v>46</v>
      </c>
      <c r="D1167" s="16">
        <v>14.6666666666667</v>
      </c>
      <c r="E1167" s="17">
        <v>0.37142999999999998</v>
      </c>
      <c r="F1167" s="17">
        <v>0.15713999999999997</v>
      </c>
      <c r="G1167" s="17">
        <v>0</v>
      </c>
      <c r="H1167" s="17">
        <v>0</v>
      </c>
      <c r="I1167" s="17">
        <v>0.28571000000000002</v>
      </c>
      <c r="J1167" s="17">
        <v>-4.7619999999999996E-2</v>
      </c>
      <c r="K1167" s="17">
        <v>0.57142999999999999</v>
      </c>
      <c r="L1167" s="17">
        <v>0</v>
      </c>
      <c r="M1167" s="17">
        <v>1</v>
      </c>
      <c r="N1167" s="17">
        <v>0.83333000000000002</v>
      </c>
      <c r="O1167" s="18" t="s">
        <v>59</v>
      </c>
    </row>
    <row r="1168" spans="1:15" hidden="1" x14ac:dyDescent="0.25">
      <c r="A1168" s="13">
        <v>416614</v>
      </c>
      <c r="B1168" s="14" t="s">
        <v>1214</v>
      </c>
      <c r="C1168" s="15" t="s">
        <v>57</v>
      </c>
      <c r="D1168" s="16">
        <v>4655.8333333333303</v>
      </c>
      <c r="E1168" s="17">
        <v>0.75151000000000001</v>
      </c>
      <c r="F1168" s="17">
        <v>-1.912999999999998E-2</v>
      </c>
      <c r="G1168" s="17">
        <v>0.82777999999999996</v>
      </c>
      <c r="H1168" s="17">
        <v>9.8199999999999399E-3</v>
      </c>
      <c r="I1168" s="17">
        <v>0.86321000000000003</v>
      </c>
      <c r="J1168" s="17">
        <v>2.4680000000000035E-2</v>
      </c>
      <c r="K1168" s="17">
        <v>0.41785</v>
      </c>
      <c r="L1168" s="17">
        <v>-1.1900000000000244E-3</v>
      </c>
      <c r="M1168" s="17">
        <v>0.82094</v>
      </c>
      <c r="N1168" s="17">
        <v>-0.13875999999999999</v>
      </c>
      <c r="O1168" s="18" t="s">
        <v>41</v>
      </c>
    </row>
    <row r="1169" spans="1:15" hidden="1" x14ac:dyDescent="0.25">
      <c r="A1169" s="13">
        <v>416631</v>
      </c>
      <c r="B1169" s="14" t="s">
        <v>1215</v>
      </c>
      <c r="C1169" s="15" t="s">
        <v>57</v>
      </c>
      <c r="D1169" s="16">
        <v>126770.91666666701</v>
      </c>
      <c r="E1169" s="17">
        <v>0.62821000000000005</v>
      </c>
      <c r="F1169" s="17">
        <v>7.5400000000000023E-2</v>
      </c>
      <c r="G1169" s="17">
        <v>0.33964</v>
      </c>
      <c r="H1169" s="17">
        <v>5.2779999999999994E-2</v>
      </c>
      <c r="I1169" s="17">
        <v>0.77315999999999996</v>
      </c>
      <c r="J1169" s="17">
        <v>8.099999999999774E-4</v>
      </c>
      <c r="K1169" s="17">
        <v>0.86592000000000002</v>
      </c>
      <c r="L1169" s="17">
        <v>-1.917000000000002E-2</v>
      </c>
      <c r="M1169" s="17">
        <v>0.82271000000000005</v>
      </c>
      <c r="N1169" s="17">
        <v>0.28981000000000001</v>
      </c>
      <c r="O1169" s="18" t="s">
        <v>41</v>
      </c>
    </row>
    <row r="1170" spans="1:15" hidden="1" x14ac:dyDescent="0.25">
      <c r="A1170" s="13">
        <v>416657</v>
      </c>
      <c r="B1170" s="14" t="s">
        <v>1216</v>
      </c>
      <c r="C1170" s="15" t="s">
        <v>46</v>
      </c>
      <c r="D1170" s="16">
        <v>462.58333333333297</v>
      </c>
      <c r="E1170" s="17">
        <v>0.46029999999999999</v>
      </c>
      <c r="F1170" s="17">
        <v>0.13041999999999998</v>
      </c>
      <c r="G1170" s="17">
        <v>0</v>
      </c>
      <c r="H1170" s="17">
        <v>0</v>
      </c>
      <c r="I1170" s="17">
        <v>0.52993000000000001</v>
      </c>
      <c r="J1170" s="17">
        <v>-1.9059999999999966E-2</v>
      </c>
      <c r="K1170" s="17">
        <v>0.7772</v>
      </c>
      <c r="L1170" s="17">
        <v>0.66846000000000005</v>
      </c>
      <c r="M1170" s="17">
        <v>0.99438000000000004</v>
      </c>
      <c r="N1170" s="17">
        <v>2.7000000000000357E-3</v>
      </c>
      <c r="O1170" s="18" t="s">
        <v>54</v>
      </c>
    </row>
    <row r="1171" spans="1:15" hidden="1" x14ac:dyDescent="0.25">
      <c r="A1171" s="13">
        <v>416665</v>
      </c>
      <c r="B1171" s="14" t="s">
        <v>1217</v>
      </c>
      <c r="C1171" s="15" t="s">
        <v>46</v>
      </c>
      <c r="D1171" s="16">
        <v>5975.75</v>
      </c>
      <c r="E1171" s="17">
        <v>0.42287999999999998</v>
      </c>
      <c r="F1171" s="17">
        <v>-0.14931</v>
      </c>
      <c r="G1171" s="17">
        <v>0.1094</v>
      </c>
      <c r="H1171" s="17">
        <v>-0.27685999999999999</v>
      </c>
      <c r="I1171" s="17">
        <v>0.81096000000000001</v>
      </c>
      <c r="J1171" s="17">
        <v>2.9939999999999967E-2</v>
      </c>
      <c r="K1171" s="17">
        <v>0.13256000000000001</v>
      </c>
      <c r="L1171" s="17">
        <v>-0.28837999999999997</v>
      </c>
      <c r="M1171" s="17">
        <v>0.95209999999999995</v>
      </c>
      <c r="N1171" s="17">
        <v>6.5619999999999901E-2</v>
      </c>
      <c r="O1171" s="18" t="s">
        <v>41</v>
      </c>
    </row>
    <row r="1172" spans="1:15" hidden="1" x14ac:dyDescent="0.25">
      <c r="A1172" s="13">
        <v>416673</v>
      </c>
      <c r="B1172" s="14" t="s">
        <v>1218</v>
      </c>
      <c r="C1172" s="15" t="s">
        <v>46</v>
      </c>
      <c r="D1172" s="16">
        <v>421.08333333333297</v>
      </c>
      <c r="E1172" s="17">
        <v>0.44764999999999999</v>
      </c>
      <c r="F1172" s="17">
        <v>5.8919999999999972E-2</v>
      </c>
      <c r="G1172" s="17">
        <v>0</v>
      </c>
      <c r="H1172" s="17">
        <v>0</v>
      </c>
      <c r="I1172" s="17">
        <v>0.87731000000000003</v>
      </c>
      <c r="J1172" s="17">
        <v>0.14793000000000001</v>
      </c>
      <c r="K1172" s="17">
        <v>0.36096</v>
      </c>
      <c r="L1172" s="17">
        <v>0.14666999999999999</v>
      </c>
      <c r="M1172" s="17">
        <v>1</v>
      </c>
      <c r="N1172" s="17">
        <v>0</v>
      </c>
      <c r="O1172" s="18" t="s">
        <v>54</v>
      </c>
    </row>
    <row r="1173" spans="1:15" hidden="1" x14ac:dyDescent="0.25">
      <c r="A1173" s="13">
        <v>416681</v>
      </c>
      <c r="B1173" s="14" t="s">
        <v>1219</v>
      </c>
      <c r="C1173" s="15" t="s">
        <v>40</v>
      </c>
      <c r="D1173" s="16">
        <v>10925.416666666701</v>
      </c>
      <c r="E1173" s="17">
        <v>0.47724</v>
      </c>
      <c r="F1173" s="17">
        <v>7.3819999999999997E-2</v>
      </c>
      <c r="G1173" s="17">
        <v>0.59924999999999995</v>
      </c>
      <c r="H1173" s="17">
        <v>0.21364999999999995</v>
      </c>
      <c r="I1173" s="17">
        <v>0.68869999999999998</v>
      </c>
      <c r="J1173" s="17">
        <v>4.2130000000000001E-2</v>
      </c>
      <c r="K1173" s="17">
        <v>2.0240000000000001E-2</v>
      </c>
      <c r="L1173" s="17">
        <v>-3.5999999999999997E-2</v>
      </c>
      <c r="M1173" s="17">
        <v>0.47877999999999998</v>
      </c>
      <c r="N1173" s="17">
        <v>-6.4329999999999998E-2</v>
      </c>
      <c r="O1173" s="18" t="s">
        <v>24</v>
      </c>
    </row>
    <row r="1174" spans="1:15" hidden="1" x14ac:dyDescent="0.25">
      <c r="A1174" s="13">
        <v>416690</v>
      </c>
      <c r="B1174" s="14" t="s">
        <v>1220</v>
      </c>
      <c r="C1174" s="15" t="s">
        <v>40</v>
      </c>
      <c r="D1174" s="16">
        <v>6847.8333333333303</v>
      </c>
      <c r="E1174" s="17">
        <v>0.92669999999999997</v>
      </c>
      <c r="F1174" s="17">
        <v>8.8049999999999962E-2</v>
      </c>
      <c r="G1174" s="17">
        <v>0.98255000000000003</v>
      </c>
      <c r="H1174" s="17">
        <v>0.16934000000000005</v>
      </c>
      <c r="I1174" s="17">
        <v>0.74660000000000004</v>
      </c>
      <c r="J1174" s="17">
        <v>0.12277000000000005</v>
      </c>
      <c r="K1174" s="17">
        <v>0.92478000000000005</v>
      </c>
      <c r="L1174" s="17">
        <v>-2.6639999999999997E-2</v>
      </c>
      <c r="M1174" s="17">
        <v>0.99702000000000002</v>
      </c>
      <c r="N1174" s="17">
        <v>5.4400000000000004E-3</v>
      </c>
      <c r="O1174" s="18" t="s">
        <v>41</v>
      </c>
    </row>
    <row r="1175" spans="1:15" hidden="1" x14ac:dyDescent="0.25">
      <c r="A1175" s="13">
        <v>416703</v>
      </c>
      <c r="B1175" s="14" t="s">
        <v>1221</v>
      </c>
      <c r="C1175" s="15" t="s">
        <v>46</v>
      </c>
      <c r="D1175" s="16">
        <v>3492.5833333333298</v>
      </c>
      <c r="E1175" s="17">
        <v>0.59619999999999995</v>
      </c>
      <c r="F1175" s="17">
        <v>-1.813000000000009E-2</v>
      </c>
      <c r="G1175" s="17">
        <v>0.44599</v>
      </c>
      <c r="H1175" s="17">
        <v>-2.8710000000000013E-2</v>
      </c>
      <c r="I1175" s="17">
        <v>0.52485000000000004</v>
      </c>
      <c r="J1175" s="17">
        <v>-8.899999999999908E-3</v>
      </c>
      <c r="K1175" s="17">
        <v>0</v>
      </c>
      <c r="L1175" s="17">
        <v>0</v>
      </c>
      <c r="M1175" s="17">
        <v>0.96797999999999995</v>
      </c>
      <c r="N1175" s="17">
        <v>-6.2000000000000943E-3</v>
      </c>
      <c r="O1175" s="18" t="s">
        <v>41</v>
      </c>
    </row>
    <row r="1176" spans="1:15" hidden="1" x14ac:dyDescent="0.25">
      <c r="A1176" s="13">
        <v>416711</v>
      </c>
      <c r="B1176" s="14" t="s">
        <v>1222</v>
      </c>
      <c r="C1176" s="15" t="s">
        <v>157</v>
      </c>
      <c r="D1176" s="16">
        <v>571.66666666666697</v>
      </c>
      <c r="E1176" s="17">
        <v>0.80823</v>
      </c>
      <c r="F1176" s="17">
        <v>0.31495000000000001</v>
      </c>
      <c r="G1176" s="17">
        <v>0.82220000000000004</v>
      </c>
      <c r="H1176" s="17">
        <v>0.82220000000000004</v>
      </c>
      <c r="I1176" s="17">
        <v>0.87283999999999995</v>
      </c>
      <c r="J1176" s="17">
        <v>0.19868999999999992</v>
      </c>
      <c r="K1176" s="17">
        <v>0.66727999999999998</v>
      </c>
      <c r="L1176" s="17">
        <v>-0.33272000000000002</v>
      </c>
      <c r="M1176" s="17">
        <v>0.85663999999999996</v>
      </c>
      <c r="N1176" s="17">
        <v>6.4409999999999967E-2</v>
      </c>
      <c r="O1176" s="18" t="s">
        <v>41</v>
      </c>
    </row>
    <row r="1177" spans="1:15" hidden="1" x14ac:dyDescent="0.25">
      <c r="A1177" s="13">
        <v>416738</v>
      </c>
      <c r="B1177" s="14" t="s">
        <v>1223</v>
      </c>
      <c r="C1177" s="15" t="s">
        <v>40</v>
      </c>
      <c r="D1177" s="16">
        <v>10300.916666666701</v>
      </c>
      <c r="E1177" s="17">
        <v>0.71665999999999996</v>
      </c>
      <c r="F1177" s="17">
        <v>0.20604999999999996</v>
      </c>
      <c r="G1177" s="17">
        <v>0.85229999999999995</v>
      </c>
      <c r="H1177" s="17">
        <v>0.2902499999999999</v>
      </c>
      <c r="I1177" s="17">
        <v>0.67096</v>
      </c>
      <c r="J1177" s="17">
        <v>4.8919999999999964E-2</v>
      </c>
      <c r="K1177" s="17">
        <v>0.47519</v>
      </c>
      <c r="L1177" s="17">
        <v>0.47519</v>
      </c>
      <c r="M1177" s="17">
        <v>0.73257000000000005</v>
      </c>
      <c r="N1177" s="17">
        <v>-7.4349999999999916E-2</v>
      </c>
      <c r="O1177" s="18" t="s">
        <v>41</v>
      </c>
    </row>
    <row r="1178" spans="1:15" hidden="1" x14ac:dyDescent="0.25">
      <c r="A1178" s="13">
        <v>416754</v>
      </c>
      <c r="B1178" s="14" t="s">
        <v>1224</v>
      </c>
      <c r="C1178" s="15" t="s">
        <v>46</v>
      </c>
      <c r="D1178" s="16">
        <v>1884.25</v>
      </c>
      <c r="E1178" s="17">
        <v>0.23286999999999999</v>
      </c>
      <c r="F1178" s="17">
        <v>-0.32662000000000002</v>
      </c>
      <c r="G1178" s="17">
        <v>0</v>
      </c>
      <c r="H1178" s="17">
        <v>0</v>
      </c>
      <c r="I1178" s="17">
        <v>0.51666999999999996</v>
      </c>
      <c r="J1178" s="17">
        <v>-0.30208000000000002</v>
      </c>
      <c r="K1178" s="17">
        <v>0</v>
      </c>
      <c r="L1178" s="17">
        <v>-0.97899000000000003</v>
      </c>
      <c r="M1178" s="17">
        <v>0.64768999999999999</v>
      </c>
      <c r="N1178" s="17">
        <v>-0.35203000000000007</v>
      </c>
      <c r="O1178" s="18" t="s">
        <v>59</v>
      </c>
    </row>
    <row r="1179" spans="1:15" hidden="1" x14ac:dyDescent="0.25">
      <c r="A1179" s="13">
        <v>416797</v>
      </c>
      <c r="B1179" s="14" t="s">
        <v>1225</v>
      </c>
      <c r="C1179" s="15" t="s">
        <v>57</v>
      </c>
      <c r="D1179" s="16">
        <v>2379</v>
      </c>
      <c r="E1179" s="17">
        <v>0.57706000000000002</v>
      </c>
      <c r="F1179" s="17">
        <v>0.15559000000000001</v>
      </c>
      <c r="G1179" s="17">
        <v>0.35019</v>
      </c>
      <c r="H1179" s="17">
        <v>0.35019</v>
      </c>
      <c r="I1179" s="17">
        <v>0.75878000000000001</v>
      </c>
      <c r="J1179" s="17">
        <v>0.10079000000000005</v>
      </c>
      <c r="K1179" s="17">
        <v>0.42657</v>
      </c>
      <c r="L1179" s="17">
        <v>-2.2799999999999987E-2</v>
      </c>
      <c r="M1179" s="17">
        <v>0.99956</v>
      </c>
      <c r="N1179" s="17">
        <v>-4.3999999999999595E-4</v>
      </c>
      <c r="O1179" s="18" t="s">
        <v>41</v>
      </c>
    </row>
    <row r="1180" spans="1:15" hidden="1" x14ac:dyDescent="0.25">
      <c r="A1180" s="13">
        <v>416801</v>
      </c>
      <c r="B1180" s="14" t="s">
        <v>1226</v>
      </c>
      <c r="C1180" s="15" t="s">
        <v>57</v>
      </c>
      <c r="D1180" s="16">
        <v>92191.333333333299</v>
      </c>
      <c r="E1180" s="17">
        <v>0.78851000000000004</v>
      </c>
      <c r="F1180" s="17">
        <v>0.10328000000000004</v>
      </c>
      <c r="G1180" s="17">
        <v>0.67125999999999997</v>
      </c>
      <c r="H1180" s="17">
        <v>7.777999999999996E-2</v>
      </c>
      <c r="I1180" s="17">
        <v>0.77588000000000001</v>
      </c>
      <c r="J1180" s="17">
        <v>1.809000000000005E-2</v>
      </c>
      <c r="K1180" s="17">
        <v>0.87999000000000005</v>
      </c>
      <c r="L1180" s="17">
        <v>1.8369999999999997E-2</v>
      </c>
      <c r="M1180" s="17">
        <v>0.94413999999999998</v>
      </c>
      <c r="N1180" s="17">
        <v>0.32435999999999998</v>
      </c>
      <c r="O1180" s="18" t="s">
        <v>41</v>
      </c>
    </row>
    <row r="1181" spans="1:15" hidden="1" x14ac:dyDescent="0.25">
      <c r="A1181" s="13">
        <v>416819</v>
      </c>
      <c r="B1181" s="14" t="s">
        <v>1227</v>
      </c>
      <c r="C1181" s="15" t="s">
        <v>46</v>
      </c>
      <c r="D1181" s="16">
        <v>5083.5</v>
      </c>
      <c r="E1181" s="17">
        <v>0.44618000000000002</v>
      </c>
      <c r="F1181" s="17">
        <v>4.8280000000000045E-2</v>
      </c>
      <c r="G1181" s="17">
        <v>0.12091</v>
      </c>
      <c r="H1181" s="17">
        <v>0.12091</v>
      </c>
      <c r="I1181" s="17">
        <v>0.54291</v>
      </c>
      <c r="J1181" s="17">
        <v>-4.8669999999999991E-2</v>
      </c>
      <c r="K1181" s="17">
        <v>0</v>
      </c>
      <c r="L1181" s="17">
        <v>0</v>
      </c>
      <c r="M1181" s="17">
        <v>1</v>
      </c>
      <c r="N1181" s="17">
        <v>0</v>
      </c>
      <c r="O1181" s="18" t="s">
        <v>41</v>
      </c>
    </row>
    <row r="1182" spans="1:15" hidden="1" x14ac:dyDescent="0.25">
      <c r="A1182" s="13">
        <v>416827</v>
      </c>
      <c r="B1182" s="14" t="s">
        <v>1228</v>
      </c>
      <c r="C1182" s="15" t="s">
        <v>46</v>
      </c>
      <c r="D1182" s="16">
        <v>960.66666666666697</v>
      </c>
      <c r="E1182" s="17">
        <v>0.50663999999999998</v>
      </c>
      <c r="F1182" s="17">
        <v>2.9200000000000337E-3</v>
      </c>
      <c r="G1182" s="17">
        <v>0</v>
      </c>
      <c r="H1182" s="17">
        <v>-0.44136999999999998</v>
      </c>
      <c r="I1182" s="17">
        <v>0.72552000000000005</v>
      </c>
      <c r="J1182" s="17">
        <v>8.0950000000000077E-2</v>
      </c>
      <c r="K1182" s="17">
        <v>0.81657999999999997</v>
      </c>
      <c r="L1182" s="17">
        <v>0.81657999999999997</v>
      </c>
      <c r="M1182" s="17">
        <v>0.99107999999999996</v>
      </c>
      <c r="N1182" s="17">
        <v>-2.1999999999999797E-4</v>
      </c>
      <c r="O1182" s="18" t="s">
        <v>54</v>
      </c>
    </row>
    <row r="1183" spans="1:15" hidden="1" x14ac:dyDescent="0.25">
      <c r="A1183" s="13">
        <v>416835</v>
      </c>
      <c r="B1183" s="14" t="s">
        <v>1229</v>
      </c>
      <c r="C1183" s="15" t="s">
        <v>46</v>
      </c>
      <c r="D1183" s="16">
        <v>2.1666666666666701</v>
      </c>
      <c r="E1183" s="17">
        <v>0.52142999999999995</v>
      </c>
      <c r="F1183" s="17">
        <v>0.26666999999999996</v>
      </c>
      <c r="G1183" s="17">
        <v>0</v>
      </c>
      <c r="H1183" s="17">
        <v>0</v>
      </c>
      <c r="I1183" s="17">
        <v>0.75</v>
      </c>
      <c r="J1183" s="17">
        <v>0.47619</v>
      </c>
      <c r="K1183" s="17">
        <v>0.85714000000000001</v>
      </c>
      <c r="L1183" s="17">
        <v>0.85714000000000001</v>
      </c>
      <c r="M1183" s="17">
        <v>1</v>
      </c>
      <c r="N1183" s="17">
        <v>0</v>
      </c>
      <c r="O1183" s="18" t="s">
        <v>59</v>
      </c>
    </row>
    <row r="1184" spans="1:15" hidden="1" x14ac:dyDescent="0.25">
      <c r="A1184" s="13">
        <v>416860</v>
      </c>
      <c r="B1184" s="14" t="s">
        <v>1230</v>
      </c>
      <c r="C1184" s="15" t="s">
        <v>157</v>
      </c>
      <c r="D1184" s="16">
        <v>1250</v>
      </c>
      <c r="E1184" s="17">
        <v>0.57923999999999998</v>
      </c>
      <c r="F1184" s="17">
        <v>-0.10396000000000005</v>
      </c>
      <c r="G1184" s="17">
        <v>0.47998000000000002</v>
      </c>
      <c r="H1184" s="17">
        <v>-0.16863</v>
      </c>
      <c r="I1184" s="17">
        <v>0.94364000000000003</v>
      </c>
      <c r="J1184" s="17">
        <v>-1.863999999999999E-2</v>
      </c>
      <c r="K1184" s="17">
        <v>0.61560000000000004</v>
      </c>
      <c r="L1184" s="17">
        <v>-5.363999999999991E-2</v>
      </c>
      <c r="M1184" s="17">
        <v>0.37698999999999999</v>
      </c>
      <c r="N1184" s="17">
        <v>-0.11025000000000001</v>
      </c>
      <c r="O1184" s="18" t="s">
        <v>41</v>
      </c>
    </row>
    <row r="1185" spans="1:15" hidden="1" x14ac:dyDescent="0.25">
      <c r="A1185" s="13">
        <v>416878</v>
      </c>
      <c r="B1185" s="14" t="s">
        <v>1231</v>
      </c>
      <c r="C1185" s="15" t="s">
        <v>57</v>
      </c>
      <c r="D1185" s="16">
        <v>1820.8333333333301</v>
      </c>
      <c r="E1185" s="17">
        <v>0.64746000000000004</v>
      </c>
      <c r="F1185" s="17">
        <v>0.42624000000000006</v>
      </c>
      <c r="G1185" s="17">
        <v>0.64451999999999998</v>
      </c>
      <c r="H1185" s="17">
        <v>0.64451999999999998</v>
      </c>
      <c r="I1185" s="17">
        <v>0.90032999999999996</v>
      </c>
      <c r="J1185" s="17">
        <v>0.50746999999999998</v>
      </c>
      <c r="K1185" s="17">
        <v>0.42410999999999999</v>
      </c>
      <c r="L1185" s="17">
        <v>0.42410999999999999</v>
      </c>
      <c r="M1185" s="17">
        <v>0.62380000000000002</v>
      </c>
      <c r="N1185" s="17">
        <v>-8.9439999999999964E-2</v>
      </c>
      <c r="O1185" s="18" t="s">
        <v>41</v>
      </c>
    </row>
    <row r="1186" spans="1:15" hidden="1" x14ac:dyDescent="0.25">
      <c r="A1186" s="13">
        <v>416894</v>
      </c>
      <c r="B1186" s="14" t="s">
        <v>1232</v>
      </c>
      <c r="C1186" s="15" t="s">
        <v>46</v>
      </c>
      <c r="D1186" s="16">
        <v>9269</v>
      </c>
      <c r="E1186" s="17">
        <v>0.59782000000000002</v>
      </c>
      <c r="F1186" s="17">
        <v>1.7240000000000033E-2</v>
      </c>
      <c r="G1186" s="17">
        <v>0.52356999999999998</v>
      </c>
      <c r="H1186" s="17">
        <v>5.5659999999999987E-2</v>
      </c>
      <c r="I1186" s="17">
        <v>0.44286999999999999</v>
      </c>
      <c r="J1186" s="17">
        <v>4.3479999999999963E-2</v>
      </c>
      <c r="K1186" s="17">
        <v>0</v>
      </c>
      <c r="L1186" s="17">
        <v>0</v>
      </c>
      <c r="M1186" s="17">
        <v>0.90125999999999995</v>
      </c>
      <c r="N1186" s="17">
        <v>-8.5840000000000027E-2</v>
      </c>
      <c r="O1186" s="18" t="s">
        <v>41</v>
      </c>
    </row>
    <row r="1187" spans="1:15" hidden="1" x14ac:dyDescent="0.25">
      <c r="A1187" s="13">
        <v>416908</v>
      </c>
      <c r="B1187" s="14" t="s">
        <v>1233</v>
      </c>
      <c r="C1187" s="15" t="s">
        <v>57</v>
      </c>
      <c r="D1187" s="16">
        <v>6914</v>
      </c>
      <c r="E1187" s="17">
        <v>0.56137000000000004</v>
      </c>
      <c r="F1187" s="17">
        <v>7.355000000000006E-2</v>
      </c>
      <c r="G1187" s="17">
        <v>0.61314999999999997</v>
      </c>
      <c r="H1187" s="17">
        <v>-5.6699999999999973E-2</v>
      </c>
      <c r="I1187" s="17">
        <v>0.60250000000000004</v>
      </c>
      <c r="J1187" s="17">
        <v>0.33925000000000005</v>
      </c>
      <c r="K1187" s="17">
        <v>0</v>
      </c>
      <c r="L1187" s="17">
        <v>0</v>
      </c>
      <c r="M1187" s="17">
        <v>0.97806000000000004</v>
      </c>
      <c r="N1187" s="17">
        <v>0.14190000000000003</v>
      </c>
      <c r="O1187" s="18" t="s">
        <v>59</v>
      </c>
    </row>
    <row r="1188" spans="1:15" hidden="1" x14ac:dyDescent="0.25">
      <c r="A1188" s="13">
        <v>416924</v>
      </c>
      <c r="B1188" s="14" t="s">
        <v>1234</v>
      </c>
      <c r="C1188" s="15" t="s">
        <v>40</v>
      </c>
      <c r="D1188" s="16">
        <v>8005.1666666666697</v>
      </c>
      <c r="E1188" s="17">
        <v>0.27737000000000001</v>
      </c>
      <c r="F1188" s="17">
        <v>-6.8799999999999972E-2</v>
      </c>
      <c r="G1188" s="17">
        <v>0</v>
      </c>
      <c r="H1188" s="17">
        <v>0</v>
      </c>
      <c r="I1188" s="17">
        <v>0.54781000000000002</v>
      </c>
      <c r="J1188" s="17">
        <v>0.23247000000000001</v>
      </c>
      <c r="K1188" s="17">
        <v>0</v>
      </c>
      <c r="L1188" s="17">
        <v>-0.87314000000000003</v>
      </c>
      <c r="M1188" s="17">
        <v>0.83906000000000003</v>
      </c>
      <c r="N1188" s="17">
        <v>0.29670000000000007</v>
      </c>
      <c r="O1188" s="18" t="s">
        <v>54</v>
      </c>
    </row>
    <row r="1189" spans="1:15" hidden="1" x14ac:dyDescent="0.25">
      <c r="A1189" s="13">
        <v>416959</v>
      </c>
      <c r="B1189" s="14" t="s">
        <v>1235</v>
      </c>
      <c r="C1189" s="15" t="s">
        <v>57</v>
      </c>
      <c r="D1189" s="16">
        <v>2482.3333333333298</v>
      </c>
      <c r="E1189" s="17">
        <v>0.4798</v>
      </c>
      <c r="F1189" s="17">
        <v>-0.14376999999999995</v>
      </c>
      <c r="G1189" s="17">
        <v>0.47938999999999998</v>
      </c>
      <c r="H1189" s="17">
        <v>-9.6239999999999992E-2</v>
      </c>
      <c r="I1189" s="17">
        <v>0.75429000000000002</v>
      </c>
      <c r="J1189" s="17">
        <v>0.29000000000000004</v>
      </c>
      <c r="K1189" s="17">
        <v>6.8959999999999994E-2</v>
      </c>
      <c r="L1189" s="17">
        <v>-0.61448999999999998</v>
      </c>
      <c r="M1189" s="17">
        <v>0.61697000000000002</v>
      </c>
      <c r="N1189" s="17">
        <v>-0.20189999999999997</v>
      </c>
      <c r="O1189" s="18" t="s">
        <v>41</v>
      </c>
    </row>
    <row r="1190" spans="1:15" hidden="1" x14ac:dyDescent="0.25">
      <c r="A1190" s="13">
        <v>416967</v>
      </c>
      <c r="B1190" s="14" t="s">
        <v>1236</v>
      </c>
      <c r="C1190" s="15" t="s">
        <v>40</v>
      </c>
      <c r="D1190" s="16">
        <v>51683.333333333299</v>
      </c>
      <c r="E1190" s="17">
        <v>0.64237999999999995</v>
      </c>
      <c r="F1190" s="17">
        <v>0.23790999999999995</v>
      </c>
      <c r="G1190" s="17">
        <v>0.65141000000000004</v>
      </c>
      <c r="H1190" s="17">
        <v>0.23412000000000005</v>
      </c>
      <c r="I1190" s="17">
        <v>0.72353999999999996</v>
      </c>
      <c r="J1190" s="17">
        <v>0.13578999999999997</v>
      </c>
      <c r="K1190" s="17">
        <v>0.27514</v>
      </c>
      <c r="L1190" s="17">
        <v>0.18024999999999999</v>
      </c>
      <c r="M1190" s="17">
        <v>0.91041000000000005</v>
      </c>
      <c r="N1190" s="17">
        <v>0.40529000000000004</v>
      </c>
      <c r="O1190" s="18" t="s">
        <v>41</v>
      </c>
    </row>
    <row r="1191" spans="1:15" hidden="1" x14ac:dyDescent="0.25">
      <c r="A1191" s="13">
        <v>416983</v>
      </c>
      <c r="B1191" s="14" t="s">
        <v>1237</v>
      </c>
      <c r="C1191" s="15" t="s">
        <v>46</v>
      </c>
      <c r="D1191" s="16">
        <v>1093.9166666666699</v>
      </c>
      <c r="E1191" s="17">
        <v>0.57560999999999996</v>
      </c>
      <c r="F1191" s="17">
        <v>4.8139999999999961E-2</v>
      </c>
      <c r="G1191" s="17">
        <v>0.27188000000000001</v>
      </c>
      <c r="H1191" s="17">
        <v>5.2400000000000224E-3</v>
      </c>
      <c r="I1191" s="17">
        <v>0.75868000000000002</v>
      </c>
      <c r="J1191" s="17">
        <v>0.18054999999999999</v>
      </c>
      <c r="K1191" s="17">
        <v>0</v>
      </c>
      <c r="L1191" s="17">
        <v>0</v>
      </c>
      <c r="M1191" s="17">
        <v>1</v>
      </c>
      <c r="N1191" s="17">
        <v>1.5199999999999658E-3</v>
      </c>
      <c r="O1191" s="18" t="s">
        <v>41</v>
      </c>
    </row>
    <row r="1192" spans="1:15" hidden="1" x14ac:dyDescent="0.25">
      <c r="A1192" s="13">
        <v>417009</v>
      </c>
      <c r="B1192" s="14" t="s">
        <v>1238</v>
      </c>
      <c r="C1192" s="15" t="s">
        <v>57</v>
      </c>
      <c r="D1192" s="16">
        <v>58.25</v>
      </c>
      <c r="E1192" s="17">
        <v>0.77459999999999996</v>
      </c>
      <c r="F1192" s="17">
        <v>0.25988999999999995</v>
      </c>
      <c r="G1192" s="17">
        <v>0.78315999999999997</v>
      </c>
      <c r="H1192" s="17">
        <v>0.78315999999999997</v>
      </c>
      <c r="I1192" s="17">
        <v>0.88485999999999998</v>
      </c>
      <c r="J1192" s="17">
        <v>0.26488999999999996</v>
      </c>
      <c r="K1192" s="17">
        <v>0.42183999999999999</v>
      </c>
      <c r="L1192" s="17">
        <v>-0.53171999999999997</v>
      </c>
      <c r="M1192" s="17">
        <v>1</v>
      </c>
      <c r="N1192" s="17">
        <v>0</v>
      </c>
      <c r="O1192" s="18" t="s">
        <v>41</v>
      </c>
    </row>
    <row r="1193" spans="1:15" hidden="1" x14ac:dyDescent="0.25">
      <c r="A1193" s="13">
        <v>417017</v>
      </c>
      <c r="B1193" s="14" t="s">
        <v>1239</v>
      </c>
      <c r="C1193" s="15" t="s">
        <v>46</v>
      </c>
      <c r="D1193" s="16">
        <v>26</v>
      </c>
      <c r="E1193" s="17">
        <v>0.12077</v>
      </c>
      <c r="F1193" s="17">
        <v>-9.8279999999999992E-2</v>
      </c>
      <c r="G1193" s="17">
        <v>0</v>
      </c>
      <c r="H1193" s="17">
        <v>0</v>
      </c>
      <c r="I1193" s="17">
        <v>0.40384999999999999</v>
      </c>
      <c r="J1193" s="17">
        <v>0.30861</v>
      </c>
      <c r="K1193" s="17">
        <v>0</v>
      </c>
      <c r="L1193" s="17">
        <v>0</v>
      </c>
      <c r="M1193" s="17">
        <v>0.2</v>
      </c>
      <c r="N1193" s="17">
        <v>-0.8</v>
      </c>
      <c r="O1193" s="18" t="s">
        <v>59</v>
      </c>
    </row>
    <row r="1194" spans="1:15" hidden="1" x14ac:dyDescent="0.25">
      <c r="A1194" s="13">
        <v>417092</v>
      </c>
      <c r="B1194" s="14" t="s">
        <v>1240</v>
      </c>
      <c r="C1194" s="15" t="s">
        <v>40</v>
      </c>
      <c r="D1194" s="16">
        <v>2156.6666666666702</v>
      </c>
      <c r="E1194" s="17">
        <v>0.74495999999999996</v>
      </c>
      <c r="F1194" s="17">
        <v>2.5609999999999911E-2</v>
      </c>
      <c r="G1194" s="17">
        <v>0.76371999999999995</v>
      </c>
      <c r="H1194" s="17">
        <v>-7.7550000000000008E-2</v>
      </c>
      <c r="I1194" s="17">
        <v>0.77766999999999997</v>
      </c>
      <c r="J1194" s="17">
        <v>4.6320000000000028E-2</v>
      </c>
      <c r="K1194" s="17">
        <v>0.96062999999999998</v>
      </c>
      <c r="L1194" s="17">
        <v>0.21814</v>
      </c>
      <c r="M1194" s="17">
        <v>0.45906000000000002</v>
      </c>
      <c r="N1194" s="17">
        <v>1.867000000000002E-2</v>
      </c>
      <c r="O1194" s="18" t="s">
        <v>41</v>
      </c>
    </row>
    <row r="1195" spans="1:15" hidden="1" x14ac:dyDescent="0.25">
      <c r="A1195" s="13">
        <v>417106</v>
      </c>
      <c r="B1195" s="14" t="s">
        <v>1241</v>
      </c>
      <c r="C1195" s="15" t="s">
        <v>57</v>
      </c>
      <c r="D1195" s="16">
        <v>34117.25</v>
      </c>
      <c r="E1195" s="17">
        <v>0.80850999999999995</v>
      </c>
      <c r="F1195" s="17">
        <v>9.1599999999999904E-2</v>
      </c>
      <c r="G1195" s="17">
        <v>0.73119000000000001</v>
      </c>
      <c r="H1195" s="17">
        <v>-7.9670000000000019E-2</v>
      </c>
      <c r="I1195" s="17">
        <v>0.76551999999999998</v>
      </c>
      <c r="J1195" s="17">
        <v>9.650000000000003E-2</v>
      </c>
      <c r="K1195" s="17">
        <v>0.89207999999999998</v>
      </c>
      <c r="L1195" s="17">
        <v>0.18252999999999997</v>
      </c>
      <c r="M1195" s="17">
        <v>0.92257999999999996</v>
      </c>
      <c r="N1195" s="17">
        <v>0.33831</v>
      </c>
      <c r="O1195" s="18" t="s">
        <v>41</v>
      </c>
    </row>
    <row r="1196" spans="1:15" hidden="1" x14ac:dyDescent="0.25">
      <c r="A1196" s="13">
        <v>417114</v>
      </c>
      <c r="B1196" s="14" t="s">
        <v>1242</v>
      </c>
      <c r="C1196" s="15" t="s">
        <v>57</v>
      </c>
      <c r="D1196" s="16">
        <v>6914.1666666666697</v>
      </c>
      <c r="E1196" s="17">
        <v>0.74280000000000002</v>
      </c>
      <c r="F1196" s="17">
        <v>-2.0469999999999988E-2</v>
      </c>
      <c r="G1196" s="17">
        <v>0.51607000000000003</v>
      </c>
      <c r="H1196" s="17">
        <v>-7.4489999999999945E-2</v>
      </c>
      <c r="I1196" s="17">
        <v>0.79351000000000005</v>
      </c>
      <c r="J1196" s="17">
        <v>6.5100000000000158E-3</v>
      </c>
      <c r="K1196" s="17">
        <v>0.89241000000000004</v>
      </c>
      <c r="L1196" s="17">
        <v>4.4160000000000088E-2</v>
      </c>
      <c r="M1196" s="17">
        <v>0.99594000000000005</v>
      </c>
      <c r="N1196" s="17">
        <v>-4.0599999999999525E-3</v>
      </c>
      <c r="O1196" s="18" t="s">
        <v>41</v>
      </c>
    </row>
    <row r="1197" spans="1:15" hidden="1" x14ac:dyDescent="0.25">
      <c r="A1197" s="13">
        <v>417131</v>
      </c>
      <c r="B1197" s="14" t="s">
        <v>1243</v>
      </c>
      <c r="C1197" s="15" t="s">
        <v>57</v>
      </c>
      <c r="D1197" s="16">
        <v>14248.166666666701</v>
      </c>
      <c r="E1197" s="17">
        <v>0.78002000000000005</v>
      </c>
      <c r="F1197" s="17">
        <v>2.5110000000000077E-2</v>
      </c>
      <c r="G1197" s="17">
        <v>0.59169000000000005</v>
      </c>
      <c r="H1197" s="17">
        <v>7.1090000000000098E-2</v>
      </c>
      <c r="I1197" s="17">
        <v>0.82604</v>
      </c>
      <c r="J1197" s="17">
        <v>1.0719999999999952E-2</v>
      </c>
      <c r="K1197" s="17">
        <v>0.89073000000000002</v>
      </c>
      <c r="L1197" s="17">
        <v>-2.737999999999996E-2</v>
      </c>
      <c r="M1197" s="17">
        <v>0.99995999999999996</v>
      </c>
      <c r="N1197" s="17">
        <v>1.9999999999908979E-5</v>
      </c>
      <c r="O1197" s="18" t="s">
        <v>41</v>
      </c>
    </row>
    <row r="1198" spans="1:15" hidden="1" x14ac:dyDescent="0.25">
      <c r="A1198" s="13">
        <v>417181</v>
      </c>
      <c r="B1198" s="14" t="s">
        <v>1244</v>
      </c>
      <c r="C1198" s="15" t="s">
        <v>57</v>
      </c>
      <c r="D1198" s="16">
        <v>30126.916666666701</v>
      </c>
      <c r="E1198" s="17">
        <v>0.70221999999999996</v>
      </c>
      <c r="F1198" s="17">
        <v>0.10192000000000001</v>
      </c>
      <c r="G1198" s="17">
        <v>0.48804999999999998</v>
      </c>
      <c r="H1198" s="17">
        <v>-0.10706000000000004</v>
      </c>
      <c r="I1198" s="17">
        <v>0.81047000000000002</v>
      </c>
      <c r="J1198" s="17">
        <v>6.7030000000000034E-2</v>
      </c>
      <c r="K1198" s="17">
        <v>0.75121000000000004</v>
      </c>
      <c r="L1198" s="17">
        <v>0.32675000000000004</v>
      </c>
      <c r="M1198" s="17">
        <v>0.97333999999999998</v>
      </c>
      <c r="N1198" s="17">
        <v>0.32997999999999994</v>
      </c>
      <c r="O1198" s="18" t="s">
        <v>41</v>
      </c>
    </row>
    <row r="1199" spans="1:15" hidden="1" x14ac:dyDescent="0.25">
      <c r="A1199" s="13">
        <v>417203</v>
      </c>
      <c r="B1199" s="14" t="s">
        <v>1245</v>
      </c>
      <c r="C1199" s="15" t="s">
        <v>46</v>
      </c>
      <c r="D1199" s="16">
        <v>122.916666666667</v>
      </c>
      <c r="E1199" s="17">
        <v>0.39034999999999997</v>
      </c>
      <c r="F1199" s="17">
        <v>-0.41956000000000004</v>
      </c>
      <c r="G1199" s="17">
        <v>0</v>
      </c>
      <c r="H1199" s="17">
        <v>-0.68362999999999996</v>
      </c>
      <c r="I1199" s="17">
        <v>0.75177000000000005</v>
      </c>
      <c r="J1199" s="17">
        <v>-4.5529999999999959E-2</v>
      </c>
      <c r="K1199" s="17">
        <v>1</v>
      </c>
      <c r="L1199" s="17">
        <v>4.7370000000000023E-2</v>
      </c>
      <c r="M1199" s="17">
        <v>0.2</v>
      </c>
      <c r="N1199" s="17">
        <v>-0.7323599999999999</v>
      </c>
      <c r="O1199" s="18" t="s">
        <v>54</v>
      </c>
    </row>
    <row r="1200" spans="1:15" hidden="1" x14ac:dyDescent="0.25">
      <c r="A1200" s="13">
        <v>417211</v>
      </c>
      <c r="B1200" s="14" t="s">
        <v>1246</v>
      </c>
      <c r="C1200" s="15" t="s">
        <v>40</v>
      </c>
      <c r="D1200" s="16">
        <v>4165.4166666666697</v>
      </c>
      <c r="E1200" s="17">
        <v>0.81247000000000003</v>
      </c>
      <c r="F1200" s="17">
        <v>0.32937000000000005</v>
      </c>
      <c r="G1200" s="17">
        <v>0.85628000000000004</v>
      </c>
      <c r="H1200" s="17">
        <v>0.85628000000000004</v>
      </c>
      <c r="I1200" s="17">
        <v>0.61431999999999998</v>
      </c>
      <c r="J1200" s="17">
        <v>7.8799999999999981E-3</v>
      </c>
      <c r="K1200" s="17">
        <v>0.93996999999999997</v>
      </c>
      <c r="L1200" s="17">
        <v>1.4929999999999999E-2</v>
      </c>
      <c r="M1200" s="17">
        <v>0.79549999999999998</v>
      </c>
      <c r="N1200" s="17">
        <v>-8.8540000000000063E-2</v>
      </c>
      <c r="O1200" s="18" t="s">
        <v>41</v>
      </c>
    </row>
    <row r="1201" spans="1:15" hidden="1" x14ac:dyDescent="0.25">
      <c r="A1201" s="13">
        <v>417220</v>
      </c>
      <c r="B1201" s="14" t="s">
        <v>1247</v>
      </c>
      <c r="C1201" s="15" t="s">
        <v>57</v>
      </c>
      <c r="D1201" s="16">
        <v>34863.25</v>
      </c>
      <c r="E1201" s="17">
        <v>0.62100999999999995</v>
      </c>
      <c r="F1201" s="17">
        <v>0.37152999999999992</v>
      </c>
      <c r="G1201" s="17">
        <v>0.64446999999999999</v>
      </c>
      <c r="H1201" s="17">
        <v>0.64446999999999999</v>
      </c>
      <c r="I1201" s="17">
        <v>0.72631999999999997</v>
      </c>
      <c r="J1201" s="17">
        <v>0.33345999999999998</v>
      </c>
      <c r="K1201" s="17">
        <v>8.9770000000000003E-2</v>
      </c>
      <c r="L1201" s="17">
        <v>-9.8089999999999997E-2</v>
      </c>
      <c r="M1201" s="17">
        <v>1</v>
      </c>
      <c r="N1201" s="17">
        <v>0.33333000000000002</v>
      </c>
      <c r="O1201" s="18" t="s">
        <v>41</v>
      </c>
    </row>
    <row r="1202" spans="1:15" hidden="1" x14ac:dyDescent="0.25">
      <c r="A1202" s="13">
        <v>417238</v>
      </c>
      <c r="B1202" s="14" t="s">
        <v>1248</v>
      </c>
      <c r="C1202" s="15" t="s">
        <v>40</v>
      </c>
      <c r="D1202" s="16">
        <v>50142.5</v>
      </c>
      <c r="E1202" s="17">
        <v>0.72911999999999999</v>
      </c>
      <c r="F1202" s="17">
        <v>0.11226999999999998</v>
      </c>
      <c r="G1202" s="17">
        <v>0.54888999999999999</v>
      </c>
      <c r="H1202" s="17">
        <v>2.2349999999999981E-2</v>
      </c>
      <c r="I1202" s="17">
        <v>0.82237000000000005</v>
      </c>
      <c r="J1202" s="17">
        <v>6.9429999999999992E-2</v>
      </c>
      <c r="K1202" s="17">
        <v>0</v>
      </c>
      <c r="L1202" s="17">
        <v>0</v>
      </c>
      <c r="M1202" s="17">
        <v>0.99634</v>
      </c>
      <c r="N1202" s="17">
        <v>0.33496000000000004</v>
      </c>
      <c r="O1202" s="18" t="s">
        <v>41</v>
      </c>
    </row>
    <row r="1203" spans="1:15" hidden="1" x14ac:dyDescent="0.25">
      <c r="A1203" s="13">
        <v>417297</v>
      </c>
      <c r="B1203" s="14" t="s">
        <v>1249</v>
      </c>
      <c r="C1203" s="15" t="s">
        <v>46</v>
      </c>
      <c r="D1203" s="16">
        <v>8573.75</v>
      </c>
      <c r="E1203" s="17">
        <v>0.76193999999999995</v>
      </c>
      <c r="F1203" s="17">
        <v>5.1489999999999925E-2</v>
      </c>
      <c r="G1203" s="17">
        <v>0.64034999999999997</v>
      </c>
      <c r="H1203" s="17">
        <v>8.7969999999999993E-2</v>
      </c>
      <c r="I1203" s="17">
        <v>0.63995999999999997</v>
      </c>
      <c r="J1203" s="17">
        <v>9.279999999999955E-3</v>
      </c>
      <c r="K1203" s="17">
        <v>0.90458000000000005</v>
      </c>
      <c r="L1203" s="17">
        <v>6.9230000000000014E-2</v>
      </c>
      <c r="M1203" s="17">
        <v>0.98443999999999998</v>
      </c>
      <c r="N1203" s="17">
        <v>2.9799999999999827E-3</v>
      </c>
      <c r="O1203" s="18" t="s">
        <v>41</v>
      </c>
    </row>
    <row r="1204" spans="1:15" hidden="1" x14ac:dyDescent="0.25">
      <c r="A1204" s="13">
        <v>417475</v>
      </c>
      <c r="B1204" s="14" t="s">
        <v>1250</v>
      </c>
      <c r="C1204" s="15" t="s">
        <v>40</v>
      </c>
      <c r="D1204" s="16">
        <v>9</v>
      </c>
      <c r="E1204" s="17">
        <v>0.71792</v>
      </c>
      <c r="F1204" s="17">
        <v>-4.0420000000000011E-2</v>
      </c>
      <c r="G1204" s="17">
        <v>0.38002000000000002</v>
      </c>
      <c r="H1204" s="17">
        <v>-0.11956</v>
      </c>
      <c r="I1204" s="17">
        <v>0.83333000000000002</v>
      </c>
      <c r="J1204" s="17">
        <v>3.125E-2</v>
      </c>
      <c r="K1204" s="17">
        <v>0.99624000000000001</v>
      </c>
      <c r="L1204" s="17">
        <v>5.7700000000000529E-3</v>
      </c>
      <c r="M1204" s="17">
        <v>1</v>
      </c>
      <c r="N1204" s="17">
        <v>0</v>
      </c>
      <c r="O1204" s="18" t="s">
        <v>41</v>
      </c>
    </row>
    <row r="1205" spans="1:15" hidden="1" x14ac:dyDescent="0.25">
      <c r="A1205" s="13">
        <v>417483</v>
      </c>
      <c r="B1205" s="14" t="s">
        <v>1251</v>
      </c>
      <c r="C1205" s="15" t="s">
        <v>46</v>
      </c>
      <c r="D1205" s="16">
        <v>12109.833333333299</v>
      </c>
      <c r="E1205" s="17">
        <v>0.21798999999999999</v>
      </c>
      <c r="F1205" s="17">
        <v>-0.33404</v>
      </c>
      <c r="G1205" s="17">
        <v>0</v>
      </c>
      <c r="H1205" s="17">
        <v>-0.66266000000000003</v>
      </c>
      <c r="I1205" s="17">
        <v>0.66696999999999995</v>
      </c>
      <c r="J1205" s="17">
        <v>-0.13182000000000005</v>
      </c>
      <c r="K1205" s="17">
        <v>0.22627</v>
      </c>
      <c r="L1205" s="17">
        <v>0.11192000000000001</v>
      </c>
      <c r="M1205" s="17">
        <v>0.19671</v>
      </c>
      <c r="N1205" s="17">
        <v>-0.32499000000000006</v>
      </c>
      <c r="O1205" s="18" t="s">
        <v>26</v>
      </c>
    </row>
    <row r="1206" spans="1:15" hidden="1" x14ac:dyDescent="0.25">
      <c r="A1206" s="13">
        <v>417491</v>
      </c>
      <c r="B1206" s="14" t="s">
        <v>1252</v>
      </c>
      <c r="C1206" s="15" t="s">
        <v>40</v>
      </c>
      <c r="D1206" s="16">
        <v>11138.75</v>
      </c>
      <c r="E1206" s="17">
        <v>0.56810000000000005</v>
      </c>
      <c r="F1206" s="17">
        <v>0.16595000000000004</v>
      </c>
      <c r="G1206" s="17">
        <v>0.33599000000000001</v>
      </c>
      <c r="H1206" s="17">
        <v>0.33599000000000001</v>
      </c>
      <c r="I1206" s="17">
        <v>0.61873</v>
      </c>
      <c r="J1206" s="17">
        <v>1.9930000000000003E-2</v>
      </c>
      <c r="K1206" s="17">
        <v>0.96919</v>
      </c>
      <c r="L1206" s="17">
        <v>0.55725000000000002</v>
      </c>
      <c r="M1206" s="17">
        <v>0.58057999999999998</v>
      </c>
      <c r="N1206" s="17">
        <v>-0.41942000000000002</v>
      </c>
      <c r="O1206" s="18" t="s">
        <v>41</v>
      </c>
    </row>
    <row r="1207" spans="1:15" hidden="1" x14ac:dyDescent="0.25">
      <c r="A1207" s="13">
        <v>417505</v>
      </c>
      <c r="B1207" s="14" t="s">
        <v>1253</v>
      </c>
      <c r="C1207" s="15" t="s">
        <v>40</v>
      </c>
      <c r="D1207" s="16">
        <v>62303.333333333299</v>
      </c>
      <c r="E1207" s="17">
        <v>0.82423000000000002</v>
      </c>
      <c r="F1207" s="17">
        <v>3.3020000000000049E-2</v>
      </c>
      <c r="G1207" s="17">
        <v>0.78678000000000003</v>
      </c>
      <c r="H1207" s="17">
        <v>2.6160000000000072E-2</v>
      </c>
      <c r="I1207" s="17">
        <v>0.75371999999999995</v>
      </c>
      <c r="J1207" s="17">
        <v>1.8199999999999328E-3</v>
      </c>
      <c r="K1207" s="17">
        <v>0.85206999999999999</v>
      </c>
      <c r="L1207" s="17">
        <v>6.6570000000000018E-2</v>
      </c>
      <c r="M1207" s="17">
        <v>0.94181000000000004</v>
      </c>
      <c r="N1207" s="17">
        <v>4.4399999999999995E-2</v>
      </c>
      <c r="O1207" s="18" t="s">
        <v>41</v>
      </c>
    </row>
    <row r="1208" spans="1:15" hidden="1" x14ac:dyDescent="0.25">
      <c r="A1208" s="13">
        <v>417521</v>
      </c>
      <c r="B1208" s="14" t="s">
        <v>1254</v>
      </c>
      <c r="C1208" s="15" t="s">
        <v>46</v>
      </c>
      <c r="D1208" s="16">
        <v>185.583333333333</v>
      </c>
      <c r="E1208" s="17">
        <v>0.50307000000000002</v>
      </c>
      <c r="F1208" s="17">
        <v>0.21234000000000003</v>
      </c>
      <c r="G1208" s="17">
        <v>0</v>
      </c>
      <c r="H1208" s="17">
        <v>0</v>
      </c>
      <c r="I1208" s="17">
        <v>0.80952000000000002</v>
      </c>
      <c r="J1208" s="17">
        <v>0.17730000000000001</v>
      </c>
      <c r="K1208" s="17">
        <v>0.71428999999999998</v>
      </c>
      <c r="L1208" s="17">
        <v>0.14285999999999999</v>
      </c>
      <c r="M1208" s="17">
        <v>0.99153999999999998</v>
      </c>
      <c r="N1208" s="17">
        <v>0.74153999999999998</v>
      </c>
      <c r="O1208" s="18" t="s">
        <v>54</v>
      </c>
    </row>
    <row r="1209" spans="1:15" hidden="1" x14ac:dyDescent="0.25">
      <c r="A1209" s="13">
        <v>417530</v>
      </c>
      <c r="B1209" s="14" t="s">
        <v>1255</v>
      </c>
      <c r="C1209" s="15" t="s">
        <v>40</v>
      </c>
      <c r="D1209" s="16">
        <v>51974.25</v>
      </c>
      <c r="E1209" s="17">
        <v>0.56088000000000005</v>
      </c>
      <c r="F1209" s="17">
        <v>0.24965000000000004</v>
      </c>
      <c r="G1209" s="17">
        <v>0.71297999999999995</v>
      </c>
      <c r="H1209" s="17">
        <v>0.71297999999999995</v>
      </c>
      <c r="I1209" s="17">
        <v>0.70931</v>
      </c>
      <c r="J1209" s="17">
        <v>-5.3699999999999859E-3</v>
      </c>
      <c r="K1209" s="17">
        <v>0</v>
      </c>
      <c r="L1209" s="17">
        <v>-0.10685</v>
      </c>
      <c r="M1209" s="17">
        <v>0.66913999999999996</v>
      </c>
      <c r="N1209" s="17">
        <v>-6.5480000000000094E-2</v>
      </c>
      <c r="O1209" s="18" t="s">
        <v>54</v>
      </c>
    </row>
    <row r="1210" spans="1:15" hidden="1" x14ac:dyDescent="0.25">
      <c r="A1210" s="13">
        <v>417548</v>
      </c>
      <c r="B1210" s="14" t="s">
        <v>1256</v>
      </c>
      <c r="C1210" s="15" t="s">
        <v>40</v>
      </c>
      <c r="D1210" s="16">
        <v>14050.916666666701</v>
      </c>
      <c r="E1210" s="17">
        <v>0.68852999999999998</v>
      </c>
      <c r="F1210" s="17">
        <v>2.2440000000000015E-2</v>
      </c>
      <c r="G1210" s="17">
        <v>0.82645999999999997</v>
      </c>
      <c r="H1210" s="17">
        <v>2.130999999999994E-2</v>
      </c>
      <c r="I1210" s="17">
        <v>0.80540999999999996</v>
      </c>
      <c r="J1210" s="17">
        <v>0.23000999999999994</v>
      </c>
      <c r="K1210" s="17">
        <v>0.33140999999999998</v>
      </c>
      <c r="L1210" s="17">
        <v>-1.4060000000000017E-2</v>
      </c>
      <c r="M1210" s="17">
        <v>0.65293000000000001</v>
      </c>
      <c r="N1210" s="17">
        <v>-0.14634000000000003</v>
      </c>
      <c r="O1210" s="18" t="s">
        <v>41</v>
      </c>
    </row>
    <row r="1211" spans="1:15" hidden="1" x14ac:dyDescent="0.25">
      <c r="A1211" s="13">
        <v>417599</v>
      </c>
      <c r="B1211" s="14" t="s">
        <v>1257</v>
      </c>
      <c r="C1211" s="15" t="s">
        <v>46</v>
      </c>
      <c r="D1211" s="16">
        <v>58341.166666666701</v>
      </c>
      <c r="E1211" s="17">
        <v>0.62390999999999996</v>
      </c>
      <c r="F1211" s="17">
        <v>0.20890999999999998</v>
      </c>
      <c r="G1211" s="17">
        <v>0.31763999999999998</v>
      </c>
      <c r="H1211" s="17">
        <v>0.31763999999999998</v>
      </c>
      <c r="I1211" s="17">
        <v>0.97369000000000006</v>
      </c>
      <c r="J1211" s="17">
        <v>0.75147000000000008</v>
      </c>
      <c r="K1211" s="17">
        <v>0.61470000000000002</v>
      </c>
      <c r="L1211" s="17">
        <v>-0.27151000000000003</v>
      </c>
      <c r="M1211" s="17">
        <v>0.89588999999999996</v>
      </c>
      <c r="N1211" s="17">
        <v>-7.0680000000000076E-2</v>
      </c>
      <c r="O1211" s="18" t="s">
        <v>41</v>
      </c>
    </row>
    <row r="1212" spans="1:15" hidden="1" x14ac:dyDescent="0.25">
      <c r="A1212" s="13">
        <v>417653</v>
      </c>
      <c r="B1212" s="14" t="s">
        <v>1258</v>
      </c>
      <c r="C1212" s="15" t="s">
        <v>40</v>
      </c>
      <c r="D1212" s="16">
        <v>7397.1666666666697</v>
      </c>
      <c r="E1212" s="17">
        <v>0.76073999999999997</v>
      </c>
      <c r="F1212" s="17">
        <v>0.12439</v>
      </c>
      <c r="G1212" s="17">
        <v>0.68572</v>
      </c>
      <c r="H1212" s="17">
        <v>0.18942999999999999</v>
      </c>
      <c r="I1212" s="17">
        <v>0.57421</v>
      </c>
      <c r="J1212" s="17">
        <v>1.4530000000000043E-2</v>
      </c>
      <c r="K1212" s="17">
        <v>0.94472</v>
      </c>
      <c r="L1212" s="17">
        <v>0.20264000000000004</v>
      </c>
      <c r="M1212" s="17">
        <v>0.91332999999999998</v>
      </c>
      <c r="N1212" s="17">
        <v>2.5939999999999963E-2</v>
      </c>
      <c r="O1212" s="18" t="s">
        <v>41</v>
      </c>
    </row>
    <row r="1213" spans="1:15" hidden="1" x14ac:dyDescent="0.25">
      <c r="A1213" s="13">
        <v>417661</v>
      </c>
      <c r="B1213" s="14" t="s">
        <v>1259</v>
      </c>
      <c r="C1213" s="15" t="s">
        <v>40</v>
      </c>
      <c r="D1213" s="16">
        <v>4579.75</v>
      </c>
      <c r="E1213" s="17">
        <v>0.76387000000000005</v>
      </c>
      <c r="F1213" s="17">
        <v>7.517000000000007E-2</v>
      </c>
      <c r="G1213" s="17">
        <v>0.75563000000000002</v>
      </c>
      <c r="H1213" s="17">
        <v>0.30157</v>
      </c>
      <c r="I1213" s="17">
        <v>0.68930999999999998</v>
      </c>
      <c r="J1213" s="17">
        <v>-2.5990000000000069E-2</v>
      </c>
      <c r="K1213" s="17">
        <v>0.80776000000000003</v>
      </c>
      <c r="L1213" s="17">
        <v>-2.079999999999993E-2</v>
      </c>
      <c r="M1213" s="17">
        <v>0.81101999999999996</v>
      </c>
      <c r="N1213" s="17">
        <v>-0.18049999999999999</v>
      </c>
      <c r="O1213" s="18" t="s">
        <v>41</v>
      </c>
    </row>
    <row r="1214" spans="1:15" hidden="1" x14ac:dyDescent="0.25">
      <c r="A1214" s="13">
        <v>417700</v>
      </c>
      <c r="B1214" s="14" t="s">
        <v>1260</v>
      </c>
      <c r="C1214" s="15" t="s">
        <v>46</v>
      </c>
      <c r="D1214" s="16">
        <v>311.33333333333297</v>
      </c>
      <c r="E1214" s="17">
        <v>0.50363999999999998</v>
      </c>
      <c r="F1214" s="17">
        <v>3.1519999999999992E-2</v>
      </c>
      <c r="G1214" s="17">
        <v>0</v>
      </c>
      <c r="H1214" s="17">
        <v>0</v>
      </c>
      <c r="I1214" s="17">
        <v>0.66403999999999996</v>
      </c>
      <c r="J1214" s="17">
        <v>0.16055999999999993</v>
      </c>
      <c r="K1214" s="17">
        <v>0.85714000000000001</v>
      </c>
      <c r="L1214" s="17">
        <v>0</v>
      </c>
      <c r="M1214" s="17">
        <v>0.99702000000000002</v>
      </c>
      <c r="N1214" s="17">
        <v>-2.9799999999999827E-3</v>
      </c>
      <c r="O1214" s="18" t="s">
        <v>59</v>
      </c>
    </row>
    <row r="1215" spans="1:15" hidden="1" x14ac:dyDescent="0.25">
      <c r="A1215" s="13">
        <v>417815</v>
      </c>
      <c r="B1215" s="14" t="s">
        <v>1261</v>
      </c>
      <c r="C1215" s="15" t="s">
        <v>57</v>
      </c>
      <c r="D1215" s="16">
        <v>183650.83333333299</v>
      </c>
      <c r="E1215" s="17">
        <v>0.45083000000000001</v>
      </c>
      <c r="F1215" s="17">
        <v>8.054E-2</v>
      </c>
      <c r="G1215" s="17">
        <v>0.36416999999999999</v>
      </c>
      <c r="H1215" s="17">
        <v>0.36416999999999999</v>
      </c>
      <c r="I1215" s="17">
        <v>0.54978000000000005</v>
      </c>
      <c r="J1215" s="17">
        <v>-4.4529999999999959E-2</v>
      </c>
      <c r="K1215" s="17">
        <v>0</v>
      </c>
      <c r="L1215" s="17">
        <v>-0.85714000000000001</v>
      </c>
      <c r="M1215" s="17">
        <v>0.97601000000000004</v>
      </c>
      <c r="N1215" s="17">
        <v>0.57601000000000002</v>
      </c>
      <c r="O1215" s="18" t="s">
        <v>59</v>
      </c>
    </row>
    <row r="1216" spans="1:15" hidden="1" x14ac:dyDescent="0.25">
      <c r="A1216" s="13">
        <v>417823</v>
      </c>
      <c r="B1216" s="14" t="s">
        <v>1262</v>
      </c>
      <c r="C1216" s="15" t="s">
        <v>101</v>
      </c>
      <c r="D1216" s="16">
        <v>8619.5</v>
      </c>
      <c r="E1216" s="17">
        <v>0.57037000000000004</v>
      </c>
      <c r="F1216" s="17">
        <v>3.3600000000000074E-2</v>
      </c>
      <c r="G1216" s="17">
        <v>0.61536000000000002</v>
      </c>
      <c r="H1216" s="17">
        <v>3.842000000000001E-2</v>
      </c>
      <c r="I1216" s="17">
        <v>0.73041999999999996</v>
      </c>
      <c r="J1216" s="17">
        <v>0.13913999999999993</v>
      </c>
      <c r="K1216" s="17">
        <v>0.24493999999999999</v>
      </c>
      <c r="L1216" s="17">
        <v>-2.710000000000018E-3</v>
      </c>
      <c r="M1216" s="17">
        <v>0.64576</v>
      </c>
      <c r="N1216" s="17">
        <v>-4.5279999999999987E-2</v>
      </c>
      <c r="O1216" s="18" t="s">
        <v>41</v>
      </c>
    </row>
    <row r="1217" spans="1:15" hidden="1" x14ac:dyDescent="0.25">
      <c r="A1217" s="13">
        <v>417831</v>
      </c>
      <c r="B1217" s="14" t="s">
        <v>1263</v>
      </c>
      <c r="C1217" s="15" t="s">
        <v>57</v>
      </c>
      <c r="D1217" s="16">
        <v>4309</v>
      </c>
      <c r="E1217" s="17">
        <v>0.59367999999999999</v>
      </c>
      <c r="F1217" s="17">
        <v>-2.0830000000000015E-2</v>
      </c>
      <c r="G1217" s="17">
        <v>0.43676999999999999</v>
      </c>
      <c r="H1217" s="17">
        <v>-8.882000000000001E-2</v>
      </c>
      <c r="I1217" s="17">
        <v>0.67515999999999998</v>
      </c>
      <c r="J1217" s="17">
        <v>-5.5610000000000048E-2</v>
      </c>
      <c r="K1217" s="17">
        <v>0.42902000000000001</v>
      </c>
      <c r="L1217" s="17">
        <v>0.10899999999999999</v>
      </c>
      <c r="M1217" s="17">
        <v>0.99068000000000001</v>
      </c>
      <c r="N1217" s="17">
        <v>2.0100000000000007E-2</v>
      </c>
      <c r="O1217" s="18" t="s">
        <v>41</v>
      </c>
    </row>
    <row r="1218" spans="1:15" hidden="1" x14ac:dyDescent="0.25">
      <c r="A1218" s="13">
        <v>417840</v>
      </c>
      <c r="B1218" s="14" t="s">
        <v>1264</v>
      </c>
      <c r="C1218" s="15" t="s">
        <v>57</v>
      </c>
      <c r="D1218" s="16">
        <v>471.83333333333297</v>
      </c>
      <c r="E1218" s="17">
        <v>0.72167000000000003</v>
      </c>
      <c r="F1218" s="17">
        <v>-4.2339999999999933E-2</v>
      </c>
      <c r="G1218" s="17">
        <v>0.43725999999999998</v>
      </c>
      <c r="H1218" s="17">
        <v>-0.14105999999999996</v>
      </c>
      <c r="I1218" s="17">
        <v>0.77937999999999996</v>
      </c>
      <c r="J1218" s="17">
        <v>1.097999999999999E-2</v>
      </c>
      <c r="K1218" s="17">
        <v>0.99504000000000004</v>
      </c>
      <c r="L1218" s="17">
        <v>4.210000000000047E-3</v>
      </c>
      <c r="M1218" s="17">
        <v>0.95940000000000003</v>
      </c>
      <c r="N1218" s="17">
        <v>5.5230000000000001E-2</v>
      </c>
      <c r="O1218" s="18" t="s">
        <v>41</v>
      </c>
    </row>
    <row r="1219" spans="1:15" hidden="1" x14ac:dyDescent="0.25">
      <c r="A1219" s="13">
        <v>417874</v>
      </c>
      <c r="B1219" s="14" t="s">
        <v>1265</v>
      </c>
      <c r="C1219" s="15" t="s">
        <v>57</v>
      </c>
      <c r="D1219" s="16">
        <v>381.58333333333297</v>
      </c>
      <c r="E1219" s="17">
        <v>0.47560000000000002</v>
      </c>
      <c r="F1219" s="17">
        <v>-4.7989999999999977E-2</v>
      </c>
      <c r="G1219" s="17">
        <v>4.3319999999999997E-2</v>
      </c>
      <c r="H1219" s="17">
        <v>4.3319999999999997E-2</v>
      </c>
      <c r="I1219" s="17">
        <v>0.76524999999999999</v>
      </c>
      <c r="J1219" s="17">
        <v>7.614999999999994E-2</v>
      </c>
      <c r="K1219" s="17">
        <v>0.52612000000000003</v>
      </c>
      <c r="L1219" s="17">
        <v>-0.40271000000000001</v>
      </c>
      <c r="M1219" s="17">
        <v>1</v>
      </c>
      <c r="N1219" s="17">
        <v>0</v>
      </c>
      <c r="O1219" s="18" t="s">
        <v>41</v>
      </c>
    </row>
    <row r="1220" spans="1:15" hidden="1" x14ac:dyDescent="0.25">
      <c r="A1220" s="13">
        <v>417947</v>
      </c>
      <c r="B1220" s="14" t="s">
        <v>1266</v>
      </c>
      <c r="C1220" s="15" t="s">
        <v>40</v>
      </c>
      <c r="D1220" s="16">
        <v>22017.333333333299</v>
      </c>
      <c r="E1220" s="17">
        <v>0.57059000000000004</v>
      </c>
      <c r="F1220" s="17">
        <v>0.11480000000000007</v>
      </c>
      <c r="G1220" s="17">
        <v>0.62409000000000003</v>
      </c>
      <c r="H1220" s="17">
        <v>0.62409000000000003</v>
      </c>
      <c r="I1220" s="17">
        <v>0.65346000000000004</v>
      </c>
      <c r="J1220" s="17">
        <v>8.882000000000001E-2</v>
      </c>
      <c r="K1220" s="17">
        <v>0.17494000000000001</v>
      </c>
      <c r="L1220" s="17">
        <v>-0.53935</v>
      </c>
      <c r="M1220" s="17">
        <v>0.77634999999999998</v>
      </c>
      <c r="N1220" s="17">
        <v>-0.22365000000000002</v>
      </c>
      <c r="O1220" s="18" t="s">
        <v>41</v>
      </c>
    </row>
    <row r="1221" spans="1:15" hidden="1" x14ac:dyDescent="0.25">
      <c r="A1221" s="13">
        <v>417955</v>
      </c>
      <c r="B1221" s="14" t="s">
        <v>1267</v>
      </c>
      <c r="C1221" s="15" t="s">
        <v>40</v>
      </c>
      <c r="D1221" s="16">
        <v>3873</v>
      </c>
      <c r="E1221" s="17">
        <v>0.69059000000000004</v>
      </c>
      <c r="F1221" s="17">
        <v>2.5900000000000034E-2</v>
      </c>
      <c r="G1221" s="17">
        <v>0.45050000000000001</v>
      </c>
      <c r="H1221" s="17">
        <v>8.277000000000001E-2</v>
      </c>
      <c r="I1221" s="17">
        <v>0.59321999999999997</v>
      </c>
      <c r="J1221" s="17">
        <v>-2.1400000000000086E-2</v>
      </c>
      <c r="K1221" s="17">
        <v>0.96757000000000004</v>
      </c>
      <c r="L1221" s="17">
        <v>-1.2270000000000003E-2</v>
      </c>
      <c r="M1221" s="17">
        <v>0.99117999999999995</v>
      </c>
      <c r="N1221" s="17">
        <v>-2.3700000000000943E-3</v>
      </c>
      <c r="O1221" s="18" t="s">
        <v>41</v>
      </c>
    </row>
    <row r="1222" spans="1:15" hidden="1" x14ac:dyDescent="0.25">
      <c r="A1222" s="13">
        <v>417971</v>
      </c>
      <c r="B1222" s="14" t="s">
        <v>1268</v>
      </c>
      <c r="C1222" s="15" t="s">
        <v>57</v>
      </c>
      <c r="D1222" s="16">
        <v>26899.75</v>
      </c>
      <c r="E1222" s="17">
        <v>0.72867999999999999</v>
      </c>
      <c r="F1222" s="17">
        <v>5.2549999999999986E-2</v>
      </c>
      <c r="G1222" s="17">
        <v>0.54093999999999998</v>
      </c>
      <c r="H1222" s="17">
        <v>-7.9700000000000326E-3</v>
      </c>
      <c r="I1222" s="17">
        <v>0.67259000000000002</v>
      </c>
      <c r="J1222" s="17">
        <v>0.26370000000000005</v>
      </c>
      <c r="K1222" s="17">
        <v>0.89281999999999995</v>
      </c>
      <c r="L1222" s="17">
        <v>1.2319999999999998E-2</v>
      </c>
      <c r="M1222" s="17">
        <v>0.99612000000000001</v>
      </c>
      <c r="N1222" s="17">
        <v>2.6800000000000157E-3</v>
      </c>
      <c r="O1222" s="18" t="s">
        <v>41</v>
      </c>
    </row>
    <row r="1223" spans="1:15" hidden="1" x14ac:dyDescent="0.25">
      <c r="A1223" s="13">
        <v>418064</v>
      </c>
      <c r="B1223" s="14" t="s">
        <v>1269</v>
      </c>
      <c r="C1223" s="15" t="s">
        <v>46</v>
      </c>
      <c r="D1223" s="16">
        <v>49.4166666666667</v>
      </c>
      <c r="E1223" s="17">
        <v>0.40416000000000002</v>
      </c>
      <c r="F1223" s="17">
        <v>-2.2029999999999994E-2</v>
      </c>
      <c r="G1223" s="17">
        <v>0</v>
      </c>
      <c r="H1223" s="17">
        <v>0</v>
      </c>
      <c r="I1223" s="17">
        <v>0.82079999999999997</v>
      </c>
      <c r="J1223" s="17">
        <v>0.54698999999999998</v>
      </c>
      <c r="K1223" s="17">
        <v>1</v>
      </c>
      <c r="L1223" s="17">
        <v>0.14285999999999999</v>
      </c>
      <c r="M1223" s="17">
        <v>0.2</v>
      </c>
      <c r="N1223" s="17">
        <v>-0.8</v>
      </c>
      <c r="O1223" s="18" t="s">
        <v>54</v>
      </c>
    </row>
    <row r="1224" spans="1:15" hidden="1" x14ac:dyDescent="0.25">
      <c r="A1224" s="13">
        <v>418072</v>
      </c>
      <c r="B1224" s="14" t="s">
        <v>1270</v>
      </c>
      <c r="C1224" s="15" t="s">
        <v>46</v>
      </c>
      <c r="D1224" s="16">
        <v>42600.166666666701</v>
      </c>
      <c r="E1224" s="17">
        <v>0.71057999999999999</v>
      </c>
      <c r="F1224" s="17">
        <v>1.5510000000000024E-2</v>
      </c>
      <c r="G1224" s="17">
        <v>0.67151000000000005</v>
      </c>
      <c r="H1224" s="17">
        <v>6.5640000000000032E-2</v>
      </c>
      <c r="I1224" s="17">
        <v>0.61606000000000005</v>
      </c>
      <c r="J1224" s="17">
        <v>3.7930000000000019E-2</v>
      </c>
      <c r="K1224" s="17">
        <v>0.95916000000000001</v>
      </c>
      <c r="L1224" s="17">
        <v>9.340000000000015E-3</v>
      </c>
      <c r="M1224" s="17">
        <v>0.63466</v>
      </c>
      <c r="N1224" s="17">
        <v>-0.10097999999999996</v>
      </c>
      <c r="O1224" s="18" t="s">
        <v>41</v>
      </c>
    </row>
    <row r="1225" spans="1:15" hidden="1" x14ac:dyDescent="0.25">
      <c r="A1225" s="13">
        <v>418111</v>
      </c>
      <c r="B1225" s="14" t="s">
        <v>1271</v>
      </c>
      <c r="C1225" s="15" t="s">
        <v>57</v>
      </c>
      <c r="D1225" s="16">
        <v>7453.8333333333303</v>
      </c>
      <c r="E1225" s="17">
        <v>0.57379000000000002</v>
      </c>
      <c r="F1225" s="17">
        <v>0.10224</v>
      </c>
      <c r="G1225" s="17">
        <v>0.21376999999999999</v>
      </c>
      <c r="H1225" s="17">
        <v>0.21376999999999999</v>
      </c>
      <c r="I1225" s="17">
        <v>0.76871</v>
      </c>
      <c r="J1225" s="17">
        <v>0.12526000000000004</v>
      </c>
      <c r="K1225" s="17">
        <v>0.71428999999999998</v>
      </c>
      <c r="L1225" s="17">
        <v>0</v>
      </c>
      <c r="M1225" s="17">
        <v>0.95842000000000005</v>
      </c>
      <c r="N1225" s="17">
        <v>-4.157999999999995E-2</v>
      </c>
      <c r="O1225" s="18" t="s">
        <v>41</v>
      </c>
    </row>
    <row r="1226" spans="1:15" hidden="1" x14ac:dyDescent="0.25">
      <c r="A1226" s="13">
        <v>418129</v>
      </c>
      <c r="B1226" s="14" t="s">
        <v>1272</v>
      </c>
      <c r="C1226" s="15" t="s">
        <v>40</v>
      </c>
      <c r="D1226" s="16">
        <v>505.25</v>
      </c>
      <c r="E1226" s="17">
        <v>0.70242000000000004</v>
      </c>
      <c r="F1226" s="17">
        <v>-9.0899999999999981E-2</v>
      </c>
      <c r="G1226" s="17">
        <v>0.65286999999999995</v>
      </c>
      <c r="H1226" s="17">
        <v>-8.2800000000000651E-3</v>
      </c>
      <c r="I1226" s="17">
        <v>0.87824000000000002</v>
      </c>
      <c r="J1226" s="17">
        <v>6.964999999999999E-2</v>
      </c>
      <c r="K1226" s="17">
        <v>0.32856999999999997</v>
      </c>
      <c r="L1226" s="17">
        <v>-0.50713999999999992</v>
      </c>
      <c r="M1226" s="17">
        <v>0.99956</v>
      </c>
      <c r="N1226" s="17">
        <v>-4.3999999999999595E-4</v>
      </c>
      <c r="O1226" s="18" t="s">
        <v>41</v>
      </c>
    </row>
    <row r="1227" spans="1:15" hidden="1" x14ac:dyDescent="0.25">
      <c r="A1227" s="13">
        <v>418137</v>
      </c>
      <c r="B1227" s="14" t="s">
        <v>1273</v>
      </c>
      <c r="C1227" s="15" t="s">
        <v>157</v>
      </c>
      <c r="D1227" s="16">
        <v>10595.583333333299</v>
      </c>
      <c r="E1227" s="17">
        <v>0.69577</v>
      </c>
      <c r="F1227" s="17">
        <v>-3.5100000000000131E-3</v>
      </c>
      <c r="G1227" s="17">
        <v>1</v>
      </c>
      <c r="H1227" s="17">
        <v>0</v>
      </c>
      <c r="I1227" s="17">
        <v>0.93816999999999995</v>
      </c>
      <c r="J1227" s="17">
        <v>0.11643999999999999</v>
      </c>
      <c r="K1227" s="17">
        <v>0.13691999999999999</v>
      </c>
      <c r="L1227" s="17">
        <v>6.5489999999999993E-2</v>
      </c>
      <c r="M1227" s="17">
        <v>0.40377000000000002</v>
      </c>
      <c r="N1227" s="17">
        <v>-0.19947999999999994</v>
      </c>
      <c r="O1227" s="18" t="s">
        <v>41</v>
      </c>
    </row>
    <row r="1228" spans="1:15" hidden="1" x14ac:dyDescent="0.25">
      <c r="A1228" s="13">
        <v>418153</v>
      </c>
      <c r="B1228" s="14" t="s">
        <v>1274</v>
      </c>
      <c r="C1228" s="15" t="s">
        <v>46</v>
      </c>
      <c r="D1228" s="16">
        <v>3</v>
      </c>
      <c r="E1228" s="17">
        <v>0.51595000000000002</v>
      </c>
      <c r="F1228" s="17" t="s">
        <v>76</v>
      </c>
      <c r="G1228" s="17">
        <v>0</v>
      </c>
      <c r="H1228" s="17" t="s">
        <v>76</v>
      </c>
      <c r="I1228" s="17">
        <v>0.57974000000000003</v>
      </c>
      <c r="J1228" s="17" t="s">
        <v>76</v>
      </c>
      <c r="K1228" s="17">
        <v>1</v>
      </c>
      <c r="L1228" s="17" t="s">
        <v>76</v>
      </c>
      <c r="M1228" s="17">
        <v>1</v>
      </c>
      <c r="N1228" s="17" t="s">
        <v>76</v>
      </c>
      <c r="O1228" s="18" t="s">
        <v>54</v>
      </c>
    </row>
    <row r="1229" spans="1:15" hidden="1" x14ac:dyDescent="0.25">
      <c r="A1229" s="13">
        <v>418170</v>
      </c>
      <c r="B1229" s="14" t="s">
        <v>1275</v>
      </c>
      <c r="C1229" s="15" t="s">
        <v>157</v>
      </c>
      <c r="D1229" s="16">
        <v>17274</v>
      </c>
      <c r="E1229" s="17">
        <v>0.42485000000000001</v>
      </c>
      <c r="F1229" s="17">
        <v>2.6689999999999992E-2</v>
      </c>
      <c r="G1229" s="17">
        <v>0.39315</v>
      </c>
      <c r="H1229" s="17">
        <v>4.1679999999999995E-2</v>
      </c>
      <c r="I1229" s="17">
        <v>0.75205</v>
      </c>
      <c r="J1229" s="17">
        <v>9.4999999999999973E-2</v>
      </c>
      <c r="K1229" s="17">
        <v>0.24690000000000001</v>
      </c>
      <c r="L1229" s="17">
        <v>-2.1479999999999999E-2</v>
      </c>
      <c r="M1229" s="17">
        <v>0.33901999999999999</v>
      </c>
      <c r="N1229" s="17">
        <v>-2.3400000000000032E-2</v>
      </c>
      <c r="O1229" s="18" t="s">
        <v>41</v>
      </c>
    </row>
    <row r="1230" spans="1:15" hidden="1" x14ac:dyDescent="0.25">
      <c r="A1230" s="13">
        <v>418200</v>
      </c>
      <c r="B1230" s="14" t="s">
        <v>1276</v>
      </c>
      <c r="C1230" s="15" t="s">
        <v>46</v>
      </c>
      <c r="D1230" s="16">
        <v>3470.3333333333298</v>
      </c>
      <c r="E1230" s="17">
        <v>0.51514000000000004</v>
      </c>
      <c r="F1230" s="17" t="s">
        <v>76</v>
      </c>
      <c r="G1230" s="17">
        <v>0</v>
      </c>
      <c r="H1230" s="17" t="s">
        <v>76</v>
      </c>
      <c r="I1230" s="17">
        <v>0.83950999999999998</v>
      </c>
      <c r="J1230" s="17" t="s">
        <v>76</v>
      </c>
      <c r="K1230" s="17">
        <v>0.75270999999999999</v>
      </c>
      <c r="L1230" s="17" t="s">
        <v>76</v>
      </c>
      <c r="M1230" s="17">
        <v>0.98348000000000002</v>
      </c>
      <c r="N1230" s="17" t="s">
        <v>76</v>
      </c>
      <c r="O1230" s="18" t="s">
        <v>54</v>
      </c>
    </row>
    <row r="1231" spans="1:15" hidden="1" x14ac:dyDescent="0.25">
      <c r="A1231" s="13">
        <v>418242</v>
      </c>
      <c r="B1231" s="14" t="s">
        <v>1277</v>
      </c>
      <c r="C1231" s="15" t="s">
        <v>46</v>
      </c>
      <c r="D1231" s="16">
        <v>1260</v>
      </c>
      <c r="E1231" s="17">
        <v>0.51595999999999997</v>
      </c>
      <c r="F1231" s="17">
        <v>-0.31879999999999997</v>
      </c>
      <c r="G1231" s="17">
        <v>0</v>
      </c>
      <c r="H1231" s="17">
        <v>-0.87719000000000003</v>
      </c>
      <c r="I1231" s="17">
        <v>0.64451000000000003</v>
      </c>
      <c r="J1231" s="17">
        <v>0.13261000000000001</v>
      </c>
      <c r="K1231" s="17">
        <v>0.98341999999999996</v>
      </c>
      <c r="L1231" s="17">
        <v>3.7539999999999907E-2</v>
      </c>
      <c r="M1231" s="17">
        <v>0.95187999999999995</v>
      </c>
      <c r="N1231" s="17">
        <v>-9.7700000000000564E-3</v>
      </c>
      <c r="O1231" s="18" t="s">
        <v>54</v>
      </c>
    </row>
    <row r="1232" spans="1:15" hidden="1" x14ac:dyDescent="0.25">
      <c r="A1232" s="13">
        <v>418285</v>
      </c>
      <c r="B1232" s="14" t="s">
        <v>1278</v>
      </c>
      <c r="C1232" s="15" t="s">
        <v>46</v>
      </c>
      <c r="D1232" s="16">
        <v>66770.583333333299</v>
      </c>
      <c r="E1232" s="17">
        <v>0.73621999999999999</v>
      </c>
      <c r="F1232" s="17">
        <v>0.40898999999999996</v>
      </c>
      <c r="G1232" s="17">
        <v>0.64903999999999995</v>
      </c>
      <c r="H1232" s="17">
        <v>0.64903999999999995</v>
      </c>
      <c r="I1232" s="17">
        <v>0.82611999999999997</v>
      </c>
      <c r="J1232" s="17">
        <v>0.28908</v>
      </c>
      <c r="K1232" s="17">
        <v>0.56759000000000004</v>
      </c>
      <c r="L1232" s="17">
        <v>0.46064000000000005</v>
      </c>
      <c r="M1232" s="17">
        <v>0.98931999999999998</v>
      </c>
      <c r="N1232" s="17">
        <v>-2.8599999999999737E-3</v>
      </c>
      <c r="O1232" s="18" t="s">
        <v>41</v>
      </c>
    </row>
    <row r="1233" spans="1:15" hidden="1" x14ac:dyDescent="0.25">
      <c r="A1233" s="13">
        <v>418340</v>
      </c>
      <c r="B1233" s="14" t="s">
        <v>1279</v>
      </c>
      <c r="C1233" s="15" t="s">
        <v>57</v>
      </c>
      <c r="D1233" s="16">
        <v>4</v>
      </c>
      <c r="E1233" s="17">
        <v>0.50078999999999996</v>
      </c>
      <c r="F1233" s="17" t="s">
        <v>76</v>
      </c>
      <c r="G1233" s="17">
        <v>0</v>
      </c>
      <c r="H1233" s="17" t="s">
        <v>76</v>
      </c>
      <c r="I1233" s="17">
        <v>0.78968000000000005</v>
      </c>
      <c r="J1233" s="17" t="s">
        <v>76</v>
      </c>
      <c r="K1233" s="17">
        <v>0.71428999999999998</v>
      </c>
      <c r="L1233" s="17" t="s">
        <v>76</v>
      </c>
      <c r="M1233" s="17">
        <v>1</v>
      </c>
      <c r="N1233" s="17" t="s">
        <v>76</v>
      </c>
      <c r="O1233" s="18" t="s">
        <v>54</v>
      </c>
    </row>
    <row r="1234" spans="1:15" hidden="1" x14ac:dyDescent="0.25">
      <c r="A1234" s="13">
        <v>418358</v>
      </c>
      <c r="B1234" s="14" t="s">
        <v>1280</v>
      </c>
      <c r="C1234" s="15" t="s">
        <v>57</v>
      </c>
      <c r="D1234" s="16">
        <v>443.66666666666703</v>
      </c>
      <c r="E1234" s="17">
        <v>0.83318999999999999</v>
      </c>
      <c r="F1234" s="17" t="s">
        <v>76</v>
      </c>
      <c r="G1234" s="17">
        <v>0.76471</v>
      </c>
      <c r="H1234" s="17" t="s">
        <v>76</v>
      </c>
      <c r="I1234" s="17">
        <v>0.77939999999999998</v>
      </c>
      <c r="J1234" s="17" t="s">
        <v>76</v>
      </c>
      <c r="K1234" s="17">
        <v>0.85714000000000001</v>
      </c>
      <c r="L1234" s="17" t="s">
        <v>76</v>
      </c>
      <c r="M1234" s="17">
        <v>1</v>
      </c>
      <c r="N1234" s="17" t="s">
        <v>76</v>
      </c>
      <c r="O1234" s="18" t="s">
        <v>41</v>
      </c>
    </row>
    <row r="1235" spans="1:15" hidden="1" x14ac:dyDescent="0.25">
      <c r="A1235" s="13">
        <v>418374</v>
      </c>
      <c r="B1235" s="14" t="s">
        <v>1281</v>
      </c>
      <c r="C1235" s="15" t="s">
        <v>46</v>
      </c>
      <c r="D1235" s="16">
        <v>11373.083333333299</v>
      </c>
      <c r="E1235" s="17">
        <v>0.46695999999999999</v>
      </c>
      <c r="F1235" s="17" t="s">
        <v>76</v>
      </c>
      <c r="G1235" s="17">
        <v>0</v>
      </c>
      <c r="H1235" s="17" t="s">
        <v>76</v>
      </c>
      <c r="I1235" s="17">
        <v>0.45623999999999998</v>
      </c>
      <c r="J1235" s="17" t="s">
        <v>76</v>
      </c>
      <c r="K1235" s="17">
        <v>0.87968000000000002</v>
      </c>
      <c r="L1235" s="17" t="s">
        <v>76</v>
      </c>
      <c r="M1235" s="17">
        <v>0.99885999999999997</v>
      </c>
      <c r="N1235" s="17" t="s">
        <v>76</v>
      </c>
      <c r="O1235" s="18" t="s">
        <v>54</v>
      </c>
    </row>
    <row r="1236" spans="1:15" hidden="1" x14ac:dyDescent="0.25">
      <c r="A1236" s="13">
        <v>418447</v>
      </c>
      <c r="B1236" s="14" t="s">
        <v>1282</v>
      </c>
      <c r="C1236" s="15" t="s">
        <v>46</v>
      </c>
      <c r="D1236" s="16">
        <v>136</v>
      </c>
      <c r="E1236" s="17">
        <v>0.53156000000000003</v>
      </c>
      <c r="F1236" s="17" t="s">
        <v>76</v>
      </c>
      <c r="G1236" s="17">
        <v>0</v>
      </c>
      <c r="H1236" s="17" t="s">
        <v>76</v>
      </c>
      <c r="I1236" s="17">
        <v>0.65781999999999996</v>
      </c>
      <c r="J1236" s="17" t="s">
        <v>76</v>
      </c>
      <c r="K1236" s="17">
        <v>1</v>
      </c>
      <c r="L1236" s="17" t="s">
        <v>76</v>
      </c>
      <c r="M1236" s="17">
        <v>1</v>
      </c>
      <c r="N1236" s="17" t="s">
        <v>76</v>
      </c>
      <c r="O1236" s="18" t="s">
        <v>54</v>
      </c>
    </row>
    <row r="1237" spans="1:15" hidden="1" x14ac:dyDescent="0.25">
      <c r="A1237" s="13">
        <v>418501</v>
      </c>
      <c r="B1237" s="14" t="s">
        <v>1283</v>
      </c>
      <c r="C1237" s="15" t="s">
        <v>40</v>
      </c>
      <c r="D1237" s="16">
        <v>1318.9166666666699</v>
      </c>
      <c r="E1237" s="17">
        <v>0.73626999999999998</v>
      </c>
      <c r="F1237" s="17" t="s">
        <v>76</v>
      </c>
      <c r="G1237" s="17">
        <v>0.72611999999999999</v>
      </c>
      <c r="H1237" s="17" t="s">
        <v>76</v>
      </c>
      <c r="I1237" s="17">
        <v>0.93801000000000001</v>
      </c>
      <c r="J1237" s="17" t="s">
        <v>76</v>
      </c>
      <c r="K1237" s="17">
        <v>0.29358000000000001</v>
      </c>
      <c r="L1237" s="17" t="s">
        <v>76</v>
      </c>
      <c r="M1237" s="17">
        <v>0.99753999999999998</v>
      </c>
      <c r="N1237" s="17" t="s">
        <v>76</v>
      </c>
      <c r="O1237" s="18" t="s">
        <v>41</v>
      </c>
    </row>
    <row r="1238" spans="1:15" hidden="1" x14ac:dyDescent="0.25">
      <c r="A1238" s="13">
        <v>418510</v>
      </c>
      <c r="B1238" s="14" t="s">
        <v>1284</v>
      </c>
      <c r="C1238" s="15" t="s">
        <v>57</v>
      </c>
      <c r="D1238" s="16">
        <v>580</v>
      </c>
      <c r="E1238" s="17">
        <v>0.61311000000000004</v>
      </c>
      <c r="F1238" s="17" t="s">
        <v>76</v>
      </c>
      <c r="G1238" s="17">
        <v>0.33973999999999999</v>
      </c>
      <c r="H1238" s="17" t="s">
        <v>76</v>
      </c>
      <c r="I1238" s="17">
        <v>0.43178</v>
      </c>
      <c r="J1238" s="17" t="s">
        <v>76</v>
      </c>
      <c r="K1238" s="17">
        <v>0.95430999999999999</v>
      </c>
      <c r="L1238" s="17" t="s">
        <v>76</v>
      </c>
      <c r="M1238" s="17">
        <v>1</v>
      </c>
      <c r="N1238" s="17" t="s">
        <v>76</v>
      </c>
      <c r="O1238" s="18" t="s">
        <v>41</v>
      </c>
    </row>
    <row r="1239" spans="1:15" hidden="1" x14ac:dyDescent="0.25">
      <c r="A1239" s="13">
        <v>418650</v>
      </c>
      <c r="B1239" s="14" t="s">
        <v>1285</v>
      </c>
      <c r="C1239" s="15" t="s">
        <v>40</v>
      </c>
      <c r="D1239" s="16">
        <v>5080.8333333333303</v>
      </c>
      <c r="E1239" s="17">
        <v>0.78237999999999996</v>
      </c>
      <c r="F1239" s="17" t="s">
        <v>76</v>
      </c>
      <c r="G1239" s="17">
        <v>0.70555000000000001</v>
      </c>
      <c r="H1239" s="17" t="s">
        <v>76</v>
      </c>
      <c r="I1239" s="17">
        <v>0.80810999999999999</v>
      </c>
      <c r="J1239" s="17" t="s">
        <v>76</v>
      </c>
      <c r="K1239" s="17">
        <v>0.69267999999999996</v>
      </c>
      <c r="L1239" s="17" t="s">
        <v>76</v>
      </c>
      <c r="M1239" s="17">
        <v>1</v>
      </c>
      <c r="N1239" s="17" t="s">
        <v>76</v>
      </c>
      <c r="O1239" s="18" t="s">
        <v>41</v>
      </c>
    </row>
    <row r="1240" spans="1:15" hidden="1" x14ac:dyDescent="0.25">
      <c r="A1240" s="20"/>
      <c r="B1240" s="21"/>
      <c r="C1240" s="21"/>
      <c r="D1240" s="22"/>
    </row>
    <row r="1241" spans="1:15" hidden="1" x14ac:dyDescent="0.25">
      <c r="A1241" s="20"/>
      <c r="B1241" s="21"/>
      <c r="C1241" s="21"/>
      <c r="D1241" s="22"/>
    </row>
    <row r="1242" spans="1:15" hidden="1" x14ac:dyDescent="0.25">
      <c r="A1242" s="20"/>
      <c r="B1242" s="21"/>
      <c r="C1242" s="21"/>
      <c r="D1242" s="22"/>
    </row>
    <row r="1243" spans="1:15" hidden="1" x14ac:dyDescent="0.25">
      <c r="A1243" s="20"/>
      <c r="B1243" s="23"/>
      <c r="C1243" s="23"/>
      <c r="D1243" s="24"/>
    </row>
    <row r="1244" spans="1:15" hidden="1" x14ac:dyDescent="0.25">
      <c r="B1244" s="21"/>
      <c r="C1244" s="21"/>
      <c r="D1244" s="26"/>
    </row>
    <row r="1245" spans="1:15" hidden="1" x14ac:dyDescent="0.25">
      <c r="A1245" s="20"/>
    </row>
    <row r="1246" spans="1:15" hidden="1" x14ac:dyDescent="0.25">
      <c r="B1246" s="29"/>
      <c r="C1246" s="29"/>
      <c r="D1246" s="30"/>
    </row>
    <row r="1247" spans="1:15" hidden="1" x14ac:dyDescent="0.25">
      <c r="D1247" s="31"/>
    </row>
  </sheetData>
  <sheetProtection password="881C" sheet="1" objects="1" scenarios="1" selectLockedCells="1" selectUnlockedCells="1"/>
  <conditionalFormatting sqref="E2:E10 E12:E1239">
    <cfRule type="cellIs" dxfId="24" priority="23" operator="between">
      <formula>0.8</formula>
      <formula>1</formula>
    </cfRule>
    <cfRule type="cellIs" dxfId="23" priority="24" operator="between">
      <formula>0.6</formula>
      <formula>0.8</formula>
    </cfRule>
    <cfRule type="cellIs" dxfId="22" priority="25" operator="between">
      <formula>0.4</formula>
      <formula>0.6</formula>
    </cfRule>
    <cfRule type="cellIs" dxfId="21" priority="26" operator="between">
      <formula>0.2</formula>
      <formula>0.4</formula>
    </cfRule>
    <cfRule type="cellIs" dxfId="20" priority="27" operator="between">
      <formula>0</formula>
      <formula>0.2</formula>
    </cfRule>
  </conditionalFormatting>
  <conditionalFormatting sqref="F2:F10 F12:F1048576">
    <cfRule type="cellIs" dxfId="19" priority="22" operator="lessThan">
      <formula>0</formula>
    </cfRule>
  </conditionalFormatting>
  <conditionalFormatting sqref="G3:N10 K11 G12:N1048576">
    <cfRule type="cellIs" dxfId="18" priority="21" operator="lessThan">
      <formula>0</formula>
    </cfRule>
  </conditionalFormatting>
  <conditionalFormatting sqref="G2:N2">
    <cfRule type="cellIs" dxfId="17" priority="20" operator="lessThan">
      <formula>0</formula>
    </cfRule>
  </conditionalFormatting>
  <conditionalFormatting sqref="F11">
    <cfRule type="cellIs" dxfId="16" priority="14" operator="lessThan">
      <formula>0</formula>
    </cfRule>
  </conditionalFormatting>
  <conditionalFormatting sqref="G11:J11 L11:N11">
    <cfRule type="cellIs" dxfId="15" priority="13" operator="lessThan">
      <formula>0</formula>
    </cfRule>
  </conditionalFormatting>
  <conditionalFormatting sqref="E11">
    <cfRule type="cellIs" dxfId="14" priority="8" operator="between">
      <formula>0.8</formula>
      <formula>1</formula>
    </cfRule>
    <cfRule type="cellIs" dxfId="13" priority="9" operator="between">
      <formula>0.6</formula>
      <formula>0.8</formula>
    </cfRule>
    <cfRule type="cellIs" dxfId="12" priority="10" operator="between">
      <formula>0.4</formula>
      <formula>0.6</formula>
    </cfRule>
    <cfRule type="cellIs" dxfId="11" priority="11" operator="between">
      <formula>0.2</formula>
      <formula>0.4</formula>
    </cfRule>
    <cfRule type="cellIs" dxfId="10" priority="12" operator="between">
      <formula>0</formula>
      <formula>0.2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1"/>
  <sheetViews>
    <sheetView topLeftCell="A2" workbookViewId="0">
      <pane xSplit="2" ySplit="1" topLeftCell="C3" activePane="bottomRight" state="frozen"/>
      <selection activeCell="A2" sqref="A1:XFD1048576"/>
      <selection pane="topRight" activeCell="A2" sqref="A1:XFD1048576"/>
      <selection pane="bottomLeft" activeCell="A2" sqref="A1:XFD1048576"/>
      <selection pane="bottomRight" activeCell="A2" sqref="A1:XFD1048576"/>
    </sheetView>
  </sheetViews>
  <sheetFormatPr defaultColWidth="56.28515625" defaultRowHeight="15" zeroHeight="1" x14ac:dyDescent="0.25"/>
  <cols>
    <col min="1" max="1" width="7.5703125" style="33" bestFit="1" customWidth="1"/>
    <col min="2" max="2" width="48.5703125" style="41" customWidth="1"/>
    <col min="3" max="3" width="27.7109375" style="42" customWidth="1"/>
    <col min="4" max="4" width="12.28515625" style="42" bestFit="1" customWidth="1"/>
    <col min="5" max="6" width="16.85546875" style="42" bestFit="1" customWidth="1"/>
    <col min="7" max="7" width="19.28515625" style="42" bestFit="1" customWidth="1"/>
    <col min="8" max="8" width="18.5703125" style="43" bestFit="1" customWidth="1"/>
    <col min="9" max="10" width="14.28515625" style="42" bestFit="1" customWidth="1"/>
    <col min="11" max="11" width="15" style="42" bestFit="1" customWidth="1"/>
    <col min="12" max="12" width="15.28515625" style="42" bestFit="1" customWidth="1"/>
    <col min="13" max="13" width="16.140625" style="42" bestFit="1" customWidth="1"/>
    <col min="14" max="14" width="16.42578125" style="42" bestFit="1" customWidth="1"/>
    <col min="15" max="15" width="8.42578125" style="42" bestFit="1" customWidth="1"/>
    <col min="16" max="16384" width="56.28515625" style="33"/>
  </cols>
  <sheetData>
    <row r="1" spans="1:15" hidden="1" x14ac:dyDescent="0.25">
      <c r="A1" s="42">
        <v>1</v>
      </c>
      <c r="B1" s="46">
        <v>2</v>
      </c>
      <c r="C1" s="46">
        <v>3</v>
      </c>
      <c r="D1" s="46">
        <v>4</v>
      </c>
      <c r="E1" s="46">
        <v>5</v>
      </c>
      <c r="F1" s="46">
        <v>6</v>
      </c>
      <c r="G1" s="46">
        <v>7</v>
      </c>
      <c r="H1" s="46">
        <v>8</v>
      </c>
      <c r="I1" s="46">
        <v>9</v>
      </c>
      <c r="J1" s="46">
        <v>10</v>
      </c>
      <c r="K1" s="46">
        <v>11</v>
      </c>
      <c r="L1" s="46">
        <v>12</v>
      </c>
      <c r="M1" s="46">
        <v>13</v>
      </c>
      <c r="N1" s="46">
        <v>14</v>
      </c>
      <c r="O1" s="46">
        <v>15</v>
      </c>
    </row>
    <row r="2" spans="1:15" ht="67.5" hidden="1" x14ac:dyDescent="0.25">
      <c r="A2" s="32" t="s">
        <v>0</v>
      </c>
      <c r="B2" s="32" t="s">
        <v>1</v>
      </c>
      <c r="C2" s="32" t="s">
        <v>2</v>
      </c>
      <c r="D2" s="32" t="s">
        <v>1286</v>
      </c>
      <c r="E2" s="32" t="s">
        <v>1287</v>
      </c>
      <c r="F2" s="32" t="s">
        <v>1288</v>
      </c>
      <c r="G2" s="32" t="s">
        <v>1289</v>
      </c>
      <c r="H2" s="32" t="s">
        <v>3</v>
      </c>
      <c r="I2" s="32" t="s">
        <v>4</v>
      </c>
      <c r="J2" s="32" t="s">
        <v>5</v>
      </c>
      <c r="K2" s="32" t="s">
        <v>6</v>
      </c>
      <c r="L2" s="32" t="s">
        <v>7</v>
      </c>
      <c r="M2" s="32" t="s">
        <v>1290</v>
      </c>
      <c r="N2" s="32" t="s">
        <v>1291</v>
      </c>
      <c r="O2" s="32" t="s">
        <v>8</v>
      </c>
    </row>
    <row r="3" spans="1:15" hidden="1" x14ac:dyDescent="0.25">
      <c r="A3" s="34">
        <v>27</v>
      </c>
      <c r="B3" s="35" t="s">
        <v>39</v>
      </c>
      <c r="C3" s="34" t="s">
        <v>1292</v>
      </c>
      <c r="D3" s="34">
        <v>28376</v>
      </c>
      <c r="E3" s="36">
        <v>0.89889343106850861</v>
      </c>
      <c r="F3" s="36">
        <v>0.89889343106850861</v>
      </c>
      <c r="G3" s="36">
        <v>0.20076825486326474</v>
      </c>
      <c r="H3" s="37">
        <v>8.951048951048951E-2</v>
      </c>
      <c r="I3" s="38">
        <v>26</v>
      </c>
      <c r="J3" s="38">
        <v>0</v>
      </c>
      <c r="K3" s="36">
        <v>1</v>
      </c>
      <c r="L3" s="36">
        <v>0</v>
      </c>
      <c r="M3" s="39" t="s">
        <v>1293</v>
      </c>
      <c r="N3" s="40" t="s">
        <v>1294</v>
      </c>
      <c r="O3" s="39" t="s">
        <v>1295</v>
      </c>
    </row>
    <row r="4" spans="1:15" hidden="1" x14ac:dyDescent="0.25">
      <c r="A4" s="34">
        <v>361</v>
      </c>
      <c r="B4" s="35" t="s">
        <v>42</v>
      </c>
      <c r="C4" s="34" t="s">
        <v>1292</v>
      </c>
      <c r="D4" s="34">
        <v>0</v>
      </c>
      <c r="E4" s="36">
        <v>0</v>
      </c>
      <c r="F4" s="36">
        <v>0</v>
      </c>
      <c r="G4" s="36">
        <v>0</v>
      </c>
      <c r="H4" s="37">
        <v>0</v>
      </c>
      <c r="I4" s="38">
        <v>0</v>
      </c>
      <c r="J4" s="38">
        <v>0</v>
      </c>
      <c r="K4" s="36">
        <v>0</v>
      </c>
      <c r="L4" s="36">
        <v>0</v>
      </c>
      <c r="M4" s="39" t="s">
        <v>1296</v>
      </c>
      <c r="N4" s="40" t="s">
        <v>1294</v>
      </c>
      <c r="O4" s="39" t="s">
        <v>1295</v>
      </c>
    </row>
    <row r="5" spans="1:15" hidden="1" x14ac:dyDescent="0.25">
      <c r="A5" s="34">
        <v>477</v>
      </c>
      <c r="B5" s="35" t="s">
        <v>43</v>
      </c>
      <c r="C5" s="34" t="s">
        <v>1292</v>
      </c>
      <c r="D5" s="34">
        <v>195996</v>
      </c>
      <c r="E5" s="36">
        <v>0.99911222678013833</v>
      </c>
      <c r="F5" s="36">
        <v>0.99911222678013833</v>
      </c>
      <c r="G5" s="36">
        <v>0.87871691259005291</v>
      </c>
      <c r="H5" s="37">
        <v>9.7669256381798006E-2</v>
      </c>
      <c r="I5" s="38">
        <v>62</v>
      </c>
      <c r="J5" s="38">
        <v>6</v>
      </c>
      <c r="K5" s="36">
        <v>0.98466262507295377</v>
      </c>
      <c r="L5" s="36">
        <v>1.5337374927046255E-2</v>
      </c>
      <c r="M5" s="39" t="s">
        <v>1293</v>
      </c>
      <c r="N5" s="40" t="s">
        <v>1297</v>
      </c>
      <c r="O5" s="39" t="s">
        <v>1295</v>
      </c>
    </row>
    <row r="6" spans="1:15" hidden="1" x14ac:dyDescent="0.25">
      <c r="A6" s="34">
        <v>515</v>
      </c>
      <c r="B6" s="35" t="s">
        <v>44</v>
      </c>
      <c r="C6" s="34" t="s">
        <v>1292</v>
      </c>
      <c r="D6" s="34">
        <v>244152</v>
      </c>
      <c r="E6" s="36">
        <v>0.99529801107506799</v>
      </c>
      <c r="F6" s="36">
        <v>0.99529801107506799</v>
      </c>
      <c r="G6" s="36">
        <v>0.99529801107506799</v>
      </c>
      <c r="H6" s="37">
        <v>0.12614259597806216</v>
      </c>
      <c r="I6" s="38">
        <v>36</v>
      </c>
      <c r="J6" s="38">
        <v>0</v>
      </c>
      <c r="K6" s="36">
        <v>1</v>
      </c>
      <c r="L6" s="36">
        <v>0</v>
      </c>
      <c r="M6" s="39" t="s">
        <v>1293</v>
      </c>
      <c r="N6" s="40" t="s">
        <v>1298</v>
      </c>
      <c r="O6" s="39" t="s">
        <v>1295</v>
      </c>
    </row>
    <row r="7" spans="1:15" hidden="1" x14ac:dyDescent="0.25">
      <c r="A7" s="34">
        <v>582</v>
      </c>
      <c r="B7" s="35" t="s">
        <v>45</v>
      </c>
      <c r="C7" s="34" t="s">
        <v>1292</v>
      </c>
      <c r="D7" s="34">
        <v>340540</v>
      </c>
      <c r="E7" s="36">
        <v>0.99996182533623068</v>
      </c>
      <c r="F7" s="36">
        <v>0.99996182533623068</v>
      </c>
      <c r="G7" s="36">
        <v>0.99996182533623068</v>
      </c>
      <c r="H7" s="37">
        <v>0.11924882629107982</v>
      </c>
      <c r="I7" s="38">
        <v>146</v>
      </c>
      <c r="J7" s="38">
        <v>0</v>
      </c>
      <c r="K7" s="36">
        <v>1</v>
      </c>
      <c r="L7" s="36">
        <v>0</v>
      </c>
      <c r="M7" s="39" t="s">
        <v>1293</v>
      </c>
      <c r="N7" s="40" t="s">
        <v>1299</v>
      </c>
      <c r="O7" s="39" t="s">
        <v>1295</v>
      </c>
    </row>
    <row r="8" spans="1:15" hidden="1" x14ac:dyDescent="0.25">
      <c r="A8" s="34">
        <v>701</v>
      </c>
      <c r="B8" s="35" t="s">
        <v>47</v>
      </c>
      <c r="C8" s="34" t="s">
        <v>1292</v>
      </c>
      <c r="D8" s="34">
        <v>707367</v>
      </c>
      <c r="E8" s="36">
        <v>0.99608548320744394</v>
      </c>
      <c r="F8" s="36">
        <v>0.99608548320744394</v>
      </c>
      <c r="G8" s="36">
        <v>0.98865369744418385</v>
      </c>
      <c r="H8" s="37">
        <v>3.6047814717967877E-2</v>
      </c>
      <c r="I8" s="38">
        <v>104</v>
      </c>
      <c r="J8" s="38">
        <v>0</v>
      </c>
      <c r="K8" s="36">
        <v>1</v>
      </c>
      <c r="L8" s="36">
        <v>0</v>
      </c>
      <c r="M8" s="39" t="s">
        <v>1293</v>
      </c>
      <c r="N8" s="40" t="s">
        <v>1300</v>
      </c>
      <c r="O8" s="39" t="s">
        <v>1295</v>
      </c>
    </row>
    <row r="9" spans="1:15" hidden="1" x14ac:dyDescent="0.25">
      <c r="A9" s="34">
        <v>884</v>
      </c>
      <c r="B9" s="35" t="s">
        <v>48</v>
      </c>
      <c r="C9" s="34" t="s">
        <v>1292</v>
      </c>
      <c r="D9" s="34">
        <v>13188</v>
      </c>
      <c r="E9" s="36">
        <v>0</v>
      </c>
      <c r="F9" s="36">
        <v>0</v>
      </c>
      <c r="G9" s="36">
        <v>0</v>
      </c>
      <c r="H9" s="37">
        <v>0</v>
      </c>
      <c r="I9" s="38">
        <v>0</v>
      </c>
      <c r="J9" s="38">
        <v>0</v>
      </c>
      <c r="K9" s="36">
        <v>0</v>
      </c>
      <c r="L9" s="36">
        <v>0</v>
      </c>
      <c r="M9" s="39" t="s">
        <v>1293</v>
      </c>
      <c r="N9" s="40" t="s">
        <v>1301</v>
      </c>
      <c r="O9" s="39" t="s">
        <v>1295</v>
      </c>
    </row>
    <row r="10" spans="1:15" hidden="1" x14ac:dyDescent="0.25">
      <c r="A10" s="34">
        <v>5622</v>
      </c>
      <c r="B10" s="35" t="s">
        <v>49</v>
      </c>
      <c r="C10" s="34" t="s">
        <v>1292</v>
      </c>
      <c r="D10" s="34">
        <v>48276</v>
      </c>
      <c r="E10" s="36">
        <v>0.99931643052448427</v>
      </c>
      <c r="F10" s="36">
        <v>0.99931643052448427</v>
      </c>
      <c r="G10" s="36">
        <v>0.99931643052448427</v>
      </c>
      <c r="H10" s="37">
        <v>7.1350762527233116E-2</v>
      </c>
      <c r="I10" s="38">
        <v>0</v>
      </c>
      <c r="J10" s="38">
        <v>0</v>
      </c>
      <c r="K10" s="36">
        <v>0</v>
      </c>
      <c r="L10" s="36">
        <v>0</v>
      </c>
      <c r="M10" s="39" t="s">
        <v>1293</v>
      </c>
      <c r="N10" s="40" t="s">
        <v>1302</v>
      </c>
      <c r="O10" s="39" t="s">
        <v>1295</v>
      </c>
    </row>
    <row r="11" spans="1:15" hidden="1" x14ac:dyDescent="0.25">
      <c r="A11" s="34">
        <v>5711</v>
      </c>
      <c r="B11" s="35" t="s">
        <v>50</v>
      </c>
      <c r="C11" s="34" t="s">
        <v>1292</v>
      </c>
      <c r="D11" s="34">
        <v>4021445</v>
      </c>
      <c r="E11" s="36">
        <v>0.97915997856491888</v>
      </c>
      <c r="F11" s="36">
        <v>0.9778977457108079</v>
      </c>
      <c r="G11" s="36">
        <v>0.9776182441883452</v>
      </c>
      <c r="H11" s="37">
        <v>5.2649006622516557E-2</v>
      </c>
      <c r="I11" s="38">
        <v>225</v>
      </c>
      <c r="J11" s="38">
        <v>0</v>
      </c>
      <c r="K11" s="36">
        <v>1</v>
      </c>
      <c r="L11" s="36">
        <v>0</v>
      </c>
      <c r="M11" s="39" t="s">
        <v>1293</v>
      </c>
      <c r="N11" s="40" t="s">
        <v>1303</v>
      </c>
      <c r="O11" s="39" t="s">
        <v>1304</v>
      </c>
    </row>
    <row r="12" spans="1:15" hidden="1" x14ac:dyDescent="0.25">
      <c r="A12" s="34">
        <v>6246</v>
      </c>
      <c r="B12" s="35" t="s">
        <v>51</v>
      </c>
      <c r="C12" s="34" t="s">
        <v>1292</v>
      </c>
      <c r="D12" s="34">
        <v>1663974</v>
      </c>
      <c r="E12" s="36">
        <v>0.99992968640135005</v>
      </c>
      <c r="F12" s="36">
        <v>0.99992968640135005</v>
      </c>
      <c r="G12" s="36">
        <v>0.99992968640135005</v>
      </c>
      <c r="H12" s="37">
        <v>7.9334916864608071E-2</v>
      </c>
      <c r="I12" s="38">
        <v>88</v>
      </c>
      <c r="J12" s="38">
        <v>0</v>
      </c>
      <c r="K12" s="36">
        <v>1</v>
      </c>
      <c r="L12" s="36">
        <v>0</v>
      </c>
      <c r="M12" s="39" t="s">
        <v>1293</v>
      </c>
      <c r="N12" s="40" t="s">
        <v>1305</v>
      </c>
      <c r="O12" s="39" t="s">
        <v>1295</v>
      </c>
    </row>
    <row r="13" spans="1:15" hidden="1" x14ac:dyDescent="0.25">
      <c r="A13" s="34">
        <v>6980</v>
      </c>
      <c r="B13" s="35" t="s">
        <v>52</v>
      </c>
      <c r="C13" s="34" t="s">
        <v>1292</v>
      </c>
      <c r="D13" s="34">
        <v>166747</v>
      </c>
      <c r="E13" s="36">
        <v>0.99869263015226661</v>
      </c>
      <c r="F13" s="36">
        <v>0.99869263015226661</v>
      </c>
      <c r="G13" s="36">
        <v>0.99869263015226661</v>
      </c>
      <c r="H13" s="37">
        <v>0.1291913214990138</v>
      </c>
      <c r="I13" s="38">
        <v>115</v>
      </c>
      <c r="J13" s="38">
        <v>0</v>
      </c>
      <c r="K13" s="36">
        <v>1</v>
      </c>
      <c r="L13" s="36">
        <v>0</v>
      </c>
      <c r="M13" s="39" t="s">
        <v>1293</v>
      </c>
      <c r="N13" s="40" t="s">
        <v>1306</v>
      </c>
      <c r="O13" s="39" t="s">
        <v>1295</v>
      </c>
    </row>
    <row r="14" spans="1:15" hidden="1" x14ac:dyDescent="0.25">
      <c r="A14" s="34">
        <v>300012</v>
      </c>
      <c r="B14" s="35" t="s">
        <v>53</v>
      </c>
      <c r="C14" s="34" t="s">
        <v>1307</v>
      </c>
      <c r="D14" s="34">
        <v>9474</v>
      </c>
      <c r="E14" s="36">
        <v>6.4914502849905006E-2</v>
      </c>
      <c r="F14" s="36">
        <v>0</v>
      </c>
      <c r="G14" s="36">
        <v>0</v>
      </c>
      <c r="H14" s="37">
        <v>0.1111111111111111</v>
      </c>
      <c r="I14" s="38">
        <v>6</v>
      </c>
      <c r="J14" s="38">
        <v>5</v>
      </c>
      <c r="K14" s="36">
        <v>0.90815859353539052</v>
      </c>
      <c r="L14" s="36">
        <v>9.1841406464609462E-2</v>
      </c>
      <c r="M14" s="39" t="s">
        <v>1293</v>
      </c>
      <c r="N14" s="40" t="s">
        <v>1308</v>
      </c>
      <c r="O14" s="39" t="s">
        <v>1295</v>
      </c>
    </row>
    <row r="15" spans="1:15" hidden="1" x14ac:dyDescent="0.25">
      <c r="A15" s="34">
        <v>300136</v>
      </c>
      <c r="B15" s="35" t="s">
        <v>55</v>
      </c>
      <c r="C15" s="34" t="s">
        <v>1309</v>
      </c>
      <c r="D15" s="34">
        <v>32036</v>
      </c>
      <c r="E15" s="36">
        <v>0.88128979897615178</v>
      </c>
      <c r="F15" s="36">
        <v>0.85004370083655889</v>
      </c>
      <c r="G15" s="36">
        <v>0.85004370083655889</v>
      </c>
      <c r="H15" s="37">
        <v>4.0738161559888582E-2</v>
      </c>
      <c r="I15" s="38">
        <v>13</v>
      </c>
      <c r="J15" s="38">
        <v>3</v>
      </c>
      <c r="K15" s="36">
        <v>0.67725828415796641</v>
      </c>
      <c r="L15" s="36">
        <v>0.32274171584203359</v>
      </c>
      <c r="M15" s="39" t="s">
        <v>1293</v>
      </c>
      <c r="N15" s="40" t="s">
        <v>1310</v>
      </c>
      <c r="O15" s="39" t="s">
        <v>1295</v>
      </c>
    </row>
    <row r="16" spans="1:15" hidden="1" x14ac:dyDescent="0.25">
      <c r="A16" s="34">
        <v>300195</v>
      </c>
      <c r="B16" s="35" t="s">
        <v>56</v>
      </c>
      <c r="C16" s="34" t="s">
        <v>1311</v>
      </c>
      <c r="D16" s="34" t="s">
        <v>1312</v>
      </c>
      <c r="E16" s="36" t="s">
        <v>1312</v>
      </c>
      <c r="F16" s="36" t="s">
        <v>1312</v>
      </c>
      <c r="G16" s="36" t="s">
        <v>1312</v>
      </c>
      <c r="H16" s="37" t="s">
        <v>1312</v>
      </c>
      <c r="I16" s="38">
        <v>10</v>
      </c>
      <c r="J16" s="38">
        <v>2</v>
      </c>
      <c r="K16" s="36">
        <v>0.95134730538922152</v>
      </c>
      <c r="L16" s="36">
        <v>4.8652694610778445E-2</v>
      </c>
      <c r="M16" s="39" t="s">
        <v>1293</v>
      </c>
      <c r="N16" s="40" t="s">
        <v>1313</v>
      </c>
      <c r="O16" s="39" t="s">
        <v>1295</v>
      </c>
    </row>
    <row r="17" spans="1:15" hidden="1" x14ac:dyDescent="0.25">
      <c r="A17" s="34">
        <v>300365</v>
      </c>
      <c r="B17" s="35" t="s">
        <v>58</v>
      </c>
      <c r="C17" s="34" t="s">
        <v>1314</v>
      </c>
      <c r="D17" s="34" t="s">
        <v>1312</v>
      </c>
      <c r="E17" s="36" t="s">
        <v>1312</v>
      </c>
      <c r="F17" s="36" t="s">
        <v>1312</v>
      </c>
      <c r="G17" s="36" t="s">
        <v>1312</v>
      </c>
      <c r="H17" s="37" t="s">
        <v>1312</v>
      </c>
      <c r="I17" s="38">
        <v>1</v>
      </c>
      <c r="J17" s="38">
        <v>1</v>
      </c>
      <c r="K17" s="36">
        <v>0.62567634038366948</v>
      </c>
      <c r="L17" s="36">
        <v>0.37432365961633057</v>
      </c>
      <c r="M17" s="39" t="s">
        <v>1293</v>
      </c>
      <c r="N17" s="40" t="s">
        <v>1313</v>
      </c>
      <c r="O17" s="39" t="s">
        <v>1295</v>
      </c>
    </row>
    <row r="18" spans="1:15" hidden="1" x14ac:dyDescent="0.25">
      <c r="A18" s="34">
        <v>300713</v>
      </c>
      <c r="B18" s="35" t="s">
        <v>60</v>
      </c>
      <c r="C18" s="34" t="s">
        <v>1309</v>
      </c>
      <c r="D18" s="34">
        <v>22300</v>
      </c>
      <c r="E18" s="36">
        <v>0.90242152466367709</v>
      </c>
      <c r="F18" s="36">
        <v>0.90242152466367709</v>
      </c>
      <c r="G18" s="36">
        <v>5.3363228699551568E-2</v>
      </c>
      <c r="H18" s="37">
        <v>1.9230769230769232E-2</v>
      </c>
      <c r="I18" s="38">
        <v>20</v>
      </c>
      <c r="J18" s="38">
        <v>7</v>
      </c>
      <c r="K18" s="36">
        <v>0.67565528945879694</v>
      </c>
      <c r="L18" s="36">
        <v>0.32434471054120312</v>
      </c>
      <c r="M18" s="39" t="s">
        <v>1293</v>
      </c>
      <c r="N18" s="40" t="s">
        <v>1315</v>
      </c>
      <c r="O18" s="39" t="s">
        <v>1295</v>
      </c>
    </row>
    <row r="19" spans="1:15" hidden="1" x14ac:dyDescent="0.25">
      <c r="A19" s="34">
        <v>300730</v>
      </c>
      <c r="B19" s="35" t="s">
        <v>61</v>
      </c>
      <c r="C19" s="34" t="s">
        <v>1314</v>
      </c>
      <c r="D19" s="34" t="s">
        <v>1312</v>
      </c>
      <c r="E19" s="36" t="s">
        <v>1312</v>
      </c>
      <c r="F19" s="36" t="s">
        <v>1312</v>
      </c>
      <c r="G19" s="36" t="s">
        <v>1312</v>
      </c>
      <c r="H19" s="37" t="s">
        <v>1312</v>
      </c>
      <c r="I19" s="38">
        <v>4</v>
      </c>
      <c r="J19" s="38">
        <v>2</v>
      </c>
      <c r="K19" s="36">
        <v>0.3127004178408318</v>
      </c>
      <c r="L19" s="36">
        <v>0.6872995821591682</v>
      </c>
      <c r="M19" s="39" t="s">
        <v>1293</v>
      </c>
      <c r="N19" s="40" t="s">
        <v>1313</v>
      </c>
      <c r="O19" s="39" t="s">
        <v>1295</v>
      </c>
    </row>
    <row r="20" spans="1:15" hidden="1" x14ac:dyDescent="0.25">
      <c r="A20" s="34">
        <v>300748</v>
      </c>
      <c r="B20" s="35" t="s">
        <v>62</v>
      </c>
      <c r="C20" s="34" t="s">
        <v>1316</v>
      </c>
      <c r="D20" s="34">
        <v>426</v>
      </c>
      <c r="E20" s="36">
        <v>0</v>
      </c>
      <c r="F20" s="36">
        <v>0</v>
      </c>
      <c r="G20" s="36">
        <v>0</v>
      </c>
      <c r="H20" s="37">
        <v>0</v>
      </c>
      <c r="I20" s="38">
        <v>0</v>
      </c>
      <c r="J20" s="38">
        <v>0</v>
      </c>
      <c r="K20" s="36">
        <v>0</v>
      </c>
      <c r="L20" s="36">
        <v>0</v>
      </c>
      <c r="M20" s="39" t="s">
        <v>1293</v>
      </c>
      <c r="N20" s="40" t="s">
        <v>1294</v>
      </c>
      <c r="O20" s="39" t="s">
        <v>1295</v>
      </c>
    </row>
    <row r="21" spans="1:15" hidden="1" x14ac:dyDescent="0.25">
      <c r="A21" s="34">
        <v>300926</v>
      </c>
      <c r="B21" s="35" t="s">
        <v>63</v>
      </c>
      <c r="C21" s="34" t="s">
        <v>1307</v>
      </c>
      <c r="D21" s="34">
        <v>11550</v>
      </c>
      <c r="E21" s="36">
        <v>0.89861471861471864</v>
      </c>
      <c r="F21" s="36">
        <v>0.27991341991341989</v>
      </c>
      <c r="G21" s="36">
        <v>0.20562770562770563</v>
      </c>
      <c r="H21" s="37">
        <v>6.5217391304347824E-2</v>
      </c>
      <c r="I21" s="38">
        <v>2</v>
      </c>
      <c r="J21" s="38">
        <v>8</v>
      </c>
      <c r="K21" s="36">
        <v>6.1376117153009585E-3</v>
      </c>
      <c r="L21" s="36">
        <v>0.99386238828469908</v>
      </c>
      <c r="M21" s="39" t="s">
        <v>1293</v>
      </c>
      <c r="N21" s="40" t="s">
        <v>1308</v>
      </c>
      <c r="O21" s="39" t="s">
        <v>1295</v>
      </c>
    </row>
    <row r="22" spans="1:15" hidden="1" x14ac:dyDescent="0.25">
      <c r="A22" s="34">
        <v>301043</v>
      </c>
      <c r="B22" s="35" t="s">
        <v>64</v>
      </c>
      <c r="C22" s="34" t="s">
        <v>1307</v>
      </c>
      <c r="D22" s="34">
        <v>0</v>
      </c>
      <c r="E22" s="36">
        <v>0</v>
      </c>
      <c r="F22" s="36">
        <v>0</v>
      </c>
      <c r="G22" s="36">
        <v>0</v>
      </c>
      <c r="H22" s="37">
        <v>0</v>
      </c>
      <c r="I22" s="38">
        <v>0</v>
      </c>
      <c r="J22" s="38">
        <v>0</v>
      </c>
      <c r="K22" s="36">
        <v>0</v>
      </c>
      <c r="L22" s="36">
        <v>0</v>
      </c>
      <c r="M22" s="39" t="s">
        <v>1293</v>
      </c>
      <c r="N22" s="40" t="s">
        <v>1317</v>
      </c>
      <c r="O22" s="39" t="s">
        <v>1295</v>
      </c>
    </row>
    <row r="23" spans="1:15" hidden="1" x14ac:dyDescent="0.25">
      <c r="A23" s="34">
        <v>301060</v>
      </c>
      <c r="B23" s="35" t="s">
        <v>65</v>
      </c>
      <c r="C23" s="34" t="s">
        <v>1309</v>
      </c>
      <c r="D23" s="34">
        <v>13956</v>
      </c>
      <c r="E23" s="36">
        <v>0.55323875035826886</v>
      </c>
      <c r="F23" s="36">
        <v>0.55323875035826886</v>
      </c>
      <c r="G23" s="36">
        <v>0.31327027801662366</v>
      </c>
      <c r="H23" s="37">
        <v>3.8539553752535496E-2</v>
      </c>
      <c r="I23" s="38">
        <v>11</v>
      </c>
      <c r="J23" s="38">
        <v>5</v>
      </c>
      <c r="K23" s="36">
        <v>0.86842428460310317</v>
      </c>
      <c r="L23" s="36">
        <v>0.13157571539689689</v>
      </c>
      <c r="M23" s="39" t="s">
        <v>1318</v>
      </c>
      <c r="N23" s="40" t="s">
        <v>1294</v>
      </c>
      <c r="O23" s="39" t="s">
        <v>1295</v>
      </c>
    </row>
    <row r="24" spans="1:15" hidden="1" x14ac:dyDescent="0.25">
      <c r="A24" s="34">
        <v>301124</v>
      </c>
      <c r="B24" s="35" t="s">
        <v>66</v>
      </c>
      <c r="C24" s="34" t="s">
        <v>1309</v>
      </c>
      <c r="D24" s="34">
        <v>8577</v>
      </c>
      <c r="E24" s="36">
        <v>0.69254984260230845</v>
      </c>
      <c r="F24" s="36">
        <v>0.69254984260230845</v>
      </c>
      <c r="G24" s="36">
        <v>0.69254984260230845</v>
      </c>
      <c r="H24" s="37">
        <v>3.3385093167701864E-2</v>
      </c>
      <c r="I24" s="38">
        <v>9</v>
      </c>
      <c r="J24" s="38">
        <v>8</v>
      </c>
      <c r="K24" s="36">
        <v>0.72645614035087724</v>
      </c>
      <c r="L24" s="36">
        <v>0.27354385964912281</v>
      </c>
      <c r="M24" s="39" t="s">
        <v>1293</v>
      </c>
      <c r="N24" s="40" t="s">
        <v>1308</v>
      </c>
      <c r="O24" s="39" t="s">
        <v>1295</v>
      </c>
    </row>
    <row r="25" spans="1:15" hidden="1" x14ac:dyDescent="0.25">
      <c r="A25" s="34">
        <v>301213</v>
      </c>
      <c r="B25" s="35" t="s">
        <v>67</v>
      </c>
      <c r="C25" s="34" t="s">
        <v>1314</v>
      </c>
      <c r="D25" s="34" t="s">
        <v>1312</v>
      </c>
      <c r="E25" s="36" t="s">
        <v>1312</v>
      </c>
      <c r="F25" s="36" t="s">
        <v>1312</v>
      </c>
      <c r="G25" s="36" t="s">
        <v>1312</v>
      </c>
      <c r="H25" s="37" t="s">
        <v>1312</v>
      </c>
      <c r="I25" s="38">
        <v>2</v>
      </c>
      <c r="J25" s="38">
        <v>5</v>
      </c>
      <c r="K25" s="36">
        <v>0.82929782082324455</v>
      </c>
      <c r="L25" s="36">
        <v>0.17070217917675545</v>
      </c>
      <c r="M25" s="39" t="s">
        <v>1293</v>
      </c>
      <c r="N25" s="40" t="s">
        <v>1313</v>
      </c>
      <c r="O25" s="39" t="s">
        <v>1295</v>
      </c>
    </row>
    <row r="26" spans="1:15" hidden="1" x14ac:dyDescent="0.25">
      <c r="A26" s="34">
        <v>301337</v>
      </c>
      <c r="B26" s="35" t="s">
        <v>68</v>
      </c>
      <c r="C26" s="34" t="s">
        <v>1309</v>
      </c>
      <c r="D26" s="34">
        <v>757341</v>
      </c>
      <c r="E26" s="36">
        <v>0.99998811631748441</v>
      </c>
      <c r="F26" s="36">
        <v>0.99301899672670568</v>
      </c>
      <c r="G26" s="36">
        <v>0.99301899672670568</v>
      </c>
      <c r="H26" s="37">
        <v>4.0121120363361087E-2</v>
      </c>
      <c r="I26" s="38">
        <v>112</v>
      </c>
      <c r="J26" s="38">
        <v>17</v>
      </c>
      <c r="K26" s="36">
        <v>0.86561614419235033</v>
      </c>
      <c r="L26" s="36">
        <v>0.13438385580764967</v>
      </c>
      <c r="M26" s="39" t="s">
        <v>1293</v>
      </c>
      <c r="N26" s="40" t="s">
        <v>1319</v>
      </c>
      <c r="O26" s="39" t="s">
        <v>1295</v>
      </c>
    </row>
    <row r="27" spans="1:15" hidden="1" x14ac:dyDescent="0.25">
      <c r="A27" s="34">
        <v>301396</v>
      </c>
      <c r="B27" s="35" t="s">
        <v>69</v>
      </c>
      <c r="C27" s="34" t="s">
        <v>1307</v>
      </c>
      <c r="D27" s="34">
        <v>4070</v>
      </c>
      <c r="E27" s="36">
        <v>0</v>
      </c>
      <c r="F27" s="36">
        <v>0</v>
      </c>
      <c r="G27" s="36">
        <v>0</v>
      </c>
      <c r="H27" s="37">
        <v>0</v>
      </c>
      <c r="I27" s="38">
        <v>8</v>
      </c>
      <c r="J27" s="38">
        <v>1</v>
      </c>
      <c r="K27" s="36">
        <v>0.99817898022892815</v>
      </c>
      <c r="L27" s="36">
        <v>1.8210197710718003E-3</v>
      </c>
      <c r="M27" s="39" t="s">
        <v>1293</v>
      </c>
      <c r="N27" s="40" t="s">
        <v>1294</v>
      </c>
      <c r="O27" s="39" t="s">
        <v>1295</v>
      </c>
    </row>
    <row r="28" spans="1:15" hidden="1" x14ac:dyDescent="0.25">
      <c r="A28" s="34">
        <v>301574</v>
      </c>
      <c r="B28" s="35" t="s">
        <v>70</v>
      </c>
      <c r="C28" s="34" t="s">
        <v>1309</v>
      </c>
      <c r="D28" s="34">
        <v>48892</v>
      </c>
      <c r="E28" s="36">
        <v>1</v>
      </c>
      <c r="F28" s="36">
        <v>1</v>
      </c>
      <c r="G28" s="36">
        <v>1</v>
      </c>
      <c r="H28" s="37">
        <v>0.42857142857142855</v>
      </c>
      <c r="I28" s="38">
        <v>8</v>
      </c>
      <c r="J28" s="38">
        <v>6</v>
      </c>
      <c r="K28" s="36">
        <v>0.80336764492678581</v>
      </c>
      <c r="L28" s="36">
        <v>0.19663235507321417</v>
      </c>
      <c r="M28" s="39" t="s">
        <v>1293</v>
      </c>
      <c r="N28" s="40" t="s">
        <v>1294</v>
      </c>
      <c r="O28" s="39" t="s">
        <v>1295</v>
      </c>
    </row>
    <row r="29" spans="1:15" hidden="1" x14ac:dyDescent="0.25">
      <c r="A29" s="34">
        <v>301591</v>
      </c>
      <c r="B29" s="35" t="s">
        <v>71</v>
      </c>
      <c r="C29" s="34" t="s">
        <v>1314</v>
      </c>
      <c r="D29" s="34" t="s">
        <v>1312</v>
      </c>
      <c r="E29" s="36" t="s">
        <v>1312</v>
      </c>
      <c r="F29" s="36" t="s">
        <v>1312</v>
      </c>
      <c r="G29" s="36" t="s">
        <v>1312</v>
      </c>
      <c r="H29" s="37" t="s">
        <v>1312</v>
      </c>
      <c r="I29" s="38">
        <v>8</v>
      </c>
      <c r="J29" s="38">
        <v>2</v>
      </c>
      <c r="K29" s="36">
        <v>0.88739905531007157</v>
      </c>
      <c r="L29" s="36">
        <v>0.11260094468992839</v>
      </c>
      <c r="M29" s="39" t="s">
        <v>1293</v>
      </c>
      <c r="N29" s="40" t="s">
        <v>1313</v>
      </c>
      <c r="O29" s="39" t="s">
        <v>1295</v>
      </c>
    </row>
    <row r="30" spans="1:15" hidden="1" x14ac:dyDescent="0.25">
      <c r="A30" s="34">
        <v>301647</v>
      </c>
      <c r="B30" s="35" t="s">
        <v>72</v>
      </c>
      <c r="C30" s="34" t="s">
        <v>1311</v>
      </c>
      <c r="D30" s="34" t="s">
        <v>1312</v>
      </c>
      <c r="E30" s="36" t="s">
        <v>1312</v>
      </c>
      <c r="F30" s="36" t="s">
        <v>1312</v>
      </c>
      <c r="G30" s="36" t="s">
        <v>1312</v>
      </c>
      <c r="H30" s="37" t="s">
        <v>1312</v>
      </c>
      <c r="I30" s="38">
        <v>3</v>
      </c>
      <c r="J30" s="38">
        <v>4</v>
      </c>
      <c r="K30" s="36">
        <v>0.68676981370382062</v>
      </c>
      <c r="L30" s="36">
        <v>0.31323018629617932</v>
      </c>
      <c r="M30" s="39" t="s">
        <v>1293</v>
      </c>
      <c r="N30" s="40" t="s">
        <v>1313</v>
      </c>
      <c r="O30" s="39" t="s">
        <v>1295</v>
      </c>
    </row>
    <row r="31" spans="1:15" hidden="1" x14ac:dyDescent="0.25">
      <c r="A31" s="34">
        <v>301728</v>
      </c>
      <c r="B31" s="35" t="s">
        <v>73</v>
      </c>
      <c r="C31" s="34" t="s">
        <v>1307</v>
      </c>
      <c r="D31" s="34">
        <v>27666</v>
      </c>
      <c r="E31" s="36">
        <v>1</v>
      </c>
      <c r="F31" s="36">
        <v>0</v>
      </c>
      <c r="G31" s="36">
        <v>0</v>
      </c>
      <c r="H31" s="37">
        <v>0.04</v>
      </c>
      <c r="I31" s="38">
        <v>10</v>
      </c>
      <c r="J31" s="38">
        <v>0</v>
      </c>
      <c r="K31" s="36">
        <v>1</v>
      </c>
      <c r="L31" s="36">
        <v>0</v>
      </c>
      <c r="M31" s="39" t="s">
        <v>1293</v>
      </c>
      <c r="N31" s="40" t="s">
        <v>1320</v>
      </c>
      <c r="O31" s="39" t="s">
        <v>1295</v>
      </c>
    </row>
    <row r="32" spans="1:15" hidden="1" x14ac:dyDescent="0.25">
      <c r="A32" s="34">
        <v>301744</v>
      </c>
      <c r="B32" s="35" t="s">
        <v>74</v>
      </c>
      <c r="C32" s="34" t="s">
        <v>1309</v>
      </c>
      <c r="D32" s="34">
        <v>6810</v>
      </c>
      <c r="E32" s="36">
        <v>0.99897209985315716</v>
      </c>
      <c r="F32" s="36">
        <v>0.99897209985315716</v>
      </c>
      <c r="G32" s="36">
        <v>0.99897209985315716</v>
      </c>
      <c r="H32" s="37">
        <v>6.8543451652386775E-2</v>
      </c>
      <c r="I32" s="38">
        <v>28</v>
      </c>
      <c r="J32" s="38">
        <v>14</v>
      </c>
      <c r="K32" s="36">
        <v>0.91689482089892771</v>
      </c>
      <c r="L32" s="36">
        <v>8.3105179101072318E-2</v>
      </c>
      <c r="M32" s="39" t="s">
        <v>1293</v>
      </c>
      <c r="N32" s="40" t="s">
        <v>1321</v>
      </c>
      <c r="O32" s="39" t="s">
        <v>1295</v>
      </c>
    </row>
    <row r="33" spans="1:15" hidden="1" x14ac:dyDescent="0.25">
      <c r="A33" s="34">
        <v>301850</v>
      </c>
      <c r="B33" s="35" t="s">
        <v>75</v>
      </c>
      <c r="C33" s="34" t="s">
        <v>1314</v>
      </c>
      <c r="D33" s="34" t="s">
        <v>1312</v>
      </c>
      <c r="E33" s="36" t="s">
        <v>1312</v>
      </c>
      <c r="F33" s="36" t="s">
        <v>1312</v>
      </c>
      <c r="G33" s="36" t="s">
        <v>1312</v>
      </c>
      <c r="H33" s="37" t="s">
        <v>1312</v>
      </c>
      <c r="I33" s="38">
        <v>3</v>
      </c>
      <c r="J33" s="38">
        <v>3</v>
      </c>
      <c r="K33" s="36">
        <v>0.10334788937409024</v>
      </c>
      <c r="L33" s="36">
        <v>0.89665211062590977</v>
      </c>
      <c r="M33" s="39" t="s">
        <v>1293</v>
      </c>
      <c r="N33" s="40" t="s">
        <v>1313</v>
      </c>
      <c r="O33" s="39" t="s">
        <v>1295</v>
      </c>
    </row>
    <row r="34" spans="1:15" hidden="1" x14ac:dyDescent="0.25">
      <c r="A34" s="34">
        <v>301906</v>
      </c>
      <c r="B34" s="35" t="s">
        <v>77</v>
      </c>
      <c r="C34" s="34" t="s">
        <v>1307</v>
      </c>
      <c r="D34" s="34">
        <v>812</v>
      </c>
      <c r="E34" s="36">
        <v>0.4211822660098522</v>
      </c>
      <c r="F34" s="36">
        <v>0</v>
      </c>
      <c r="G34" s="36">
        <v>0</v>
      </c>
      <c r="H34" s="37">
        <v>0.1</v>
      </c>
      <c r="I34" s="38">
        <v>0</v>
      </c>
      <c r="J34" s="38">
        <v>0</v>
      </c>
      <c r="K34" s="36">
        <v>0</v>
      </c>
      <c r="L34" s="36">
        <v>0</v>
      </c>
      <c r="M34" s="39" t="s">
        <v>1293</v>
      </c>
      <c r="N34" s="40" t="s">
        <v>1322</v>
      </c>
      <c r="O34" s="39" t="s">
        <v>1295</v>
      </c>
    </row>
    <row r="35" spans="1:15" hidden="1" x14ac:dyDescent="0.25">
      <c r="A35" s="34">
        <v>301949</v>
      </c>
      <c r="B35" s="35" t="s">
        <v>78</v>
      </c>
      <c r="C35" s="34" t="s">
        <v>1314</v>
      </c>
      <c r="D35" s="34" t="s">
        <v>1312</v>
      </c>
      <c r="E35" s="36" t="s">
        <v>1312</v>
      </c>
      <c r="F35" s="36" t="s">
        <v>1312</v>
      </c>
      <c r="G35" s="36" t="s">
        <v>1312</v>
      </c>
      <c r="H35" s="37" t="s">
        <v>1312</v>
      </c>
      <c r="I35" s="38">
        <v>329</v>
      </c>
      <c r="J35" s="38">
        <v>41</v>
      </c>
      <c r="K35" s="36">
        <v>0.89110068195014014</v>
      </c>
      <c r="L35" s="36">
        <v>0.1088993180498599</v>
      </c>
      <c r="M35" s="39" t="s">
        <v>1293</v>
      </c>
      <c r="N35" s="40" t="s">
        <v>1313</v>
      </c>
      <c r="O35" s="39" t="s">
        <v>1295</v>
      </c>
    </row>
    <row r="36" spans="1:15" hidden="1" x14ac:dyDescent="0.25">
      <c r="A36" s="34">
        <v>302091</v>
      </c>
      <c r="B36" s="35" t="s">
        <v>79</v>
      </c>
      <c r="C36" s="34" t="s">
        <v>1307</v>
      </c>
      <c r="D36" s="34">
        <v>303410</v>
      </c>
      <c r="E36" s="36">
        <v>0.47676741043472531</v>
      </c>
      <c r="F36" s="36">
        <v>0.30697406150093931</v>
      </c>
      <c r="G36" s="36">
        <v>1.3743779044856795E-3</v>
      </c>
      <c r="H36" s="37">
        <v>0.11501597444089456</v>
      </c>
      <c r="I36" s="38">
        <v>66</v>
      </c>
      <c r="J36" s="38">
        <v>34</v>
      </c>
      <c r="K36" s="36">
        <v>0.84182330372720759</v>
      </c>
      <c r="L36" s="36">
        <v>0.15817669627279241</v>
      </c>
      <c r="M36" s="39" t="s">
        <v>1293</v>
      </c>
      <c r="N36" s="40" t="s">
        <v>1323</v>
      </c>
      <c r="O36" s="39" t="s">
        <v>1295</v>
      </c>
    </row>
    <row r="37" spans="1:15" hidden="1" x14ac:dyDescent="0.25">
      <c r="A37" s="34">
        <v>302147</v>
      </c>
      <c r="B37" s="35" t="s">
        <v>80</v>
      </c>
      <c r="C37" s="34" t="s">
        <v>1307</v>
      </c>
      <c r="D37" s="34">
        <v>250726</v>
      </c>
      <c r="E37" s="36">
        <v>0.63419031133588055</v>
      </c>
      <c r="F37" s="36">
        <v>0</v>
      </c>
      <c r="G37" s="36">
        <v>0</v>
      </c>
      <c r="H37" s="37">
        <v>2.2727272727272728E-2</v>
      </c>
      <c r="I37" s="38">
        <v>0</v>
      </c>
      <c r="J37" s="38">
        <v>5</v>
      </c>
      <c r="K37" s="36">
        <v>0</v>
      </c>
      <c r="L37" s="36">
        <v>1</v>
      </c>
      <c r="M37" s="39" t="s">
        <v>1293</v>
      </c>
      <c r="N37" s="40" t="s">
        <v>1324</v>
      </c>
      <c r="O37" s="39" t="s">
        <v>1295</v>
      </c>
    </row>
    <row r="38" spans="1:15" hidden="1" x14ac:dyDescent="0.25">
      <c r="A38" s="34">
        <v>302228</v>
      </c>
      <c r="B38" s="35" t="s">
        <v>81</v>
      </c>
      <c r="C38" s="34" t="s">
        <v>1309</v>
      </c>
      <c r="D38" s="34">
        <v>5871</v>
      </c>
      <c r="E38" s="36">
        <v>0</v>
      </c>
      <c r="F38" s="36">
        <v>0</v>
      </c>
      <c r="G38" s="36">
        <v>0</v>
      </c>
      <c r="H38" s="37">
        <v>0</v>
      </c>
      <c r="I38" s="38">
        <v>5</v>
      </c>
      <c r="J38" s="38">
        <v>6</v>
      </c>
      <c r="K38" s="36">
        <v>0.740217761143246</v>
      </c>
      <c r="L38" s="36">
        <v>0.259782238856754</v>
      </c>
      <c r="M38" s="39" t="s">
        <v>1293</v>
      </c>
      <c r="N38" s="40" t="s">
        <v>1294</v>
      </c>
      <c r="O38" s="39" t="s">
        <v>1295</v>
      </c>
    </row>
    <row r="39" spans="1:15" hidden="1" x14ac:dyDescent="0.25">
      <c r="A39" s="34">
        <v>302490</v>
      </c>
      <c r="B39" s="35" t="s">
        <v>82</v>
      </c>
      <c r="C39" s="34" t="s">
        <v>1307</v>
      </c>
      <c r="D39" s="34">
        <v>287</v>
      </c>
      <c r="E39" s="36">
        <v>0.99651567944250874</v>
      </c>
      <c r="F39" s="36">
        <v>0</v>
      </c>
      <c r="G39" s="36">
        <v>0</v>
      </c>
      <c r="H39" s="37">
        <v>0.05</v>
      </c>
      <c r="I39" s="38">
        <v>8</v>
      </c>
      <c r="J39" s="38">
        <v>9</v>
      </c>
      <c r="K39" s="36">
        <v>0.93242193568432497</v>
      </c>
      <c r="L39" s="36">
        <v>6.7578064315675007E-2</v>
      </c>
      <c r="M39" s="39" t="s">
        <v>1293</v>
      </c>
      <c r="N39" s="40" t="s">
        <v>1325</v>
      </c>
      <c r="O39" s="39" t="s">
        <v>1295</v>
      </c>
    </row>
    <row r="40" spans="1:15" hidden="1" x14ac:dyDescent="0.25">
      <c r="A40" s="34">
        <v>302627</v>
      </c>
      <c r="B40" s="35" t="s">
        <v>83</v>
      </c>
      <c r="C40" s="34" t="s">
        <v>1326</v>
      </c>
      <c r="D40" s="34">
        <v>1987</v>
      </c>
      <c r="E40" s="36">
        <v>1</v>
      </c>
      <c r="F40" s="36">
        <v>1</v>
      </c>
      <c r="G40" s="36">
        <v>1</v>
      </c>
      <c r="H40" s="37">
        <v>0.13333333333333333</v>
      </c>
      <c r="I40" s="38">
        <v>1</v>
      </c>
      <c r="J40" s="38">
        <v>0</v>
      </c>
      <c r="K40" s="36">
        <v>1</v>
      </c>
      <c r="L40" s="36">
        <v>0</v>
      </c>
      <c r="M40" s="39" t="s">
        <v>1293</v>
      </c>
      <c r="N40" s="40" t="s">
        <v>1294</v>
      </c>
      <c r="O40" s="39" t="s">
        <v>1295</v>
      </c>
    </row>
    <row r="41" spans="1:15" hidden="1" x14ac:dyDescent="0.25">
      <c r="A41" s="34">
        <v>302953</v>
      </c>
      <c r="B41" s="35" t="s">
        <v>84</v>
      </c>
      <c r="C41" s="34" t="s">
        <v>1309</v>
      </c>
      <c r="D41" s="34">
        <v>69645</v>
      </c>
      <c r="E41" s="36">
        <v>0.96971785483523587</v>
      </c>
      <c r="F41" s="36">
        <v>0.96971785483523587</v>
      </c>
      <c r="G41" s="36">
        <v>0.96971785483523587</v>
      </c>
      <c r="H41" s="37">
        <v>3.825136612021858E-2</v>
      </c>
      <c r="I41" s="38">
        <v>22</v>
      </c>
      <c r="J41" s="38">
        <v>16</v>
      </c>
      <c r="K41" s="36">
        <v>0.91178578895492968</v>
      </c>
      <c r="L41" s="36">
        <v>8.8214211045070337E-2</v>
      </c>
      <c r="M41" s="39" t="s">
        <v>1293</v>
      </c>
      <c r="N41" s="40" t="s">
        <v>1308</v>
      </c>
      <c r="O41" s="39" t="s">
        <v>1295</v>
      </c>
    </row>
    <row r="42" spans="1:15" hidden="1" x14ac:dyDescent="0.25">
      <c r="A42" s="34">
        <v>303178</v>
      </c>
      <c r="B42" s="35" t="s">
        <v>85</v>
      </c>
      <c r="C42" s="34" t="s">
        <v>1309</v>
      </c>
      <c r="D42" s="34">
        <v>17333</v>
      </c>
      <c r="E42" s="36">
        <v>0.90544048924017773</v>
      </c>
      <c r="F42" s="36">
        <v>0.22217734956441471</v>
      </c>
      <c r="G42" s="36">
        <v>0.22217734956441471</v>
      </c>
      <c r="H42" s="37">
        <v>3.9452495974235106E-2</v>
      </c>
      <c r="I42" s="38">
        <v>26</v>
      </c>
      <c r="J42" s="38">
        <v>18</v>
      </c>
      <c r="K42" s="36">
        <v>0.36768510102775642</v>
      </c>
      <c r="L42" s="36">
        <v>0.63231489897224358</v>
      </c>
      <c r="M42" s="39" t="s">
        <v>1293</v>
      </c>
      <c r="N42" s="40" t="s">
        <v>1294</v>
      </c>
      <c r="O42" s="39" t="s">
        <v>1295</v>
      </c>
    </row>
    <row r="43" spans="1:15" hidden="1" x14ac:dyDescent="0.25">
      <c r="A43" s="34">
        <v>303259</v>
      </c>
      <c r="B43" s="35" t="s">
        <v>86</v>
      </c>
      <c r="C43" s="34" t="s">
        <v>1311</v>
      </c>
      <c r="D43" s="34" t="s">
        <v>1312</v>
      </c>
      <c r="E43" s="36" t="s">
        <v>1312</v>
      </c>
      <c r="F43" s="36" t="s">
        <v>1312</v>
      </c>
      <c r="G43" s="36" t="s">
        <v>1312</v>
      </c>
      <c r="H43" s="37" t="s">
        <v>1312</v>
      </c>
      <c r="I43" s="38">
        <v>3</v>
      </c>
      <c r="J43" s="38">
        <v>3</v>
      </c>
      <c r="K43" s="36">
        <v>0.51696842105263163</v>
      </c>
      <c r="L43" s="36">
        <v>0.48303157894736842</v>
      </c>
      <c r="M43" s="39" t="s">
        <v>1293</v>
      </c>
      <c r="N43" s="40" t="s">
        <v>1313</v>
      </c>
      <c r="O43" s="39" t="s">
        <v>1295</v>
      </c>
    </row>
    <row r="44" spans="1:15" hidden="1" x14ac:dyDescent="0.25">
      <c r="A44" s="34">
        <v>303267</v>
      </c>
      <c r="B44" s="35" t="s">
        <v>87</v>
      </c>
      <c r="C44" s="34" t="s">
        <v>1309</v>
      </c>
      <c r="D44" s="34">
        <v>99718</v>
      </c>
      <c r="E44" s="36">
        <v>0</v>
      </c>
      <c r="F44" s="36">
        <v>0</v>
      </c>
      <c r="G44" s="36">
        <v>0</v>
      </c>
      <c r="H44" s="37">
        <v>0</v>
      </c>
      <c r="I44" s="38">
        <v>9</v>
      </c>
      <c r="J44" s="38">
        <v>5</v>
      </c>
      <c r="K44" s="36">
        <v>0.8068916323731139</v>
      </c>
      <c r="L44" s="36">
        <v>0.19310836762688616</v>
      </c>
      <c r="M44" s="39" t="s">
        <v>1293</v>
      </c>
      <c r="N44" s="40" t="s">
        <v>1327</v>
      </c>
      <c r="O44" s="39" t="s">
        <v>1295</v>
      </c>
    </row>
    <row r="45" spans="1:15" hidden="1" x14ac:dyDescent="0.25">
      <c r="A45" s="34">
        <v>303291</v>
      </c>
      <c r="B45" s="35" t="s">
        <v>88</v>
      </c>
      <c r="C45" s="34" t="s">
        <v>1311</v>
      </c>
      <c r="D45" s="34" t="s">
        <v>1312</v>
      </c>
      <c r="E45" s="36" t="s">
        <v>1312</v>
      </c>
      <c r="F45" s="36" t="s">
        <v>1312</v>
      </c>
      <c r="G45" s="36" t="s">
        <v>1312</v>
      </c>
      <c r="H45" s="37" t="s">
        <v>1312</v>
      </c>
      <c r="I45" s="38">
        <v>4</v>
      </c>
      <c r="J45" s="38">
        <v>3</v>
      </c>
      <c r="K45" s="36">
        <v>0.83025045015550825</v>
      </c>
      <c r="L45" s="36">
        <v>0.16974954984449173</v>
      </c>
      <c r="M45" s="39" t="s">
        <v>1293</v>
      </c>
      <c r="N45" s="40" t="s">
        <v>1313</v>
      </c>
      <c r="O45" s="39" t="s">
        <v>1295</v>
      </c>
    </row>
    <row r="46" spans="1:15" hidden="1" x14ac:dyDescent="0.25">
      <c r="A46" s="34">
        <v>303356</v>
      </c>
      <c r="B46" s="35" t="s">
        <v>89</v>
      </c>
      <c r="C46" s="34" t="s">
        <v>1309</v>
      </c>
      <c r="D46" s="34">
        <v>66737</v>
      </c>
      <c r="E46" s="36">
        <v>0.98419167777994221</v>
      </c>
      <c r="F46" s="36">
        <v>0.98419167777994221</v>
      </c>
      <c r="G46" s="36">
        <v>0.46704227040472301</v>
      </c>
      <c r="H46" s="37">
        <v>9.2636579572446559E-2</v>
      </c>
      <c r="I46" s="38">
        <v>45</v>
      </c>
      <c r="J46" s="38">
        <v>37</v>
      </c>
      <c r="K46" s="36">
        <v>0.74341711307837965</v>
      </c>
      <c r="L46" s="36">
        <v>0.25658288692162035</v>
      </c>
      <c r="M46" s="39" t="s">
        <v>1293</v>
      </c>
      <c r="N46" s="40" t="s">
        <v>1294</v>
      </c>
      <c r="O46" s="39" t="s">
        <v>1295</v>
      </c>
    </row>
    <row r="47" spans="1:15" hidden="1" x14ac:dyDescent="0.25">
      <c r="A47" s="34">
        <v>303623</v>
      </c>
      <c r="B47" s="35" t="s">
        <v>90</v>
      </c>
      <c r="C47" s="34" t="s">
        <v>1307</v>
      </c>
      <c r="D47" s="34">
        <v>91680</v>
      </c>
      <c r="E47" s="36">
        <v>0.99745855148342055</v>
      </c>
      <c r="F47" s="36">
        <v>0.52638525305410122</v>
      </c>
      <c r="G47" s="36">
        <v>0.27690881326352529</v>
      </c>
      <c r="H47" s="37">
        <v>8.1081081081081086E-2</v>
      </c>
      <c r="I47" s="38">
        <v>0</v>
      </c>
      <c r="J47" s="38">
        <v>8</v>
      </c>
      <c r="K47" s="36">
        <v>0</v>
      </c>
      <c r="L47" s="36">
        <v>1</v>
      </c>
      <c r="M47" s="39" t="s">
        <v>1293</v>
      </c>
      <c r="N47" s="40" t="s">
        <v>1328</v>
      </c>
      <c r="O47" s="39" t="s">
        <v>1295</v>
      </c>
    </row>
    <row r="48" spans="1:15" hidden="1" x14ac:dyDescent="0.25">
      <c r="A48" s="34">
        <v>303739</v>
      </c>
      <c r="B48" s="35" t="s">
        <v>91</v>
      </c>
      <c r="C48" s="34" t="s">
        <v>1307</v>
      </c>
      <c r="D48" s="34">
        <v>64665</v>
      </c>
      <c r="E48" s="36">
        <v>0.68414134384906833</v>
      </c>
      <c r="F48" s="36">
        <v>0.68414134384906833</v>
      </c>
      <c r="G48" s="36">
        <v>0</v>
      </c>
      <c r="H48" s="37">
        <v>0.13333333333333333</v>
      </c>
      <c r="I48" s="38">
        <v>20</v>
      </c>
      <c r="J48" s="38">
        <v>13</v>
      </c>
      <c r="K48" s="36">
        <v>0.88751869823780505</v>
      </c>
      <c r="L48" s="36">
        <v>0.1124813017621949</v>
      </c>
      <c r="M48" s="39" t="s">
        <v>1293</v>
      </c>
      <c r="N48" s="40" t="s">
        <v>1329</v>
      </c>
      <c r="O48" s="39" t="s">
        <v>1295</v>
      </c>
    </row>
    <row r="49" spans="1:15" hidden="1" x14ac:dyDescent="0.25">
      <c r="A49" s="34">
        <v>303844</v>
      </c>
      <c r="B49" s="35" t="s">
        <v>92</v>
      </c>
      <c r="C49" s="34" t="s">
        <v>1309</v>
      </c>
      <c r="D49" s="34">
        <v>20004</v>
      </c>
      <c r="E49" s="36">
        <v>0</v>
      </c>
      <c r="F49" s="36">
        <v>0</v>
      </c>
      <c r="G49" s="36">
        <v>0</v>
      </c>
      <c r="H49" s="37">
        <v>5.3440213760855046E-2</v>
      </c>
      <c r="I49" s="38">
        <v>7</v>
      </c>
      <c r="J49" s="38">
        <v>7</v>
      </c>
      <c r="K49" s="36">
        <v>0.75883100381194413</v>
      </c>
      <c r="L49" s="36">
        <v>0.2411689961880559</v>
      </c>
      <c r="M49" s="39" t="s">
        <v>1293</v>
      </c>
      <c r="N49" s="40" t="s">
        <v>1330</v>
      </c>
      <c r="O49" s="39" t="s">
        <v>1295</v>
      </c>
    </row>
    <row r="50" spans="1:15" hidden="1" x14ac:dyDescent="0.25">
      <c r="A50" s="34">
        <v>303976</v>
      </c>
      <c r="B50" s="35" t="s">
        <v>93</v>
      </c>
      <c r="C50" s="34" t="s">
        <v>1309</v>
      </c>
      <c r="D50" s="34">
        <v>308387</v>
      </c>
      <c r="E50" s="36">
        <v>0.98934455732569793</v>
      </c>
      <c r="F50" s="36">
        <v>0.86667725941755003</v>
      </c>
      <c r="G50" s="36">
        <v>0.86002328243408444</v>
      </c>
      <c r="H50" s="37">
        <v>3.5053763440860218E-2</v>
      </c>
      <c r="I50" s="38">
        <v>25</v>
      </c>
      <c r="J50" s="38">
        <v>5</v>
      </c>
      <c r="K50" s="36">
        <v>0.73918431817261354</v>
      </c>
      <c r="L50" s="36">
        <v>0.26081568182738651</v>
      </c>
      <c r="M50" s="39" t="s">
        <v>1293</v>
      </c>
      <c r="N50" s="40" t="s">
        <v>1331</v>
      </c>
      <c r="O50" s="39" t="s">
        <v>1295</v>
      </c>
    </row>
    <row r="51" spans="1:15" hidden="1" x14ac:dyDescent="0.25">
      <c r="A51" s="34">
        <v>304034</v>
      </c>
      <c r="B51" s="35" t="s">
        <v>94</v>
      </c>
      <c r="C51" s="34" t="s">
        <v>1314</v>
      </c>
      <c r="D51" s="34" t="s">
        <v>1312</v>
      </c>
      <c r="E51" s="36" t="s">
        <v>1312</v>
      </c>
      <c r="F51" s="36" t="s">
        <v>1312</v>
      </c>
      <c r="G51" s="36" t="s">
        <v>1312</v>
      </c>
      <c r="H51" s="37" t="s">
        <v>1312</v>
      </c>
      <c r="I51" s="38">
        <v>3</v>
      </c>
      <c r="J51" s="38">
        <v>2</v>
      </c>
      <c r="K51" s="36">
        <v>0.9995898277276456</v>
      </c>
      <c r="L51" s="36">
        <v>4.1017227235438887E-4</v>
      </c>
      <c r="M51" s="39" t="s">
        <v>1293</v>
      </c>
      <c r="N51" s="40" t="s">
        <v>1313</v>
      </c>
      <c r="O51" s="39" t="s">
        <v>1295</v>
      </c>
    </row>
    <row r="52" spans="1:15" hidden="1" x14ac:dyDescent="0.25">
      <c r="A52" s="34">
        <v>304051</v>
      </c>
      <c r="B52" s="35" t="s">
        <v>95</v>
      </c>
      <c r="C52" s="34" t="s">
        <v>1309</v>
      </c>
      <c r="D52" s="34">
        <v>23766</v>
      </c>
      <c r="E52" s="36">
        <v>0.94323823950180929</v>
      </c>
      <c r="F52" s="36">
        <v>0.63590844062947072</v>
      </c>
      <c r="G52" s="36">
        <v>0.63590844062947072</v>
      </c>
      <c r="H52" s="37">
        <v>3.4946236559139782E-2</v>
      </c>
      <c r="I52" s="38">
        <v>29</v>
      </c>
      <c r="J52" s="38">
        <v>9</v>
      </c>
      <c r="K52" s="36">
        <v>0.87688243064729199</v>
      </c>
      <c r="L52" s="36">
        <v>0.12311756935270805</v>
      </c>
      <c r="M52" s="39" t="s">
        <v>1293</v>
      </c>
      <c r="N52" s="40" t="s">
        <v>1308</v>
      </c>
      <c r="O52" s="39" t="s">
        <v>1295</v>
      </c>
    </row>
    <row r="53" spans="1:15" hidden="1" x14ac:dyDescent="0.25">
      <c r="A53" s="34">
        <v>304107</v>
      </c>
      <c r="B53" s="35" t="s">
        <v>96</v>
      </c>
      <c r="C53" s="34" t="s">
        <v>1307</v>
      </c>
      <c r="D53" s="34">
        <v>0</v>
      </c>
      <c r="E53" s="36">
        <v>0</v>
      </c>
      <c r="F53" s="36">
        <v>0</v>
      </c>
      <c r="G53" s="36">
        <v>0</v>
      </c>
      <c r="H53" s="37">
        <v>0</v>
      </c>
      <c r="I53" s="38">
        <v>0</v>
      </c>
      <c r="J53" s="38">
        <v>0</v>
      </c>
      <c r="K53" s="36">
        <v>0</v>
      </c>
      <c r="L53" s="36">
        <v>0</v>
      </c>
      <c r="M53" s="39" t="s">
        <v>1293</v>
      </c>
      <c r="N53" s="40" t="s">
        <v>1332</v>
      </c>
      <c r="O53" s="39" t="s">
        <v>1295</v>
      </c>
    </row>
    <row r="54" spans="1:15" hidden="1" x14ac:dyDescent="0.25">
      <c r="A54" s="34">
        <v>304123</v>
      </c>
      <c r="B54" s="35" t="s">
        <v>97</v>
      </c>
      <c r="C54" s="34" t="s">
        <v>1309</v>
      </c>
      <c r="D54" s="34">
        <v>10366</v>
      </c>
      <c r="E54" s="36">
        <v>1.2251591742234228E-2</v>
      </c>
      <c r="F54" s="36">
        <v>7.8140073316611998E-3</v>
      </c>
      <c r="G54" s="36">
        <v>7.8140073316611998E-3</v>
      </c>
      <c r="H54" s="37">
        <v>3.9204381666186221E-2</v>
      </c>
      <c r="I54" s="38">
        <v>23</v>
      </c>
      <c r="J54" s="38">
        <v>16</v>
      </c>
      <c r="K54" s="36">
        <v>0.89413788540426098</v>
      </c>
      <c r="L54" s="36">
        <v>0.10586211459573905</v>
      </c>
      <c r="M54" s="39" t="s">
        <v>1293</v>
      </c>
      <c r="N54" s="40" t="s">
        <v>1308</v>
      </c>
      <c r="O54" s="39" t="s">
        <v>1295</v>
      </c>
    </row>
    <row r="55" spans="1:15" hidden="1" x14ac:dyDescent="0.25">
      <c r="A55" s="34">
        <v>304131</v>
      </c>
      <c r="B55" s="35" t="s">
        <v>98</v>
      </c>
      <c r="C55" s="34" t="s">
        <v>1326</v>
      </c>
      <c r="D55" s="34">
        <v>2043</v>
      </c>
      <c r="E55" s="36">
        <v>0</v>
      </c>
      <c r="F55" s="36">
        <v>0</v>
      </c>
      <c r="G55" s="36">
        <v>0</v>
      </c>
      <c r="H55" s="37">
        <v>0</v>
      </c>
      <c r="I55" s="38">
        <v>0</v>
      </c>
      <c r="J55" s="38">
        <v>0</v>
      </c>
      <c r="K55" s="36">
        <v>0</v>
      </c>
      <c r="L55" s="36">
        <v>0</v>
      </c>
      <c r="M55" s="39" t="s">
        <v>1293</v>
      </c>
      <c r="N55" s="40" t="s">
        <v>1294</v>
      </c>
      <c r="O55" s="39" t="s">
        <v>1295</v>
      </c>
    </row>
    <row r="56" spans="1:15" hidden="1" x14ac:dyDescent="0.25">
      <c r="A56" s="34">
        <v>304158</v>
      </c>
      <c r="B56" s="35" t="s">
        <v>99</v>
      </c>
      <c r="C56" s="34" t="s">
        <v>1309</v>
      </c>
      <c r="D56" s="34">
        <v>22364</v>
      </c>
      <c r="E56" s="36">
        <v>0.16352173135396172</v>
      </c>
      <c r="F56" s="36">
        <v>0.16352173135396172</v>
      </c>
      <c r="G56" s="36">
        <v>0.16352173135396172</v>
      </c>
      <c r="H56" s="37">
        <v>4.7798066595059079E-2</v>
      </c>
      <c r="I56" s="38">
        <v>10</v>
      </c>
      <c r="J56" s="38">
        <v>5</v>
      </c>
      <c r="K56" s="36">
        <v>0.56785756396651343</v>
      </c>
      <c r="L56" s="36">
        <v>0.43214243603348662</v>
      </c>
      <c r="M56" s="39" t="s">
        <v>1293</v>
      </c>
      <c r="N56" s="40" t="s">
        <v>1308</v>
      </c>
      <c r="O56" s="39" t="s">
        <v>1295</v>
      </c>
    </row>
    <row r="57" spans="1:15" hidden="1" x14ac:dyDescent="0.25">
      <c r="A57" s="34">
        <v>304212</v>
      </c>
      <c r="B57" s="35" t="s">
        <v>100</v>
      </c>
      <c r="C57" s="34" t="s">
        <v>1307</v>
      </c>
      <c r="D57" s="34">
        <v>577</v>
      </c>
      <c r="E57" s="36">
        <v>0</v>
      </c>
      <c r="F57" s="36">
        <v>0</v>
      </c>
      <c r="G57" s="36">
        <v>0</v>
      </c>
      <c r="H57" s="37">
        <v>0</v>
      </c>
      <c r="I57" s="38">
        <v>5</v>
      </c>
      <c r="J57" s="38">
        <v>0</v>
      </c>
      <c r="K57" s="36">
        <v>1</v>
      </c>
      <c r="L57" s="36">
        <v>0</v>
      </c>
      <c r="M57" s="39" t="s">
        <v>1293</v>
      </c>
      <c r="N57" s="40" t="s">
        <v>1294</v>
      </c>
      <c r="O57" s="39" t="s">
        <v>1295</v>
      </c>
    </row>
    <row r="58" spans="1:15" hidden="1" x14ac:dyDescent="0.25">
      <c r="A58" s="34">
        <v>304344</v>
      </c>
      <c r="B58" s="35" t="s">
        <v>102</v>
      </c>
      <c r="C58" s="34" t="s">
        <v>1309</v>
      </c>
      <c r="D58" s="34">
        <v>20581</v>
      </c>
      <c r="E58" s="36">
        <v>0.99970846897624022</v>
      </c>
      <c r="F58" s="36">
        <v>0.99970846897624022</v>
      </c>
      <c r="G58" s="36">
        <v>0.99970846897624022</v>
      </c>
      <c r="H58" s="37">
        <v>4.3609022556390979E-2</v>
      </c>
      <c r="I58" s="38">
        <v>13</v>
      </c>
      <c r="J58" s="38">
        <v>3</v>
      </c>
      <c r="K58" s="36">
        <v>0.74173913043478257</v>
      </c>
      <c r="L58" s="36">
        <v>0.25826086956521738</v>
      </c>
      <c r="M58" s="39" t="s">
        <v>1293</v>
      </c>
      <c r="N58" s="40" t="s">
        <v>1333</v>
      </c>
      <c r="O58" s="39" t="s">
        <v>1295</v>
      </c>
    </row>
    <row r="59" spans="1:15" hidden="1" x14ac:dyDescent="0.25">
      <c r="A59" s="34">
        <v>304395</v>
      </c>
      <c r="B59" s="35" t="s">
        <v>103</v>
      </c>
      <c r="C59" s="34" t="s">
        <v>1309</v>
      </c>
      <c r="D59" s="34">
        <v>19430</v>
      </c>
      <c r="E59" s="36">
        <v>0.98286155429747812</v>
      </c>
      <c r="F59" s="36">
        <v>0.88749356664951107</v>
      </c>
      <c r="G59" s="36">
        <v>0.66212043232115281</v>
      </c>
      <c r="H59" s="37">
        <v>5.5674518201284794E-2</v>
      </c>
      <c r="I59" s="38">
        <v>34</v>
      </c>
      <c r="J59" s="38">
        <v>6</v>
      </c>
      <c r="K59" s="36">
        <v>0.73566789042643321</v>
      </c>
      <c r="L59" s="36">
        <v>0.26433210957356679</v>
      </c>
      <c r="M59" s="39" t="s">
        <v>1293</v>
      </c>
      <c r="N59" s="40" t="s">
        <v>1334</v>
      </c>
      <c r="O59" s="39" t="s">
        <v>1295</v>
      </c>
    </row>
    <row r="60" spans="1:15" hidden="1" x14ac:dyDescent="0.25">
      <c r="A60" s="34">
        <v>304441</v>
      </c>
      <c r="B60" s="35" t="s">
        <v>104</v>
      </c>
      <c r="C60" s="34" t="s">
        <v>1314</v>
      </c>
      <c r="D60" s="34" t="s">
        <v>1312</v>
      </c>
      <c r="E60" s="36" t="s">
        <v>1312</v>
      </c>
      <c r="F60" s="36" t="s">
        <v>1312</v>
      </c>
      <c r="G60" s="36" t="s">
        <v>1312</v>
      </c>
      <c r="H60" s="37" t="s">
        <v>1312</v>
      </c>
      <c r="I60" s="38">
        <v>4</v>
      </c>
      <c r="J60" s="38">
        <v>3</v>
      </c>
      <c r="K60" s="36">
        <v>0.7271391599719631</v>
      </c>
      <c r="L60" s="36">
        <v>0.2728608400280369</v>
      </c>
      <c r="M60" s="39" t="s">
        <v>1293</v>
      </c>
      <c r="N60" s="40" t="s">
        <v>1313</v>
      </c>
      <c r="O60" s="39" t="s">
        <v>1295</v>
      </c>
    </row>
    <row r="61" spans="1:15" hidden="1" x14ac:dyDescent="0.25">
      <c r="A61" s="34">
        <v>304468</v>
      </c>
      <c r="B61" s="35" t="s">
        <v>105</v>
      </c>
      <c r="C61" s="34" t="s">
        <v>1309</v>
      </c>
      <c r="D61" s="34">
        <v>12162</v>
      </c>
      <c r="E61" s="36">
        <v>0.9914487748725539</v>
      </c>
      <c r="F61" s="36">
        <v>0.40034533793783916</v>
      </c>
      <c r="G61" s="36">
        <v>0.40034533793783916</v>
      </c>
      <c r="H61" s="37">
        <v>3.9336201598033187E-2</v>
      </c>
      <c r="I61" s="38">
        <v>10</v>
      </c>
      <c r="J61" s="38">
        <v>3</v>
      </c>
      <c r="K61" s="36">
        <v>0.89686971668630566</v>
      </c>
      <c r="L61" s="36">
        <v>0.10313028331369435</v>
      </c>
      <c r="M61" s="39" t="s">
        <v>1293</v>
      </c>
      <c r="N61" s="40" t="s">
        <v>1294</v>
      </c>
      <c r="O61" s="39" t="s">
        <v>1295</v>
      </c>
    </row>
    <row r="62" spans="1:15" hidden="1" x14ac:dyDescent="0.25">
      <c r="A62" s="34">
        <v>304484</v>
      </c>
      <c r="B62" s="35" t="s">
        <v>106</v>
      </c>
      <c r="C62" s="34" t="s">
        <v>1311</v>
      </c>
      <c r="D62" s="34" t="s">
        <v>1312</v>
      </c>
      <c r="E62" s="36" t="s">
        <v>1312</v>
      </c>
      <c r="F62" s="36" t="s">
        <v>1312</v>
      </c>
      <c r="G62" s="36" t="s">
        <v>1312</v>
      </c>
      <c r="H62" s="37" t="s">
        <v>1312</v>
      </c>
      <c r="I62" s="38">
        <v>28</v>
      </c>
      <c r="J62" s="38">
        <v>8</v>
      </c>
      <c r="K62" s="36">
        <v>0.9184408778250901</v>
      </c>
      <c r="L62" s="36">
        <v>8.1559122174909932E-2</v>
      </c>
      <c r="M62" s="39" t="s">
        <v>1293</v>
      </c>
      <c r="N62" s="40" t="s">
        <v>1313</v>
      </c>
      <c r="O62" s="39" t="s">
        <v>1295</v>
      </c>
    </row>
    <row r="63" spans="1:15" hidden="1" x14ac:dyDescent="0.25">
      <c r="A63" s="34">
        <v>304531</v>
      </c>
      <c r="B63" s="35" t="s">
        <v>107</v>
      </c>
      <c r="C63" s="34" t="s">
        <v>1307</v>
      </c>
      <c r="D63" s="34">
        <v>2346</v>
      </c>
      <c r="E63" s="36">
        <v>0.35976129582267691</v>
      </c>
      <c r="F63" s="36">
        <v>0</v>
      </c>
      <c r="G63" s="36">
        <v>0</v>
      </c>
      <c r="H63" s="37">
        <v>0.2</v>
      </c>
      <c r="I63" s="38">
        <v>6</v>
      </c>
      <c r="J63" s="38">
        <v>3</v>
      </c>
      <c r="K63" s="36">
        <v>0.5240212342402123</v>
      </c>
      <c r="L63" s="36">
        <v>0.47597876575978765</v>
      </c>
      <c r="M63" s="39" t="s">
        <v>1293</v>
      </c>
      <c r="N63" s="40" t="s">
        <v>1335</v>
      </c>
      <c r="O63" s="39" t="s">
        <v>1295</v>
      </c>
    </row>
    <row r="64" spans="1:15" hidden="1" x14ac:dyDescent="0.25">
      <c r="A64" s="34">
        <v>304701</v>
      </c>
      <c r="B64" s="35" t="s">
        <v>108</v>
      </c>
      <c r="C64" s="34" t="s">
        <v>1309</v>
      </c>
      <c r="D64" s="34">
        <v>562191</v>
      </c>
      <c r="E64" s="36">
        <v>0.99974741680318613</v>
      </c>
      <c r="F64" s="36">
        <v>0.99974741680318613</v>
      </c>
      <c r="G64" s="36">
        <v>0.99974741680318613</v>
      </c>
      <c r="H64" s="37">
        <v>3.4332425068119891E-2</v>
      </c>
      <c r="I64" s="38">
        <v>60</v>
      </c>
      <c r="J64" s="38">
        <v>10</v>
      </c>
      <c r="K64" s="36">
        <v>0.87689306940488898</v>
      </c>
      <c r="L64" s="36">
        <v>0.12310693059511106</v>
      </c>
      <c r="M64" s="39" t="s">
        <v>1293</v>
      </c>
      <c r="N64" s="40" t="s">
        <v>1308</v>
      </c>
      <c r="O64" s="39" t="s">
        <v>1295</v>
      </c>
    </row>
    <row r="65" spans="1:15" hidden="1" x14ac:dyDescent="0.25">
      <c r="A65" s="34">
        <v>304883</v>
      </c>
      <c r="B65" s="35" t="s">
        <v>109</v>
      </c>
      <c r="C65" s="34" t="s">
        <v>1309</v>
      </c>
      <c r="D65" s="34">
        <v>38701</v>
      </c>
      <c r="E65" s="36">
        <v>0.99981912612077206</v>
      </c>
      <c r="F65" s="36">
        <v>0.98581432004340974</v>
      </c>
      <c r="G65" s="36">
        <v>0</v>
      </c>
      <c r="H65" s="37">
        <v>1.9047619047619049E-2</v>
      </c>
      <c r="I65" s="38">
        <v>12</v>
      </c>
      <c r="J65" s="38">
        <v>5</v>
      </c>
      <c r="K65" s="36">
        <v>0.85034147622800105</v>
      </c>
      <c r="L65" s="36">
        <v>0.14965852377199895</v>
      </c>
      <c r="M65" s="39" t="s">
        <v>1318</v>
      </c>
      <c r="N65" s="40" t="s">
        <v>1294</v>
      </c>
      <c r="O65" s="39" t="s">
        <v>1295</v>
      </c>
    </row>
    <row r="66" spans="1:15" hidden="1" x14ac:dyDescent="0.25">
      <c r="A66" s="34">
        <v>305227</v>
      </c>
      <c r="B66" s="35" t="s">
        <v>110</v>
      </c>
      <c r="C66" s="34" t="s">
        <v>1309</v>
      </c>
      <c r="D66" s="34">
        <v>21587</v>
      </c>
      <c r="E66" s="36">
        <v>0.4743595682586742</v>
      </c>
      <c r="F66" s="36">
        <v>0.34608792328716359</v>
      </c>
      <c r="G66" s="36">
        <v>0.34608792328716359</v>
      </c>
      <c r="H66" s="37">
        <v>0.03</v>
      </c>
      <c r="I66" s="38">
        <v>15</v>
      </c>
      <c r="J66" s="38">
        <v>6</v>
      </c>
      <c r="K66" s="36">
        <v>0.42479471259763668</v>
      </c>
      <c r="L66" s="36">
        <v>0.57520528740236332</v>
      </c>
      <c r="M66" s="39" t="s">
        <v>1293</v>
      </c>
      <c r="N66" s="40" t="s">
        <v>1336</v>
      </c>
      <c r="O66" s="39" t="s">
        <v>1295</v>
      </c>
    </row>
    <row r="67" spans="1:15" hidden="1" x14ac:dyDescent="0.25">
      <c r="A67" s="34">
        <v>305421</v>
      </c>
      <c r="B67" s="35" t="s">
        <v>111</v>
      </c>
      <c r="C67" s="34" t="s">
        <v>1311</v>
      </c>
      <c r="D67" s="34" t="s">
        <v>1312</v>
      </c>
      <c r="E67" s="36" t="s">
        <v>1312</v>
      </c>
      <c r="F67" s="36" t="s">
        <v>1312</v>
      </c>
      <c r="G67" s="36" t="s">
        <v>1312</v>
      </c>
      <c r="H67" s="37" t="s">
        <v>1312</v>
      </c>
      <c r="I67" s="38">
        <v>6</v>
      </c>
      <c r="J67" s="38">
        <v>2</v>
      </c>
      <c r="K67" s="36">
        <v>0.99432258064516132</v>
      </c>
      <c r="L67" s="36">
        <v>5.67741935483871E-3</v>
      </c>
      <c r="M67" s="39" t="s">
        <v>1293</v>
      </c>
      <c r="N67" s="40" t="s">
        <v>1313</v>
      </c>
      <c r="O67" s="39" t="s">
        <v>1295</v>
      </c>
    </row>
    <row r="68" spans="1:15" hidden="1" x14ac:dyDescent="0.25">
      <c r="A68" s="34">
        <v>305472</v>
      </c>
      <c r="B68" s="35" t="s">
        <v>112</v>
      </c>
      <c r="C68" s="34" t="s">
        <v>1309</v>
      </c>
      <c r="D68" s="34">
        <v>31456</v>
      </c>
      <c r="E68" s="36">
        <v>0.3040437436419125</v>
      </c>
      <c r="F68" s="36">
        <v>0.3040437436419125</v>
      </c>
      <c r="G68" s="36">
        <v>0.3040437436419125</v>
      </c>
      <c r="H68" s="37">
        <v>3.9178664149162143E-2</v>
      </c>
      <c r="I68" s="38">
        <v>18</v>
      </c>
      <c r="J68" s="38">
        <v>8</v>
      </c>
      <c r="K68" s="36">
        <v>0.93811085288593166</v>
      </c>
      <c r="L68" s="36">
        <v>6.1889147114068323E-2</v>
      </c>
      <c r="M68" s="39" t="s">
        <v>1293</v>
      </c>
      <c r="N68" s="40" t="s">
        <v>1337</v>
      </c>
      <c r="O68" s="39" t="s">
        <v>1295</v>
      </c>
    </row>
    <row r="69" spans="1:15" hidden="1" x14ac:dyDescent="0.25">
      <c r="A69" s="34">
        <v>305626</v>
      </c>
      <c r="B69" s="35" t="s">
        <v>113</v>
      </c>
      <c r="C69" s="34" t="s">
        <v>1307</v>
      </c>
      <c r="D69" s="34">
        <v>4383</v>
      </c>
      <c r="E69" s="36">
        <v>0.99977184576773903</v>
      </c>
      <c r="F69" s="36">
        <v>0</v>
      </c>
      <c r="G69" s="36">
        <v>0</v>
      </c>
      <c r="H69" s="37">
        <v>5.5555555555555552E-2</v>
      </c>
      <c r="I69" s="38">
        <v>7</v>
      </c>
      <c r="J69" s="38">
        <v>5</v>
      </c>
      <c r="K69" s="36">
        <v>0.92995554064256358</v>
      </c>
      <c r="L69" s="36">
        <v>7.0044459357436459E-2</v>
      </c>
      <c r="M69" s="39" t="s">
        <v>1293</v>
      </c>
      <c r="N69" s="40" t="s">
        <v>1338</v>
      </c>
      <c r="O69" s="39" t="s">
        <v>1295</v>
      </c>
    </row>
    <row r="70" spans="1:15" hidden="1" x14ac:dyDescent="0.25">
      <c r="A70" s="34">
        <v>305740</v>
      </c>
      <c r="B70" s="35" t="s">
        <v>114</v>
      </c>
      <c r="C70" s="34" t="s">
        <v>1311</v>
      </c>
      <c r="D70" s="34" t="s">
        <v>1312</v>
      </c>
      <c r="E70" s="36" t="s">
        <v>1312</v>
      </c>
      <c r="F70" s="36" t="s">
        <v>1312</v>
      </c>
      <c r="G70" s="36" t="s">
        <v>1312</v>
      </c>
      <c r="H70" s="37" t="s">
        <v>1312</v>
      </c>
      <c r="I70" s="38">
        <v>3</v>
      </c>
      <c r="J70" s="38">
        <v>1</v>
      </c>
      <c r="K70" s="36">
        <v>0.75014628437682851</v>
      </c>
      <c r="L70" s="36">
        <v>0.24985371562317144</v>
      </c>
      <c r="M70" s="39" t="s">
        <v>1293</v>
      </c>
      <c r="N70" s="40" t="s">
        <v>1313</v>
      </c>
      <c r="O70" s="39" t="s">
        <v>1295</v>
      </c>
    </row>
    <row r="71" spans="1:15" hidden="1" x14ac:dyDescent="0.25">
      <c r="A71" s="34">
        <v>305928</v>
      </c>
      <c r="B71" s="35" t="s">
        <v>115</v>
      </c>
      <c r="C71" s="34" t="s">
        <v>1307</v>
      </c>
      <c r="D71" s="34">
        <v>4309</v>
      </c>
      <c r="E71" s="36">
        <v>0</v>
      </c>
      <c r="F71" s="36">
        <v>0</v>
      </c>
      <c r="G71" s="36">
        <v>0</v>
      </c>
      <c r="H71" s="37">
        <v>0</v>
      </c>
      <c r="I71" s="38">
        <v>6</v>
      </c>
      <c r="J71" s="38">
        <v>5</v>
      </c>
      <c r="K71" s="36">
        <v>0.74796179827626363</v>
      </c>
      <c r="L71" s="36">
        <v>0.25203820172373631</v>
      </c>
      <c r="M71" s="39" t="s">
        <v>1293</v>
      </c>
      <c r="N71" s="40" t="s">
        <v>1339</v>
      </c>
      <c r="O71" s="39" t="s">
        <v>1295</v>
      </c>
    </row>
    <row r="72" spans="1:15" hidden="1" x14ac:dyDescent="0.25">
      <c r="A72" s="34">
        <v>305995</v>
      </c>
      <c r="B72" s="35" t="s">
        <v>116</v>
      </c>
      <c r="C72" s="34" t="s">
        <v>1307</v>
      </c>
      <c r="D72" s="34">
        <v>36168</v>
      </c>
      <c r="E72" s="36">
        <v>0.98860871488608715</v>
      </c>
      <c r="F72" s="36">
        <v>0.96248064587480642</v>
      </c>
      <c r="G72" s="36">
        <v>0.96248064587480642</v>
      </c>
      <c r="H72" s="37">
        <v>0.14285714285714285</v>
      </c>
      <c r="I72" s="38">
        <v>10</v>
      </c>
      <c r="J72" s="38">
        <v>1</v>
      </c>
      <c r="K72" s="36">
        <v>1</v>
      </c>
      <c r="L72" s="36">
        <v>0</v>
      </c>
      <c r="M72" s="39" t="s">
        <v>1293</v>
      </c>
      <c r="N72" s="40" t="s">
        <v>1340</v>
      </c>
      <c r="O72" s="39" t="s">
        <v>1295</v>
      </c>
    </row>
    <row r="73" spans="1:15" hidden="1" x14ac:dyDescent="0.25">
      <c r="A73" s="34">
        <v>306045</v>
      </c>
      <c r="B73" s="35" t="s">
        <v>117</v>
      </c>
      <c r="C73" s="34" t="s">
        <v>1316</v>
      </c>
      <c r="D73" s="34">
        <v>4464</v>
      </c>
      <c r="E73" s="36">
        <v>0</v>
      </c>
      <c r="F73" s="36">
        <v>0</v>
      </c>
      <c r="G73" s="36">
        <v>0</v>
      </c>
      <c r="H73" s="37">
        <v>0</v>
      </c>
      <c r="I73" s="38">
        <v>7</v>
      </c>
      <c r="J73" s="38">
        <v>6</v>
      </c>
      <c r="K73" s="36">
        <v>0.64104595879556259</v>
      </c>
      <c r="L73" s="36">
        <v>0.35895404120443741</v>
      </c>
      <c r="M73" s="39" t="s">
        <v>1293</v>
      </c>
      <c r="N73" s="40" t="s">
        <v>1294</v>
      </c>
      <c r="O73" s="39" t="s">
        <v>1295</v>
      </c>
    </row>
    <row r="74" spans="1:15" hidden="1" x14ac:dyDescent="0.25">
      <c r="A74" s="34">
        <v>306100</v>
      </c>
      <c r="B74" s="35" t="s">
        <v>118</v>
      </c>
      <c r="C74" s="34" t="s">
        <v>1309</v>
      </c>
      <c r="D74" s="34">
        <v>20059</v>
      </c>
      <c r="E74" s="36">
        <v>0.9944663243431876</v>
      </c>
      <c r="F74" s="36">
        <v>0.9944663243431876</v>
      </c>
      <c r="G74" s="36">
        <v>0.9944663243431876</v>
      </c>
      <c r="H74" s="37">
        <v>3.9317721884937845E-2</v>
      </c>
      <c r="I74" s="38">
        <v>23</v>
      </c>
      <c r="J74" s="38">
        <v>8</v>
      </c>
      <c r="K74" s="36">
        <v>0.49066379398789373</v>
      </c>
      <c r="L74" s="36">
        <v>0.50933620601210627</v>
      </c>
      <c r="M74" s="39" t="s">
        <v>1293</v>
      </c>
      <c r="N74" s="40" t="s">
        <v>1294</v>
      </c>
      <c r="O74" s="39" t="s">
        <v>1295</v>
      </c>
    </row>
    <row r="75" spans="1:15" hidden="1" x14ac:dyDescent="0.25">
      <c r="A75" s="34">
        <v>306126</v>
      </c>
      <c r="B75" s="35" t="s">
        <v>119</v>
      </c>
      <c r="C75" s="34" t="s">
        <v>1309</v>
      </c>
      <c r="D75" s="34">
        <v>38739</v>
      </c>
      <c r="E75" s="36">
        <v>0.85219029918170319</v>
      </c>
      <c r="F75" s="36">
        <v>0</v>
      </c>
      <c r="G75" s="36">
        <v>0</v>
      </c>
      <c r="H75" s="37">
        <v>0.1</v>
      </c>
      <c r="I75" s="38">
        <v>16</v>
      </c>
      <c r="J75" s="38">
        <v>7</v>
      </c>
      <c r="K75" s="36">
        <v>0.58631291842301014</v>
      </c>
      <c r="L75" s="36">
        <v>0.41368708157698986</v>
      </c>
      <c r="M75" s="39" t="s">
        <v>1293</v>
      </c>
      <c r="N75" s="40" t="s">
        <v>1341</v>
      </c>
      <c r="O75" s="39" t="s">
        <v>1295</v>
      </c>
    </row>
    <row r="76" spans="1:15" hidden="1" x14ac:dyDescent="0.25">
      <c r="A76" s="34">
        <v>306193</v>
      </c>
      <c r="B76" s="35" t="s">
        <v>120</v>
      </c>
      <c r="C76" s="34" t="s">
        <v>1311</v>
      </c>
      <c r="D76" s="34" t="s">
        <v>1312</v>
      </c>
      <c r="E76" s="36" t="s">
        <v>1312</v>
      </c>
      <c r="F76" s="36" t="s">
        <v>1312</v>
      </c>
      <c r="G76" s="36" t="s">
        <v>1312</v>
      </c>
      <c r="H76" s="37" t="s">
        <v>1312</v>
      </c>
      <c r="I76" s="38">
        <v>2</v>
      </c>
      <c r="J76" s="38">
        <v>4</v>
      </c>
      <c r="K76" s="36">
        <v>0.64778578784757979</v>
      </c>
      <c r="L76" s="36">
        <v>0.35221421215242016</v>
      </c>
      <c r="M76" s="39" t="s">
        <v>1293</v>
      </c>
      <c r="N76" s="40" t="s">
        <v>1313</v>
      </c>
      <c r="O76" s="39" t="s">
        <v>1295</v>
      </c>
    </row>
    <row r="77" spans="1:15" hidden="1" x14ac:dyDescent="0.25">
      <c r="A77" s="34">
        <v>306207</v>
      </c>
      <c r="B77" s="35" t="s">
        <v>121</v>
      </c>
      <c r="C77" s="34" t="s">
        <v>1316</v>
      </c>
      <c r="D77" s="34">
        <v>1183</v>
      </c>
      <c r="E77" s="36">
        <v>2.3668639053254437E-2</v>
      </c>
      <c r="F77" s="36">
        <v>0</v>
      </c>
      <c r="G77" s="36">
        <v>0</v>
      </c>
      <c r="H77" s="37">
        <v>6.25E-2</v>
      </c>
      <c r="I77" s="38">
        <v>2</v>
      </c>
      <c r="J77" s="38">
        <v>2</v>
      </c>
      <c r="K77" s="36">
        <v>0.9305210918114144</v>
      </c>
      <c r="L77" s="36">
        <v>6.9478908188585611E-2</v>
      </c>
      <c r="M77" s="39" t="s">
        <v>1293</v>
      </c>
      <c r="N77" s="40" t="s">
        <v>1342</v>
      </c>
      <c r="O77" s="39" t="s">
        <v>1295</v>
      </c>
    </row>
    <row r="78" spans="1:15" hidden="1" x14ac:dyDescent="0.25">
      <c r="A78" s="34">
        <v>306347</v>
      </c>
      <c r="B78" s="35" t="s">
        <v>122</v>
      </c>
      <c r="C78" s="34" t="s">
        <v>1314</v>
      </c>
      <c r="D78" s="34" t="s">
        <v>1312</v>
      </c>
      <c r="E78" s="36" t="s">
        <v>1312</v>
      </c>
      <c r="F78" s="36" t="s">
        <v>1312</v>
      </c>
      <c r="G78" s="36" t="s">
        <v>1312</v>
      </c>
      <c r="H78" s="37" t="s">
        <v>1312</v>
      </c>
      <c r="I78" s="38">
        <v>1</v>
      </c>
      <c r="J78" s="38">
        <v>3</v>
      </c>
      <c r="K78" s="36">
        <v>0.83083376041863355</v>
      </c>
      <c r="L78" s="36">
        <v>0.16916623958136651</v>
      </c>
      <c r="M78" s="39" t="s">
        <v>1293</v>
      </c>
      <c r="N78" s="40" t="s">
        <v>1313</v>
      </c>
      <c r="O78" s="39" t="s">
        <v>1295</v>
      </c>
    </row>
    <row r="79" spans="1:15" hidden="1" x14ac:dyDescent="0.25">
      <c r="A79" s="34">
        <v>306398</v>
      </c>
      <c r="B79" s="35" t="s">
        <v>123</v>
      </c>
      <c r="C79" s="34" t="s">
        <v>1309</v>
      </c>
      <c r="D79" s="34">
        <v>97103</v>
      </c>
      <c r="E79" s="36">
        <v>0.73792776742222177</v>
      </c>
      <c r="F79" s="36">
        <v>0.54392758205204783</v>
      </c>
      <c r="G79" s="36">
        <v>0.54392758205204783</v>
      </c>
      <c r="H79" s="37">
        <v>4.3025486434639625E-2</v>
      </c>
      <c r="I79" s="38">
        <v>32</v>
      </c>
      <c r="J79" s="38">
        <v>25</v>
      </c>
      <c r="K79" s="36">
        <v>0.72807088794535724</v>
      </c>
      <c r="L79" s="36">
        <v>0.27192911205464282</v>
      </c>
      <c r="M79" s="39" t="s">
        <v>1293</v>
      </c>
      <c r="N79" s="40" t="s">
        <v>1343</v>
      </c>
      <c r="O79" s="39" t="s">
        <v>1304</v>
      </c>
    </row>
    <row r="80" spans="1:15" hidden="1" x14ac:dyDescent="0.25">
      <c r="A80" s="34">
        <v>306428</v>
      </c>
      <c r="B80" s="35" t="s">
        <v>124</v>
      </c>
      <c r="C80" s="34" t="s">
        <v>1316</v>
      </c>
      <c r="D80" s="34">
        <v>1248</v>
      </c>
      <c r="E80" s="36">
        <v>0</v>
      </c>
      <c r="F80" s="36">
        <v>0</v>
      </c>
      <c r="G80" s="36">
        <v>0</v>
      </c>
      <c r="H80" s="37">
        <v>0</v>
      </c>
      <c r="I80" s="38">
        <v>0</v>
      </c>
      <c r="J80" s="38">
        <v>0</v>
      </c>
      <c r="K80" s="36">
        <v>0</v>
      </c>
      <c r="L80" s="36">
        <v>0</v>
      </c>
      <c r="M80" s="39" t="s">
        <v>1293</v>
      </c>
      <c r="N80" s="40" t="s">
        <v>1344</v>
      </c>
      <c r="O80" s="39" t="s">
        <v>1295</v>
      </c>
    </row>
    <row r="81" spans="1:15" hidden="1" x14ac:dyDescent="0.25">
      <c r="A81" s="34">
        <v>306444</v>
      </c>
      <c r="B81" s="35" t="s">
        <v>125</v>
      </c>
      <c r="C81" s="34" t="s">
        <v>1307</v>
      </c>
      <c r="D81" s="34">
        <v>8738</v>
      </c>
      <c r="E81" s="36">
        <v>0.99988555733577478</v>
      </c>
      <c r="F81" s="36">
        <v>0.99988555733577478</v>
      </c>
      <c r="G81" s="36">
        <v>0.99988555733577478</v>
      </c>
      <c r="H81" s="37">
        <v>0.1875</v>
      </c>
      <c r="I81" s="38">
        <v>10</v>
      </c>
      <c r="J81" s="38">
        <v>0</v>
      </c>
      <c r="K81" s="36">
        <v>1</v>
      </c>
      <c r="L81" s="36">
        <v>0</v>
      </c>
      <c r="M81" s="39" t="s">
        <v>1293</v>
      </c>
      <c r="N81" s="40" t="s">
        <v>1345</v>
      </c>
      <c r="O81" s="39" t="s">
        <v>1295</v>
      </c>
    </row>
    <row r="82" spans="1:15" hidden="1" x14ac:dyDescent="0.25">
      <c r="A82" s="34">
        <v>306525</v>
      </c>
      <c r="B82" s="35" t="s">
        <v>126</v>
      </c>
      <c r="C82" s="34" t="s">
        <v>1326</v>
      </c>
      <c r="D82" s="34">
        <v>1615</v>
      </c>
      <c r="E82" s="36">
        <v>0</v>
      </c>
      <c r="F82" s="36">
        <v>0</v>
      </c>
      <c r="G82" s="36">
        <v>0</v>
      </c>
      <c r="H82" s="37">
        <v>0</v>
      </c>
      <c r="I82" s="38">
        <v>0</v>
      </c>
      <c r="J82" s="38">
        <v>0</v>
      </c>
      <c r="K82" s="36">
        <v>0</v>
      </c>
      <c r="L82" s="36">
        <v>0</v>
      </c>
      <c r="M82" s="39" t="s">
        <v>1293</v>
      </c>
      <c r="N82" s="40" t="s">
        <v>1346</v>
      </c>
      <c r="O82" s="39" t="s">
        <v>1295</v>
      </c>
    </row>
    <row r="83" spans="1:15" hidden="1" x14ac:dyDescent="0.25">
      <c r="A83" s="34">
        <v>306622</v>
      </c>
      <c r="B83" s="35" t="s">
        <v>127</v>
      </c>
      <c r="C83" s="34" t="s">
        <v>1307</v>
      </c>
      <c r="D83" s="34">
        <v>828042</v>
      </c>
      <c r="E83" s="36">
        <v>0.95737655819390799</v>
      </c>
      <c r="F83" s="36">
        <v>0.93275703406348953</v>
      </c>
      <c r="G83" s="36">
        <v>0.86336200337664026</v>
      </c>
      <c r="H83" s="37">
        <v>0.11029411764705882</v>
      </c>
      <c r="I83" s="38">
        <v>191</v>
      </c>
      <c r="J83" s="38">
        <v>0</v>
      </c>
      <c r="K83" s="36">
        <v>1</v>
      </c>
      <c r="L83" s="36">
        <v>0</v>
      </c>
      <c r="M83" s="39" t="s">
        <v>1293</v>
      </c>
      <c r="N83" s="40" t="s">
        <v>1347</v>
      </c>
      <c r="O83" s="39" t="s">
        <v>1295</v>
      </c>
    </row>
    <row r="84" spans="1:15" hidden="1" x14ac:dyDescent="0.25">
      <c r="A84" s="34">
        <v>306649</v>
      </c>
      <c r="B84" s="35" t="s">
        <v>128</v>
      </c>
      <c r="C84" s="34" t="s">
        <v>1307</v>
      </c>
      <c r="D84" s="34">
        <v>40825</v>
      </c>
      <c r="E84" s="36">
        <v>0.99968156766687077</v>
      </c>
      <c r="F84" s="36">
        <v>0.12497244335578689</v>
      </c>
      <c r="G84" s="36">
        <v>0.12497244335578689</v>
      </c>
      <c r="H84" s="37">
        <v>0.16129032258064516</v>
      </c>
      <c r="I84" s="38">
        <v>33</v>
      </c>
      <c r="J84" s="38">
        <v>9</v>
      </c>
      <c r="K84" s="36">
        <v>0.92597443547017877</v>
      </c>
      <c r="L84" s="36">
        <v>7.4025564529821244E-2</v>
      </c>
      <c r="M84" s="39" t="s">
        <v>1293</v>
      </c>
      <c r="N84" s="40" t="s">
        <v>1308</v>
      </c>
      <c r="O84" s="39" t="s">
        <v>1295</v>
      </c>
    </row>
    <row r="85" spans="1:15" hidden="1" x14ac:dyDescent="0.25">
      <c r="A85" s="34">
        <v>306665</v>
      </c>
      <c r="B85" s="35" t="s">
        <v>129</v>
      </c>
      <c r="C85" s="34" t="s">
        <v>1309</v>
      </c>
      <c r="D85" s="34">
        <v>19789</v>
      </c>
      <c r="E85" s="36">
        <v>8.4996715346909904E-2</v>
      </c>
      <c r="F85" s="36">
        <v>8.4996715346909904E-2</v>
      </c>
      <c r="G85" s="36">
        <v>8.4996715346909904E-2</v>
      </c>
      <c r="H85" s="37">
        <v>4.2368125701459036E-2</v>
      </c>
      <c r="I85" s="38">
        <v>0</v>
      </c>
      <c r="J85" s="38">
        <v>0</v>
      </c>
      <c r="K85" s="36">
        <v>0</v>
      </c>
      <c r="L85" s="36">
        <v>0</v>
      </c>
      <c r="M85" s="39" t="s">
        <v>1293</v>
      </c>
      <c r="N85" s="40" t="s">
        <v>1348</v>
      </c>
      <c r="O85" s="39" t="s">
        <v>1295</v>
      </c>
    </row>
    <row r="86" spans="1:15" hidden="1" x14ac:dyDescent="0.25">
      <c r="A86" s="34">
        <v>306754</v>
      </c>
      <c r="B86" s="35" t="s">
        <v>130</v>
      </c>
      <c r="C86" s="34" t="s">
        <v>1326</v>
      </c>
      <c r="D86" s="34">
        <v>6705</v>
      </c>
      <c r="E86" s="36">
        <v>0</v>
      </c>
      <c r="F86" s="36">
        <v>0</v>
      </c>
      <c r="G86" s="36">
        <v>0</v>
      </c>
      <c r="H86" s="37">
        <v>0</v>
      </c>
      <c r="I86" s="38">
        <v>1</v>
      </c>
      <c r="J86" s="38">
        <v>0</v>
      </c>
      <c r="K86" s="36">
        <v>1</v>
      </c>
      <c r="L86" s="36">
        <v>0</v>
      </c>
      <c r="M86" s="39" t="s">
        <v>1293</v>
      </c>
      <c r="N86" s="40" t="s">
        <v>1294</v>
      </c>
      <c r="O86" s="39" t="s">
        <v>1295</v>
      </c>
    </row>
    <row r="87" spans="1:15" hidden="1" x14ac:dyDescent="0.25">
      <c r="A87" s="34">
        <v>306762</v>
      </c>
      <c r="B87" s="35" t="s">
        <v>131</v>
      </c>
      <c r="C87" s="34" t="s">
        <v>1309</v>
      </c>
      <c r="D87" s="34">
        <v>29483</v>
      </c>
      <c r="E87" s="36">
        <v>0.71936370111589731</v>
      </c>
      <c r="F87" s="36">
        <v>0</v>
      </c>
      <c r="G87" s="36">
        <v>0</v>
      </c>
      <c r="H87" s="37">
        <v>4.1666666666666664E-2</v>
      </c>
      <c r="I87" s="38">
        <v>11</v>
      </c>
      <c r="J87" s="38">
        <v>9</v>
      </c>
      <c r="K87" s="36">
        <v>0.67024719410590095</v>
      </c>
      <c r="L87" s="36">
        <v>0.329752805894099</v>
      </c>
      <c r="M87" s="39" t="s">
        <v>1293</v>
      </c>
      <c r="N87" s="40" t="s">
        <v>1349</v>
      </c>
      <c r="O87" s="39" t="s">
        <v>1295</v>
      </c>
    </row>
    <row r="88" spans="1:15" hidden="1" x14ac:dyDescent="0.25">
      <c r="A88" s="34">
        <v>306886</v>
      </c>
      <c r="B88" s="35" t="s">
        <v>132</v>
      </c>
      <c r="C88" s="34" t="s">
        <v>1309</v>
      </c>
      <c r="D88" s="34">
        <v>91450</v>
      </c>
      <c r="E88" s="36">
        <v>0.99997813012575176</v>
      </c>
      <c r="F88" s="36">
        <v>0.94422088572990703</v>
      </c>
      <c r="G88" s="36">
        <v>0.35921268452706395</v>
      </c>
      <c r="H88" s="37">
        <v>3.6426914153132248E-2</v>
      </c>
      <c r="I88" s="38">
        <v>60</v>
      </c>
      <c r="J88" s="38">
        <v>13</v>
      </c>
      <c r="K88" s="36">
        <v>0.81025577327164133</v>
      </c>
      <c r="L88" s="36">
        <v>0.18974422672835864</v>
      </c>
      <c r="M88" s="39" t="s">
        <v>1293</v>
      </c>
      <c r="N88" s="40" t="s">
        <v>1350</v>
      </c>
      <c r="O88" s="39" t="s">
        <v>1295</v>
      </c>
    </row>
    <row r="89" spans="1:15" hidden="1" x14ac:dyDescent="0.25">
      <c r="A89" s="34">
        <v>306959</v>
      </c>
      <c r="B89" s="35" t="s">
        <v>133</v>
      </c>
      <c r="C89" s="34" t="s">
        <v>1309</v>
      </c>
      <c r="D89" s="34">
        <v>4784</v>
      </c>
      <c r="E89" s="36">
        <v>0.41429765886287623</v>
      </c>
      <c r="F89" s="36">
        <v>0.16158026755852842</v>
      </c>
      <c r="G89" s="36">
        <v>0.16158026755852842</v>
      </c>
      <c r="H89" s="37">
        <v>4.0995607613469986E-2</v>
      </c>
      <c r="I89" s="38">
        <v>6</v>
      </c>
      <c r="J89" s="38">
        <v>10</v>
      </c>
      <c r="K89" s="36">
        <v>0.67330960854092525</v>
      </c>
      <c r="L89" s="36">
        <v>0.32669039145907475</v>
      </c>
      <c r="M89" s="39" t="s">
        <v>1293</v>
      </c>
      <c r="N89" s="40" t="s">
        <v>1351</v>
      </c>
      <c r="O89" s="39" t="s">
        <v>1295</v>
      </c>
    </row>
    <row r="90" spans="1:15" hidden="1" x14ac:dyDescent="0.25">
      <c r="A90" s="34">
        <v>307319</v>
      </c>
      <c r="B90" s="35" t="s">
        <v>134</v>
      </c>
      <c r="C90" s="34" t="s">
        <v>1326</v>
      </c>
      <c r="D90" s="34">
        <v>41971</v>
      </c>
      <c r="E90" s="36">
        <v>0.99990469609968791</v>
      </c>
      <c r="F90" s="36">
        <v>0.94679659765075885</v>
      </c>
      <c r="G90" s="36">
        <v>0.94679659765075885</v>
      </c>
      <c r="H90" s="37">
        <v>1.5945330296127564E-2</v>
      </c>
      <c r="I90" s="38">
        <v>6</v>
      </c>
      <c r="J90" s="38">
        <v>0</v>
      </c>
      <c r="K90" s="36">
        <v>1</v>
      </c>
      <c r="L90" s="36">
        <v>0</v>
      </c>
      <c r="M90" s="39" t="s">
        <v>1293</v>
      </c>
      <c r="N90" s="40" t="s">
        <v>1352</v>
      </c>
      <c r="O90" s="39" t="s">
        <v>1295</v>
      </c>
    </row>
    <row r="91" spans="1:15" hidden="1" x14ac:dyDescent="0.25">
      <c r="A91" s="34">
        <v>307751</v>
      </c>
      <c r="B91" s="35" t="s">
        <v>135</v>
      </c>
      <c r="C91" s="34" t="s">
        <v>1326</v>
      </c>
      <c r="D91" s="34">
        <v>9297</v>
      </c>
      <c r="E91" s="36">
        <v>0</v>
      </c>
      <c r="F91" s="36">
        <v>0</v>
      </c>
      <c r="G91" s="36">
        <v>0</v>
      </c>
      <c r="H91" s="37">
        <v>3.9215686274509803E-2</v>
      </c>
      <c r="I91" s="38">
        <v>1</v>
      </c>
      <c r="J91" s="38">
        <v>0</v>
      </c>
      <c r="K91" s="36">
        <v>0</v>
      </c>
      <c r="L91" s="36">
        <v>0</v>
      </c>
      <c r="M91" s="39" t="s">
        <v>1293</v>
      </c>
      <c r="N91" s="40" t="s">
        <v>1294</v>
      </c>
      <c r="O91" s="39" t="s">
        <v>1295</v>
      </c>
    </row>
    <row r="92" spans="1:15" hidden="1" x14ac:dyDescent="0.25">
      <c r="A92" s="34">
        <v>308005</v>
      </c>
      <c r="B92" s="35" t="s">
        <v>136</v>
      </c>
      <c r="C92" s="34" t="s">
        <v>1316</v>
      </c>
      <c r="D92" s="34">
        <v>5147</v>
      </c>
      <c r="E92" s="36">
        <v>0</v>
      </c>
      <c r="F92" s="36">
        <v>0</v>
      </c>
      <c r="G92" s="36">
        <v>0</v>
      </c>
      <c r="H92" s="37">
        <v>0</v>
      </c>
      <c r="I92" s="38">
        <v>5</v>
      </c>
      <c r="J92" s="38">
        <v>12</v>
      </c>
      <c r="K92" s="36">
        <v>0.54454342984409798</v>
      </c>
      <c r="L92" s="36">
        <v>0.45545657015590202</v>
      </c>
      <c r="M92" s="39" t="s">
        <v>1293</v>
      </c>
      <c r="N92" s="40" t="s">
        <v>1353</v>
      </c>
      <c r="O92" s="39" t="s">
        <v>1295</v>
      </c>
    </row>
    <row r="93" spans="1:15" hidden="1" x14ac:dyDescent="0.25">
      <c r="A93" s="34">
        <v>308277</v>
      </c>
      <c r="B93" s="35" t="s">
        <v>137</v>
      </c>
      <c r="C93" s="34" t="s">
        <v>1311</v>
      </c>
      <c r="D93" s="34" t="s">
        <v>1312</v>
      </c>
      <c r="E93" s="36" t="s">
        <v>1312</v>
      </c>
      <c r="F93" s="36" t="s">
        <v>1312</v>
      </c>
      <c r="G93" s="36" t="s">
        <v>1312</v>
      </c>
      <c r="H93" s="37" t="s">
        <v>1312</v>
      </c>
      <c r="I93" s="38">
        <v>3</v>
      </c>
      <c r="J93" s="38">
        <v>2</v>
      </c>
      <c r="K93" s="36">
        <v>0.72371573063614592</v>
      </c>
      <c r="L93" s="36">
        <v>0.27628426936385414</v>
      </c>
      <c r="M93" s="39" t="s">
        <v>1293</v>
      </c>
      <c r="N93" s="40" t="s">
        <v>1313</v>
      </c>
      <c r="O93" s="39" t="s">
        <v>1295</v>
      </c>
    </row>
    <row r="94" spans="1:15" hidden="1" x14ac:dyDescent="0.25">
      <c r="A94" s="34">
        <v>308811</v>
      </c>
      <c r="B94" s="35" t="s">
        <v>138</v>
      </c>
      <c r="C94" s="34" t="s">
        <v>1309</v>
      </c>
      <c r="D94" s="34">
        <v>7537</v>
      </c>
      <c r="E94" s="36">
        <v>1</v>
      </c>
      <c r="F94" s="36">
        <v>1</v>
      </c>
      <c r="G94" s="36">
        <v>1</v>
      </c>
      <c r="H94" s="37">
        <v>3.4793414103758934E-2</v>
      </c>
      <c r="I94" s="38">
        <v>10</v>
      </c>
      <c r="J94" s="38">
        <v>4</v>
      </c>
      <c r="K94" s="36">
        <v>0.97055688782307492</v>
      </c>
      <c r="L94" s="36">
        <v>2.9443112176925128E-2</v>
      </c>
      <c r="M94" s="39" t="s">
        <v>1318</v>
      </c>
      <c r="N94" s="40" t="s">
        <v>1354</v>
      </c>
      <c r="O94" s="39" t="s">
        <v>1295</v>
      </c>
    </row>
    <row r="95" spans="1:15" hidden="1" x14ac:dyDescent="0.25">
      <c r="A95" s="34">
        <v>309028</v>
      </c>
      <c r="B95" s="35" t="s">
        <v>139</v>
      </c>
      <c r="C95" s="34" t="s">
        <v>1326</v>
      </c>
      <c r="D95" s="34">
        <v>6</v>
      </c>
      <c r="E95" s="36">
        <v>0</v>
      </c>
      <c r="F95" s="36">
        <v>0</v>
      </c>
      <c r="G95" s="36">
        <v>0</v>
      </c>
      <c r="H95" s="37">
        <v>0</v>
      </c>
      <c r="I95" s="38">
        <v>0</v>
      </c>
      <c r="J95" s="38">
        <v>0</v>
      </c>
      <c r="K95" s="36">
        <v>0</v>
      </c>
      <c r="L95" s="36">
        <v>0</v>
      </c>
      <c r="M95" s="39" t="s">
        <v>1293</v>
      </c>
      <c r="N95" s="40" t="s">
        <v>1313</v>
      </c>
      <c r="O95" s="39" t="s">
        <v>1295</v>
      </c>
    </row>
    <row r="96" spans="1:15" hidden="1" x14ac:dyDescent="0.25">
      <c r="A96" s="34">
        <v>309087</v>
      </c>
      <c r="B96" s="35" t="s">
        <v>140</v>
      </c>
      <c r="C96" s="34" t="s">
        <v>1309</v>
      </c>
      <c r="D96" s="34">
        <v>17148</v>
      </c>
      <c r="E96" s="36">
        <v>0.83356659668766042</v>
      </c>
      <c r="F96" s="36">
        <v>0.83356659668766042</v>
      </c>
      <c r="G96" s="36">
        <v>0.83356659668766042</v>
      </c>
      <c r="H96" s="37">
        <v>3.6469506589028498E-2</v>
      </c>
      <c r="I96" s="38">
        <v>13</v>
      </c>
      <c r="J96" s="38">
        <v>5</v>
      </c>
      <c r="K96" s="36">
        <v>0.65857836140451043</v>
      </c>
      <c r="L96" s="36">
        <v>0.34142163859548957</v>
      </c>
      <c r="M96" s="39" t="s">
        <v>1293</v>
      </c>
      <c r="N96" s="40" t="s">
        <v>1355</v>
      </c>
      <c r="O96" s="39" t="s">
        <v>1295</v>
      </c>
    </row>
    <row r="97" spans="1:15" hidden="1" x14ac:dyDescent="0.25">
      <c r="A97" s="34">
        <v>309192</v>
      </c>
      <c r="B97" s="35" t="s">
        <v>141</v>
      </c>
      <c r="C97" s="34" t="s">
        <v>1307</v>
      </c>
      <c r="D97" s="34">
        <v>64014</v>
      </c>
      <c r="E97" s="36">
        <v>0.14445277595525979</v>
      </c>
      <c r="F97" s="36">
        <v>5.7159371387508984E-2</v>
      </c>
      <c r="G97" s="36">
        <v>0</v>
      </c>
      <c r="H97" s="37">
        <v>0.13333333333333333</v>
      </c>
      <c r="I97" s="38">
        <v>39</v>
      </c>
      <c r="J97" s="38">
        <v>2</v>
      </c>
      <c r="K97" s="36">
        <v>0.99815549202250298</v>
      </c>
      <c r="L97" s="36">
        <v>1.8445079774970026E-3</v>
      </c>
      <c r="M97" s="39" t="s">
        <v>1293</v>
      </c>
      <c r="N97" s="40" t="s">
        <v>1356</v>
      </c>
      <c r="O97" s="39" t="s">
        <v>1295</v>
      </c>
    </row>
    <row r="98" spans="1:15" hidden="1" x14ac:dyDescent="0.25">
      <c r="A98" s="34">
        <v>309222</v>
      </c>
      <c r="B98" s="35" t="s">
        <v>142</v>
      </c>
      <c r="C98" s="34" t="s">
        <v>1307</v>
      </c>
      <c r="D98" s="34">
        <v>268033</v>
      </c>
      <c r="E98" s="36">
        <v>0.40673723011718704</v>
      </c>
      <c r="F98" s="36">
        <v>8.8869654109755142E-2</v>
      </c>
      <c r="G98" s="36">
        <v>8.7168371058787539E-2</v>
      </c>
      <c r="H98" s="37">
        <v>7.281553398058252E-2</v>
      </c>
      <c r="I98" s="38">
        <v>169</v>
      </c>
      <c r="J98" s="38">
        <v>56</v>
      </c>
      <c r="K98" s="36">
        <v>0.85886019130955205</v>
      </c>
      <c r="L98" s="36">
        <v>0.14113980869044793</v>
      </c>
      <c r="M98" s="39" t="s">
        <v>1293</v>
      </c>
      <c r="N98" s="40" t="s">
        <v>1357</v>
      </c>
      <c r="O98" s="39" t="s">
        <v>1295</v>
      </c>
    </row>
    <row r="99" spans="1:15" hidden="1" x14ac:dyDescent="0.25">
      <c r="A99" s="34">
        <v>309231</v>
      </c>
      <c r="B99" s="35" t="s">
        <v>143</v>
      </c>
      <c r="C99" s="34" t="s">
        <v>1307</v>
      </c>
      <c r="D99" s="34">
        <v>20877</v>
      </c>
      <c r="E99" s="36">
        <v>0.88911242036691096</v>
      </c>
      <c r="F99" s="36">
        <v>0.20568089284858937</v>
      </c>
      <c r="G99" s="36">
        <v>0.20400440676342385</v>
      </c>
      <c r="H99" s="37">
        <v>9.8901098901098897E-2</v>
      </c>
      <c r="I99" s="38">
        <v>15</v>
      </c>
      <c r="J99" s="38">
        <v>9</v>
      </c>
      <c r="K99" s="36">
        <v>0.41475166790214973</v>
      </c>
      <c r="L99" s="36">
        <v>0.58524833209785021</v>
      </c>
      <c r="M99" s="39" t="s">
        <v>1293</v>
      </c>
      <c r="N99" s="40" t="s">
        <v>1358</v>
      </c>
      <c r="O99" s="39" t="s">
        <v>1295</v>
      </c>
    </row>
    <row r="100" spans="1:15" hidden="1" x14ac:dyDescent="0.25">
      <c r="A100" s="34">
        <v>309257</v>
      </c>
      <c r="B100" s="35" t="s">
        <v>144</v>
      </c>
      <c r="C100" s="34" t="s">
        <v>1311</v>
      </c>
      <c r="D100" s="34" t="s">
        <v>1312</v>
      </c>
      <c r="E100" s="36" t="s">
        <v>1312</v>
      </c>
      <c r="F100" s="36" t="s">
        <v>1312</v>
      </c>
      <c r="G100" s="36" t="s">
        <v>1312</v>
      </c>
      <c r="H100" s="37" t="s">
        <v>1312</v>
      </c>
      <c r="I100" s="38">
        <v>2</v>
      </c>
      <c r="J100" s="38">
        <v>3</v>
      </c>
      <c r="K100" s="36">
        <v>0.79450261780104714</v>
      </c>
      <c r="L100" s="36">
        <v>0.20549738219895289</v>
      </c>
      <c r="M100" s="39" t="s">
        <v>1293</v>
      </c>
      <c r="N100" s="40" t="s">
        <v>1313</v>
      </c>
      <c r="O100" s="39" t="s">
        <v>1295</v>
      </c>
    </row>
    <row r="101" spans="1:15" hidden="1" x14ac:dyDescent="0.25">
      <c r="A101" s="34">
        <v>309338</v>
      </c>
      <c r="B101" s="35" t="s">
        <v>145</v>
      </c>
      <c r="C101" s="34" t="s">
        <v>1307</v>
      </c>
      <c r="D101" s="34">
        <v>38921</v>
      </c>
      <c r="E101" s="36">
        <v>0</v>
      </c>
      <c r="F101" s="36">
        <v>0</v>
      </c>
      <c r="G101" s="36">
        <v>0</v>
      </c>
      <c r="H101" s="37">
        <v>0</v>
      </c>
      <c r="I101" s="38">
        <v>9</v>
      </c>
      <c r="J101" s="38">
        <v>5</v>
      </c>
      <c r="K101" s="36">
        <v>0.66876878147881658</v>
      </c>
      <c r="L101" s="36">
        <v>0.33123121852118337</v>
      </c>
      <c r="M101" s="39" t="s">
        <v>1296</v>
      </c>
      <c r="N101" s="40" t="s">
        <v>1359</v>
      </c>
      <c r="O101" s="39" t="s">
        <v>1295</v>
      </c>
    </row>
    <row r="102" spans="1:15" hidden="1" x14ac:dyDescent="0.25">
      <c r="A102" s="34">
        <v>309362</v>
      </c>
      <c r="B102" s="35" t="s">
        <v>146</v>
      </c>
      <c r="C102" s="34" t="s">
        <v>1326</v>
      </c>
      <c r="D102" s="34">
        <v>3525</v>
      </c>
      <c r="E102" s="36">
        <v>0.96085106382978724</v>
      </c>
      <c r="F102" s="36">
        <v>0.96085106382978724</v>
      </c>
      <c r="G102" s="36">
        <v>0.96085106382978724</v>
      </c>
      <c r="H102" s="37">
        <v>5.3435114503816793E-2</v>
      </c>
      <c r="I102" s="38">
        <v>2</v>
      </c>
      <c r="J102" s="38">
        <v>0</v>
      </c>
      <c r="K102" s="36">
        <v>1</v>
      </c>
      <c r="L102" s="36">
        <v>0</v>
      </c>
      <c r="M102" s="39" t="s">
        <v>1293</v>
      </c>
      <c r="N102" s="40" t="s">
        <v>1294</v>
      </c>
      <c r="O102" s="39" t="s">
        <v>1295</v>
      </c>
    </row>
    <row r="103" spans="1:15" hidden="1" x14ac:dyDescent="0.25">
      <c r="A103" s="34">
        <v>309401</v>
      </c>
      <c r="B103" s="35" t="s">
        <v>147</v>
      </c>
      <c r="C103" s="34" t="s">
        <v>1307</v>
      </c>
      <c r="D103" s="34">
        <v>4230</v>
      </c>
      <c r="E103" s="36">
        <v>0.59645390070921989</v>
      </c>
      <c r="F103" s="36">
        <v>0.59645390070921989</v>
      </c>
      <c r="G103" s="36">
        <v>0</v>
      </c>
      <c r="H103" s="37">
        <v>0.33333333333333331</v>
      </c>
      <c r="I103" s="38">
        <v>4</v>
      </c>
      <c r="J103" s="38">
        <v>4</v>
      </c>
      <c r="K103" s="36">
        <v>0.59873866771777695</v>
      </c>
      <c r="L103" s="36">
        <v>0.4012613322822231</v>
      </c>
      <c r="M103" s="39" t="s">
        <v>1293</v>
      </c>
      <c r="N103" s="40" t="s">
        <v>1360</v>
      </c>
      <c r="O103" s="39" t="s">
        <v>1295</v>
      </c>
    </row>
    <row r="104" spans="1:15" hidden="1" x14ac:dyDescent="0.25">
      <c r="A104" s="34">
        <v>309524</v>
      </c>
      <c r="B104" s="35" t="s">
        <v>148</v>
      </c>
      <c r="C104" s="34" t="s">
        <v>1309</v>
      </c>
      <c r="D104" s="34">
        <v>7254</v>
      </c>
      <c r="E104" s="36">
        <v>0.62489660876757647</v>
      </c>
      <c r="F104" s="36">
        <v>0</v>
      </c>
      <c r="G104" s="36">
        <v>0</v>
      </c>
      <c r="H104" s="37">
        <v>0.14285714285714285</v>
      </c>
      <c r="I104" s="38">
        <v>11</v>
      </c>
      <c r="J104" s="38">
        <v>6</v>
      </c>
      <c r="K104" s="36">
        <v>0.88369441277080962</v>
      </c>
      <c r="L104" s="36">
        <v>0.11630558722919042</v>
      </c>
      <c r="M104" s="39" t="s">
        <v>1293</v>
      </c>
      <c r="N104" s="40" t="s">
        <v>1308</v>
      </c>
      <c r="O104" s="39" t="s">
        <v>1295</v>
      </c>
    </row>
    <row r="105" spans="1:15" hidden="1" x14ac:dyDescent="0.25">
      <c r="A105" s="34">
        <v>309699</v>
      </c>
      <c r="B105" s="35" t="s">
        <v>149</v>
      </c>
      <c r="C105" s="34" t="s">
        <v>1307</v>
      </c>
      <c r="D105" s="34">
        <v>633</v>
      </c>
      <c r="E105" s="36">
        <v>3.1595576619273301E-3</v>
      </c>
      <c r="F105" s="36">
        <v>0</v>
      </c>
      <c r="G105" s="36">
        <v>0</v>
      </c>
      <c r="H105" s="37">
        <v>0.18181818181818182</v>
      </c>
      <c r="I105" s="38">
        <v>3</v>
      </c>
      <c r="J105" s="38">
        <v>0</v>
      </c>
      <c r="K105" s="36">
        <v>0</v>
      </c>
      <c r="L105" s="36">
        <v>0</v>
      </c>
      <c r="M105" s="39" t="s">
        <v>1293</v>
      </c>
      <c r="N105" s="40" t="s">
        <v>1361</v>
      </c>
      <c r="O105" s="39" t="s">
        <v>1295</v>
      </c>
    </row>
    <row r="106" spans="1:15" hidden="1" x14ac:dyDescent="0.25">
      <c r="A106" s="34">
        <v>309711</v>
      </c>
      <c r="B106" s="35" t="s">
        <v>150</v>
      </c>
      <c r="C106" s="34" t="s">
        <v>1326</v>
      </c>
      <c r="D106" s="34">
        <v>0</v>
      </c>
      <c r="E106" s="36">
        <v>0</v>
      </c>
      <c r="F106" s="36">
        <v>0</v>
      </c>
      <c r="G106" s="36">
        <v>0</v>
      </c>
      <c r="H106" s="37">
        <v>0</v>
      </c>
      <c r="I106" s="38">
        <v>0</v>
      </c>
      <c r="J106" s="38">
        <v>0</v>
      </c>
      <c r="K106" s="36">
        <v>0</v>
      </c>
      <c r="L106" s="36">
        <v>0</v>
      </c>
      <c r="M106" s="39" t="s">
        <v>1293</v>
      </c>
      <c r="N106" s="40" t="s">
        <v>1294</v>
      </c>
      <c r="O106" s="39" t="s">
        <v>1295</v>
      </c>
    </row>
    <row r="107" spans="1:15" hidden="1" x14ac:dyDescent="0.25">
      <c r="A107" s="34">
        <v>309877</v>
      </c>
      <c r="B107" s="35" t="s">
        <v>151</v>
      </c>
      <c r="C107" s="34" t="s">
        <v>1309</v>
      </c>
      <c r="D107" s="34">
        <v>0</v>
      </c>
      <c r="E107" s="36">
        <v>0</v>
      </c>
      <c r="F107" s="36">
        <v>0</v>
      </c>
      <c r="G107" s="36">
        <v>0</v>
      </c>
      <c r="H107" s="37">
        <v>0</v>
      </c>
      <c r="I107" s="38">
        <v>0</v>
      </c>
      <c r="J107" s="38">
        <v>0</v>
      </c>
      <c r="K107" s="36">
        <v>0</v>
      </c>
      <c r="L107" s="36">
        <v>0</v>
      </c>
      <c r="M107" s="39" t="s">
        <v>1293</v>
      </c>
      <c r="N107" s="40" t="s">
        <v>1294</v>
      </c>
      <c r="O107" s="39" t="s">
        <v>1295</v>
      </c>
    </row>
    <row r="108" spans="1:15" hidden="1" x14ac:dyDescent="0.25">
      <c r="A108" s="34">
        <v>309907</v>
      </c>
      <c r="B108" s="35" t="s">
        <v>152</v>
      </c>
      <c r="C108" s="34" t="s">
        <v>1309</v>
      </c>
      <c r="D108" s="34">
        <v>40269</v>
      </c>
      <c r="E108" s="36">
        <v>0.38111202165437436</v>
      </c>
      <c r="F108" s="36">
        <v>0.38111202165437436</v>
      </c>
      <c r="G108" s="36">
        <v>0.38111202165437436</v>
      </c>
      <c r="H108" s="37">
        <v>3.8956397426733382E-2</v>
      </c>
      <c r="I108" s="38">
        <v>22</v>
      </c>
      <c r="J108" s="38">
        <v>13</v>
      </c>
      <c r="K108" s="36">
        <v>0.75142799153353246</v>
      </c>
      <c r="L108" s="36">
        <v>0.24857200846646757</v>
      </c>
      <c r="M108" s="39" t="s">
        <v>1293</v>
      </c>
      <c r="N108" s="40" t="s">
        <v>1362</v>
      </c>
      <c r="O108" s="39" t="s">
        <v>1295</v>
      </c>
    </row>
    <row r="109" spans="1:15" hidden="1" x14ac:dyDescent="0.25">
      <c r="A109" s="34">
        <v>310042</v>
      </c>
      <c r="B109" s="35" t="s">
        <v>153</v>
      </c>
      <c r="C109" s="34" t="s">
        <v>1311</v>
      </c>
      <c r="D109" s="34" t="s">
        <v>1312</v>
      </c>
      <c r="E109" s="36" t="s">
        <v>1312</v>
      </c>
      <c r="F109" s="36" t="s">
        <v>1312</v>
      </c>
      <c r="G109" s="36" t="s">
        <v>1312</v>
      </c>
      <c r="H109" s="37" t="s">
        <v>1312</v>
      </c>
      <c r="I109" s="38">
        <v>20</v>
      </c>
      <c r="J109" s="38">
        <v>5</v>
      </c>
      <c r="K109" s="36">
        <v>0.68040214426066881</v>
      </c>
      <c r="L109" s="36">
        <v>0.31959785573933114</v>
      </c>
      <c r="M109" s="39" t="s">
        <v>1293</v>
      </c>
      <c r="N109" s="40" t="s">
        <v>1313</v>
      </c>
      <c r="O109" s="39" t="s">
        <v>1295</v>
      </c>
    </row>
    <row r="110" spans="1:15" hidden="1" x14ac:dyDescent="0.25">
      <c r="A110" s="34">
        <v>310107</v>
      </c>
      <c r="B110" s="35" t="s">
        <v>154</v>
      </c>
      <c r="C110" s="34" t="s">
        <v>1311</v>
      </c>
      <c r="D110" s="34" t="s">
        <v>1312</v>
      </c>
      <c r="E110" s="36" t="s">
        <v>1312</v>
      </c>
      <c r="F110" s="36" t="s">
        <v>1312</v>
      </c>
      <c r="G110" s="36" t="s">
        <v>1312</v>
      </c>
      <c r="H110" s="37" t="s">
        <v>1312</v>
      </c>
      <c r="I110" s="38">
        <v>2</v>
      </c>
      <c r="J110" s="38">
        <v>1</v>
      </c>
      <c r="K110" s="36">
        <v>0.462819089900111</v>
      </c>
      <c r="L110" s="36">
        <v>0.537180910099889</v>
      </c>
      <c r="M110" s="39" t="s">
        <v>1293</v>
      </c>
      <c r="N110" s="40" t="s">
        <v>1313</v>
      </c>
      <c r="O110" s="39" t="s">
        <v>1295</v>
      </c>
    </row>
    <row r="111" spans="1:15" hidden="1" x14ac:dyDescent="0.25">
      <c r="A111" s="34">
        <v>310131</v>
      </c>
      <c r="B111" s="35" t="s">
        <v>155</v>
      </c>
      <c r="C111" s="34" t="s">
        <v>1309</v>
      </c>
      <c r="D111" s="34">
        <v>20282</v>
      </c>
      <c r="E111" s="36">
        <v>0.24366433290602504</v>
      </c>
      <c r="F111" s="36">
        <v>0.24366433290602504</v>
      </c>
      <c r="G111" s="36">
        <v>0.24366433290602504</v>
      </c>
      <c r="H111" s="37">
        <v>4.3977055449330782E-2</v>
      </c>
      <c r="I111" s="38">
        <v>20</v>
      </c>
      <c r="J111" s="38">
        <v>8</v>
      </c>
      <c r="K111" s="36">
        <v>0.9688766574931198</v>
      </c>
      <c r="L111" s="36">
        <v>3.1123342506880161E-2</v>
      </c>
      <c r="M111" s="39" t="s">
        <v>1293</v>
      </c>
      <c r="N111" s="40" t="s">
        <v>1294</v>
      </c>
      <c r="O111" s="39" t="s">
        <v>1295</v>
      </c>
    </row>
    <row r="112" spans="1:15" hidden="1" x14ac:dyDescent="0.25">
      <c r="A112" s="34">
        <v>310239</v>
      </c>
      <c r="B112" s="35" t="s">
        <v>156</v>
      </c>
      <c r="C112" s="34" t="s">
        <v>1307</v>
      </c>
      <c r="D112" s="34">
        <v>524</v>
      </c>
      <c r="E112" s="36">
        <v>0</v>
      </c>
      <c r="F112" s="36">
        <v>0</v>
      </c>
      <c r="G112" s="36">
        <v>0</v>
      </c>
      <c r="H112" s="37">
        <v>0.2</v>
      </c>
      <c r="I112" s="38">
        <v>4</v>
      </c>
      <c r="J112" s="38">
        <v>3</v>
      </c>
      <c r="K112" s="36">
        <v>0.9469847581179589</v>
      </c>
      <c r="L112" s="36">
        <v>5.3015241882041084E-2</v>
      </c>
      <c r="M112" s="39" t="s">
        <v>1293</v>
      </c>
      <c r="N112" s="40" t="s">
        <v>1313</v>
      </c>
      <c r="O112" s="39" t="s">
        <v>1295</v>
      </c>
    </row>
    <row r="113" spans="1:15" hidden="1" x14ac:dyDescent="0.25">
      <c r="A113" s="34">
        <v>310247</v>
      </c>
      <c r="B113" s="35" t="s">
        <v>158</v>
      </c>
      <c r="C113" s="34" t="s">
        <v>1316</v>
      </c>
      <c r="D113" s="34">
        <v>87652</v>
      </c>
      <c r="E113" s="36">
        <v>0.99191119426824259</v>
      </c>
      <c r="F113" s="36">
        <v>0.57505818463925529</v>
      </c>
      <c r="G113" s="36">
        <v>0.40517044676675945</v>
      </c>
      <c r="H113" s="37">
        <v>7.6923076923076927E-2</v>
      </c>
      <c r="I113" s="38">
        <v>25</v>
      </c>
      <c r="J113" s="38">
        <v>7</v>
      </c>
      <c r="K113" s="36">
        <v>0.83549716702103649</v>
      </c>
      <c r="L113" s="36">
        <v>0.16450283297896351</v>
      </c>
      <c r="M113" s="39" t="s">
        <v>1293</v>
      </c>
      <c r="N113" s="40" t="s">
        <v>1363</v>
      </c>
      <c r="O113" s="39" t="s">
        <v>1295</v>
      </c>
    </row>
    <row r="114" spans="1:15" hidden="1" x14ac:dyDescent="0.25">
      <c r="A114" s="34">
        <v>310361</v>
      </c>
      <c r="B114" s="35" t="s">
        <v>159</v>
      </c>
      <c r="C114" s="34" t="s">
        <v>1316</v>
      </c>
      <c r="D114" s="34">
        <v>2594</v>
      </c>
      <c r="E114" s="36">
        <v>2.7370855821125674E-2</v>
      </c>
      <c r="F114" s="36">
        <v>0</v>
      </c>
      <c r="G114" s="36">
        <v>0</v>
      </c>
      <c r="H114" s="37">
        <v>0.2</v>
      </c>
      <c r="I114" s="38">
        <v>0</v>
      </c>
      <c r="J114" s="38">
        <v>5</v>
      </c>
      <c r="K114" s="36">
        <v>0</v>
      </c>
      <c r="L114" s="36">
        <v>1</v>
      </c>
      <c r="M114" s="39" t="s">
        <v>1293</v>
      </c>
      <c r="N114" s="40" t="s">
        <v>1364</v>
      </c>
      <c r="O114" s="39" t="s">
        <v>1295</v>
      </c>
    </row>
    <row r="115" spans="1:15" hidden="1" x14ac:dyDescent="0.25">
      <c r="A115" s="34">
        <v>310522</v>
      </c>
      <c r="B115" s="35" t="s">
        <v>160</v>
      </c>
      <c r="C115" s="34" t="s">
        <v>1307</v>
      </c>
      <c r="D115" s="34">
        <v>16562</v>
      </c>
      <c r="E115" s="36">
        <v>0.69303224248279194</v>
      </c>
      <c r="F115" s="36">
        <v>0.69303224248279194</v>
      </c>
      <c r="G115" s="36">
        <v>0.69303224248279194</v>
      </c>
      <c r="H115" s="37">
        <v>0.16666666666666666</v>
      </c>
      <c r="I115" s="38">
        <v>3</v>
      </c>
      <c r="J115" s="38">
        <v>0</v>
      </c>
      <c r="K115" s="36">
        <v>1</v>
      </c>
      <c r="L115" s="36">
        <v>0</v>
      </c>
      <c r="M115" s="39" t="s">
        <v>1293</v>
      </c>
      <c r="N115" s="40" t="s">
        <v>1365</v>
      </c>
      <c r="O115" s="39" t="s">
        <v>1295</v>
      </c>
    </row>
    <row r="116" spans="1:15" hidden="1" x14ac:dyDescent="0.25">
      <c r="A116" s="34">
        <v>310786</v>
      </c>
      <c r="B116" s="35" t="s">
        <v>161</v>
      </c>
      <c r="C116" s="34" t="s">
        <v>1326</v>
      </c>
      <c r="D116" s="34">
        <v>2175</v>
      </c>
      <c r="E116" s="36">
        <v>0.99586206896551721</v>
      </c>
      <c r="F116" s="36">
        <v>0.99586206896551721</v>
      </c>
      <c r="G116" s="36">
        <v>0.99586206896551721</v>
      </c>
      <c r="H116" s="37">
        <v>0.19444444444444445</v>
      </c>
      <c r="I116" s="38">
        <v>0</v>
      </c>
      <c r="J116" s="38">
        <v>0</v>
      </c>
      <c r="K116" s="36">
        <v>0</v>
      </c>
      <c r="L116" s="36">
        <v>0</v>
      </c>
      <c r="M116" s="39" t="s">
        <v>1293</v>
      </c>
      <c r="N116" s="40" t="s">
        <v>1294</v>
      </c>
      <c r="O116" s="39" t="s">
        <v>1295</v>
      </c>
    </row>
    <row r="117" spans="1:15" hidden="1" x14ac:dyDescent="0.25">
      <c r="A117" s="34">
        <v>310891</v>
      </c>
      <c r="B117" s="35" t="s">
        <v>162</v>
      </c>
      <c r="C117" s="34" t="s">
        <v>1316</v>
      </c>
      <c r="D117" s="34">
        <v>12212</v>
      </c>
      <c r="E117" s="36">
        <v>0.64567638388470361</v>
      </c>
      <c r="F117" s="36">
        <v>0.64567638388470361</v>
      </c>
      <c r="G117" s="36">
        <v>0</v>
      </c>
      <c r="H117" s="37">
        <v>0.2</v>
      </c>
      <c r="I117" s="38">
        <v>9</v>
      </c>
      <c r="J117" s="38">
        <v>7</v>
      </c>
      <c r="K117" s="36">
        <v>0.54495400958673401</v>
      </c>
      <c r="L117" s="36">
        <v>0.45504599041326599</v>
      </c>
      <c r="M117" s="39" t="s">
        <v>1293</v>
      </c>
      <c r="N117" s="40" t="s">
        <v>1294</v>
      </c>
      <c r="O117" s="39" t="s">
        <v>1295</v>
      </c>
    </row>
    <row r="118" spans="1:15" hidden="1" x14ac:dyDescent="0.25">
      <c r="A118" s="34">
        <v>310981</v>
      </c>
      <c r="B118" s="35" t="s">
        <v>163</v>
      </c>
      <c r="C118" s="34" t="s">
        <v>1314</v>
      </c>
      <c r="D118" s="34" t="s">
        <v>1312</v>
      </c>
      <c r="E118" s="36" t="s">
        <v>1312</v>
      </c>
      <c r="F118" s="36" t="s">
        <v>1312</v>
      </c>
      <c r="G118" s="36" t="s">
        <v>1312</v>
      </c>
      <c r="H118" s="37" t="s">
        <v>1312</v>
      </c>
      <c r="I118" s="38">
        <v>41</v>
      </c>
      <c r="J118" s="38">
        <v>23</v>
      </c>
      <c r="K118" s="36">
        <v>0.10312617366309315</v>
      </c>
      <c r="L118" s="36">
        <v>0.89687382633690682</v>
      </c>
      <c r="M118" s="39" t="s">
        <v>1293</v>
      </c>
      <c r="N118" s="40" t="s">
        <v>1313</v>
      </c>
      <c r="O118" s="39" t="s">
        <v>1295</v>
      </c>
    </row>
    <row r="119" spans="1:15" hidden="1" x14ac:dyDescent="0.25">
      <c r="A119" s="34">
        <v>311057</v>
      </c>
      <c r="B119" s="35" t="s">
        <v>164</v>
      </c>
      <c r="C119" s="34" t="s">
        <v>1309</v>
      </c>
      <c r="D119" s="34">
        <v>0</v>
      </c>
      <c r="E119" s="36">
        <v>0</v>
      </c>
      <c r="F119" s="36">
        <v>0</v>
      </c>
      <c r="G119" s="36">
        <v>0</v>
      </c>
      <c r="H119" s="37">
        <v>3.3185840707964605E-2</v>
      </c>
      <c r="I119" s="38">
        <v>4</v>
      </c>
      <c r="J119" s="38">
        <v>0</v>
      </c>
      <c r="K119" s="36">
        <v>1</v>
      </c>
      <c r="L119" s="36">
        <v>0</v>
      </c>
      <c r="M119" s="39" t="s">
        <v>1293</v>
      </c>
      <c r="N119" s="40" t="s">
        <v>1366</v>
      </c>
      <c r="O119" s="39" t="s">
        <v>1295</v>
      </c>
    </row>
    <row r="120" spans="1:15" hidden="1" x14ac:dyDescent="0.25">
      <c r="A120" s="34">
        <v>311146</v>
      </c>
      <c r="B120" s="35" t="s">
        <v>165</v>
      </c>
      <c r="C120" s="34" t="s">
        <v>1309</v>
      </c>
      <c r="D120" s="34">
        <v>14207</v>
      </c>
      <c r="E120" s="36">
        <v>0.91835010910114734</v>
      </c>
      <c r="F120" s="36">
        <v>0.91835010910114734</v>
      </c>
      <c r="G120" s="36">
        <v>0.74744844090941087</v>
      </c>
      <c r="H120" s="37">
        <v>4.5826513911620292E-2</v>
      </c>
      <c r="I120" s="38">
        <v>20</v>
      </c>
      <c r="J120" s="38">
        <v>10</v>
      </c>
      <c r="K120" s="36">
        <v>0.65102785145888598</v>
      </c>
      <c r="L120" s="36">
        <v>0.34897214854111408</v>
      </c>
      <c r="M120" s="39" t="s">
        <v>1293</v>
      </c>
      <c r="N120" s="40" t="s">
        <v>1367</v>
      </c>
      <c r="O120" s="39" t="s">
        <v>1295</v>
      </c>
    </row>
    <row r="121" spans="1:15" hidden="1" x14ac:dyDescent="0.25">
      <c r="A121" s="34">
        <v>311294</v>
      </c>
      <c r="B121" s="35" t="s">
        <v>166</v>
      </c>
      <c r="C121" s="34" t="s">
        <v>1309</v>
      </c>
      <c r="D121" s="34">
        <v>32169</v>
      </c>
      <c r="E121" s="36">
        <v>0.2065342410395101</v>
      </c>
      <c r="F121" s="36">
        <v>0.15288010196151575</v>
      </c>
      <c r="G121" s="36">
        <v>0.15288010196151575</v>
      </c>
      <c r="H121" s="37">
        <v>3.9255362201537837E-2</v>
      </c>
      <c r="I121" s="38">
        <v>11</v>
      </c>
      <c r="J121" s="38">
        <v>7</v>
      </c>
      <c r="K121" s="36">
        <v>0.66012807003323337</v>
      </c>
      <c r="L121" s="36">
        <v>0.33987192996676663</v>
      </c>
      <c r="M121" s="39" t="s">
        <v>1293</v>
      </c>
      <c r="N121" s="40" t="s">
        <v>1368</v>
      </c>
      <c r="O121" s="39" t="s">
        <v>1295</v>
      </c>
    </row>
    <row r="122" spans="1:15" hidden="1" x14ac:dyDescent="0.25">
      <c r="A122" s="34">
        <v>311359</v>
      </c>
      <c r="B122" s="35" t="s">
        <v>167</v>
      </c>
      <c r="C122" s="34" t="s">
        <v>1307</v>
      </c>
      <c r="D122" s="34">
        <v>16962</v>
      </c>
      <c r="E122" s="36">
        <v>0.99793656408442399</v>
      </c>
      <c r="F122" s="36">
        <v>0</v>
      </c>
      <c r="G122" s="36">
        <v>0</v>
      </c>
      <c r="H122" s="37">
        <v>0.125</v>
      </c>
      <c r="I122" s="38">
        <v>16</v>
      </c>
      <c r="J122" s="38">
        <v>8</v>
      </c>
      <c r="K122" s="36">
        <v>0.46854108091221491</v>
      </c>
      <c r="L122" s="36">
        <v>0.53145891908778509</v>
      </c>
      <c r="M122" s="39" t="s">
        <v>1293</v>
      </c>
      <c r="N122" s="40" t="s">
        <v>1369</v>
      </c>
      <c r="O122" s="39" t="s">
        <v>1295</v>
      </c>
    </row>
    <row r="123" spans="1:15" hidden="1" x14ac:dyDescent="0.25">
      <c r="A123" s="34">
        <v>311375</v>
      </c>
      <c r="B123" s="35" t="s">
        <v>168</v>
      </c>
      <c r="C123" s="34" t="s">
        <v>1309</v>
      </c>
      <c r="D123" s="34">
        <v>28035</v>
      </c>
      <c r="E123" s="36">
        <v>0.4006777242732299</v>
      </c>
      <c r="F123" s="36">
        <v>0.22361334046727305</v>
      </c>
      <c r="G123" s="36">
        <v>0.22361334046727305</v>
      </c>
      <c r="H123" s="37">
        <v>4.0730337078651688E-2</v>
      </c>
      <c r="I123" s="38">
        <v>15</v>
      </c>
      <c r="J123" s="38">
        <v>14</v>
      </c>
      <c r="K123" s="36">
        <v>0.70554605423894456</v>
      </c>
      <c r="L123" s="36">
        <v>0.29445394576105544</v>
      </c>
      <c r="M123" s="39" t="s">
        <v>1293</v>
      </c>
      <c r="N123" s="40" t="s">
        <v>1370</v>
      </c>
      <c r="O123" s="39" t="s">
        <v>1295</v>
      </c>
    </row>
    <row r="124" spans="1:15" hidden="1" x14ac:dyDescent="0.25">
      <c r="A124" s="34">
        <v>311391</v>
      </c>
      <c r="B124" s="35" t="s">
        <v>169</v>
      </c>
      <c r="C124" s="34" t="s">
        <v>1311</v>
      </c>
      <c r="D124" s="34" t="s">
        <v>1312</v>
      </c>
      <c r="E124" s="36" t="s">
        <v>1312</v>
      </c>
      <c r="F124" s="36" t="s">
        <v>1312</v>
      </c>
      <c r="G124" s="36" t="s">
        <v>1312</v>
      </c>
      <c r="H124" s="37" t="s">
        <v>1312</v>
      </c>
      <c r="I124" s="38">
        <v>2</v>
      </c>
      <c r="J124" s="38">
        <v>1</v>
      </c>
      <c r="K124" s="36">
        <v>0.65924966736361912</v>
      </c>
      <c r="L124" s="36">
        <v>0.34075033263638094</v>
      </c>
      <c r="M124" s="39" t="s">
        <v>1293</v>
      </c>
      <c r="N124" s="40" t="s">
        <v>1313</v>
      </c>
      <c r="O124" s="39" t="s">
        <v>1295</v>
      </c>
    </row>
    <row r="125" spans="1:15" hidden="1" x14ac:dyDescent="0.25">
      <c r="A125" s="34">
        <v>311405</v>
      </c>
      <c r="B125" s="35" t="s">
        <v>170</v>
      </c>
      <c r="C125" s="34" t="s">
        <v>1307</v>
      </c>
      <c r="D125" s="34">
        <v>28471</v>
      </c>
      <c r="E125" s="36">
        <v>0.61034034631730538</v>
      </c>
      <c r="F125" s="36">
        <v>0.44771873134066242</v>
      </c>
      <c r="G125" s="36">
        <v>0.19964174071862598</v>
      </c>
      <c r="H125" s="37">
        <v>6.5573770491803282E-2</v>
      </c>
      <c r="I125" s="38">
        <v>0</v>
      </c>
      <c r="J125" s="38">
        <v>0</v>
      </c>
      <c r="K125" s="36">
        <v>0</v>
      </c>
      <c r="L125" s="36">
        <v>0</v>
      </c>
      <c r="M125" s="39" t="s">
        <v>1293</v>
      </c>
      <c r="N125" s="40" t="s">
        <v>1371</v>
      </c>
      <c r="O125" s="39" t="s">
        <v>1295</v>
      </c>
    </row>
    <row r="126" spans="1:15" hidden="1" x14ac:dyDescent="0.25">
      <c r="A126" s="34">
        <v>311472</v>
      </c>
      <c r="B126" s="35" t="s">
        <v>171</v>
      </c>
      <c r="C126" s="34" t="s">
        <v>1307</v>
      </c>
      <c r="D126" s="34">
        <v>1034</v>
      </c>
      <c r="E126" s="36">
        <v>0.31237911025145065</v>
      </c>
      <c r="F126" s="36">
        <v>9.6711798839458407E-2</v>
      </c>
      <c r="G126" s="36">
        <v>0</v>
      </c>
      <c r="H126" s="37">
        <v>0.25</v>
      </c>
      <c r="I126" s="38">
        <v>9</v>
      </c>
      <c r="J126" s="38">
        <v>4</v>
      </c>
      <c r="K126" s="36">
        <v>0.86675062972292194</v>
      </c>
      <c r="L126" s="36">
        <v>0.13324937027707809</v>
      </c>
      <c r="M126" s="39" t="s">
        <v>1293</v>
      </c>
      <c r="N126" s="40" t="s">
        <v>1294</v>
      </c>
      <c r="O126" s="39" t="s">
        <v>1295</v>
      </c>
    </row>
    <row r="127" spans="1:15" hidden="1" x14ac:dyDescent="0.25">
      <c r="A127" s="34">
        <v>311499</v>
      </c>
      <c r="B127" s="35" t="s">
        <v>172</v>
      </c>
      <c r="C127" s="34" t="s">
        <v>1316</v>
      </c>
      <c r="D127" s="34">
        <v>5472</v>
      </c>
      <c r="E127" s="36">
        <v>0.70449561403508776</v>
      </c>
      <c r="F127" s="36">
        <v>0</v>
      </c>
      <c r="G127" s="36">
        <v>0</v>
      </c>
      <c r="H127" s="37">
        <v>0.5</v>
      </c>
      <c r="I127" s="38">
        <v>6</v>
      </c>
      <c r="J127" s="38">
        <v>5</v>
      </c>
      <c r="K127" s="36">
        <v>0.93266108357545718</v>
      </c>
      <c r="L127" s="36">
        <v>6.7338916424542816E-2</v>
      </c>
      <c r="M127" s="39" t="s">
        <v>1293</v>
      </c>
      <c r="N127" s="40" t="s">
        <v>1372</v>
      </c>
      <c r="O127" s="39" t="s">
        <v>1295</v>
      </c>
    </row>
    <row r="128" spans="1:15" hidden="1" x14ac:dyDescent="0.25">
      <c r="A128" s="34">
        <v>311618</v>
      </c>
      <c r="B128" s="35" t="s">
        <v>173</v>
      </c>
      <c r="C128" s="34" t="s">
        <v>1309</v>
      </c>
      <c r="D128" s="34">
        <v>12211</v>
      </c>
      <c r="E128" s="36">
        <v>0.15043812955531896</v>
      </c>
      <c r="F128" s="36">
        <v>0.15043812955531896</v>
      </c>
      <c r="G128" s="36">
        <v>0.15043812955531896</v>
      </c>
      <c r="H128" s="37">
        <v>5.0120772946859904E-2</v>
      </c>
      <c r="I128" s="38">
        <v>16</v>
      </c>
      <c r="J128" s="38">
        <v>9</v>
      </c>
      <c r="K128" s="36">
        <v>0.80245610668713419</v>
      </c>
      <c r="L128" s="36">
        <v>0.19754389331286579</v>
      </c>
      <c r="M128" s="39" t="s">
        <v>1293</v>
      </c>
      <c r="N128" s="40" t="s">
        <v>1373</v>
      </c>
      <c r="O128" s="39" t="s">
        <v>1295</v>
      </c>
    </row>
    <row r="129" spans="1:15" hidden="1" x14ac:dyDescent="0.25">
      <c r="A129" s="34">
        <v>311634</v>
      </c>
      <c r="B129" s="35" t="s">
        <v>174</v>
      </c>
      <c r="C129" s="34" t="s">
        <v>1326</v>
      </c>
      <c r="D129" s="34">
        <v>63462</v>
      </c>
      <c r="E129" s="36">
        <v>1</v>
      </c>
      <c r="F129" s="36">
        <v>1</v>
      </c>
      <c r="G129" s="36">
        <v>1</v>
      </c>
      <c r="H129" s="37">
        <v>0.20588235294117646</v>
      </c>
      <c r="I129" s="38">
        <v>0</v>
      </c>
      <c r="J129" s="38">
        <v>0</v>
      </c>
      <c r="K129" s="36">
        <v>0</v>
      </c>
      <c r="L129" s="36">
        <v>0</v>
      </c>
      <c r="M129" s="39" t="s">
        <v>1293</v>
      </c>
      <c r="N129" s="40" t="s">
        <v>1374</v>
      </c>
      <c r="O129" s="39" t="s">
        <v>1295</v>
      </c>
    </row>
    <row r="130" spans="1:15" hidden="1" x14ac:dyDescent="0.25">
      <c r="A130" s="34">
        <v>311669</v>
      </c>
      <c r="B130" s="35" t="s">
        <v>176</v>
      </c>
      <c r="C130" s="34" t="s">
        <v>1311</v>
      </c>
      <c r="D130" s="34" t="s">
        <v>1312</v>
      </c>
      <c r="E130" s="36" t="s">
        <v>1312</v>
      </c>
      <c r="F130" s="36" t="s">
        <v>1312</v>
      </c>
      <c r="G130" s="36" t="s">
        <v>1312</v>
      </c>
      <c r="H130" s="37" t="s">
        <v>1312</v>
      </c>
      <c r="I130" s="38">
        <v>5</v>
      </c>
      <c r="J130" s="38">
        <v>3</v>
      </c>
      <c r="K130" s="36">
        <v>0.67096378146101898</v>
      </c>
      <c r="L130" s="36">
        <v>0.32903621853898096</v>
      </c>
      <c r="M130" s="39" t="s">
        <v>1293</v>
      </c>
      <c r="N130" s="40" t="s">
        <v>1313</v>
      </c>
      <c r="O130" s="39" t="s">
        <v>1295</v>
      </c>
    </row>
    <row r="131" spans="1:15" hidden="1" x14ac:dyDescent="0.25">
      <c r="A131" s="34">
        <v>311693</v>
      </c>
      <c r="B131" s="35" t="s">
        <v>177</v>
      </c>
      <c r="C131" s="34" t="s">
        <v>1314</v>
      </c>
      <c r="D131" s="34" t="s">
        <v>1312</v>
      </c>
      <c r="E131" s="36" t="s">
        <v>1312</v>
      </c>
      <c r="F131" s="36" t="s">
        <v>1312</v>
      </c>
      <c r="G131" s="36" t="s">
        <v>1312</v>
      </c>
      <c r="H131" s="37" t="s">
        <v>1312</v>
      </c>
      <c r="I131" s="38">
        <v>2</v>
      </c>
      <c r="J131" s="38">
        <v>3</v>
      </c>
      <c r="K131" s="36">
        <v>0.57037943696450433</v>
      </c>
      <c r="L131" s="36">
        <v>0.42962056303549573</v>
      </c>
      <c r="M131" s="39" t="s">
        <v>1293</v>
      </c>
      <c r="N131" s="40" t="s">
        <v>1313</v>
      </c>
      <c r="O131" s="39" t="s">
        <v>1295</v>
      </c>
    </row>
    <row r="132" spans="1:15" hidden="1" x14ac:dyDescent="0.25">
      <c r="A132" s="34">
        <v>311715</v>
      </c>
      <c r="B132" s="35" t="s">
        <v>178</v>
      </c>
      <c r="C132" s="34" t="s">
        <v>1309</v>
      </c>
      <c r="D132" s="34">
        <v>19388</v>
      </c>
      <c r="E132" s="36">
        <v>0.74829791623684749</v>
      </c>
      <c r="F132" s="36">
        <v>0.48488755931504024</v>
      </c>
      <c r="G132" s="36">
        <v>0.48488755931504024</v>
      </c>
      <c r="H132" s="37">
        <v>4.5185185185185182E-2</v>
      </c>
      <c r="I132" s="38">
        <v>13</v>
      </c>
      <c r="J132" s="38">
        <v>8</v>
      </c>
      <c r="K132" s="36">
        <v>0.79768885822697477</v>
      </c>
      <c r="L132" s="36">
        <v>0.20231114177302517</v>
      </c>
      <c r="M132" s="39" t="s">
        <v>1293</v>
      </c>
      <c r="N132" s="40" t="s">
        <v>1375</v>
      </c>
      <c r="O132" s="39" t="s">
        <v>1295</v>
      </c>
    </row>
    <row r="133" spans="1:15" hidden="1" x14ac:dyDescent="0.25">
      <c r="A133" s="34">
        <v>311847</v>
      </c>
      <c r="B133" s="35" t="s">
        <v>179</v>
      </c>
      <c r="C133" s="34" t="s">
        <v>1309</v>
      </c>
      <c r="D133" s="34">
        <v>87832</v>
      </c>
      <c r="E133" s="36">
        <v>0.74510429000819745</v>
      </c>
      <c r="F133" s="36">
        <v>0</v>
      </c>
      <c r="G133" s="36">
        <v>0</v>
      </c>
      <c r="H133" s="37">
        <v>7.6923076923076927E-2</v>
      </c>
      <c r="I133" s="38">
        <v>10</v>
      </c>
      <c r="J133" s="38">
        <v>2</v>
      </c>
      <c r="K133" s="36">
        <v>0.85343326414332088</v>
      </c>
      <c r="L133" s="36">
        <v>0.14656673585667915</v>
      </c>
      <c r="M133" s="39" t="s">
        <v>1293</v>
      </c>
      <c r="N133" s="40" t="s">
        <v>1294</v>
      </c>
      <c r="O133" s="39" t="s">
        <v>1295</v>
      </c>
    </row>
    <row r="134" spans="1:15" hidden="1" x14ac:dyDescent="0.25">
      <c r="A134" s="34">
        <v>311944</v>
      </c>
      <c r="B134" s="35" t="s">
        <v>180</v>
      </c>
      <c r="C134" s="34" t="s">
        <v>1309</v>
      </c>
      <c r="D134" s="34">
        <v>4119</v>
      </c>
      <c r="E134" s="36">
        <v>8.2544306870599663E-3</v>
      </c>
      <c r="F134" s="36">
        <v>8.2544306870599663E-3</v>
      </c>
      <c r="G134" s="36">
        <v>8.2544306870599663E-3</v>
      </c>
      <c r="H134" s="37">
        <v>5.7208237986270026E-2</v>
      </c>
      <c r="I134" s="38">
        <v>8</v>
      </c>
      <c r="J134" s="38">
        <v>6</v>
      </c>
      <c r="K134" s="36">
        <v>0.80129356809198704</v>
      </c>
      <c r="L134" s="36">
        <v>0.19870643190801293</v>
      </c>
      <c r="M134" s="39" t="s">
        <v>1293</v>
      </c>
      <c r="N134" s="40" t="s">
        <v>1376</v>
      </c>
      <c r="O134" s="39" t="s">
        <v>1295</v>
      </c>
    </row>
    <row r="135" spans="1:15" hidden="1" x14ac:dyDescent="0.25">
      <c r="A135" s="34">
        <v>311961</v>
      </c>
      <c r="B135" s="35" t="s">
        <v>181</v>
      </c>
      <c r="C135" s="34" t="s">
        <v>1309</v>
      </c>
      <c r="D135" s="34">
        <v>160019</v>
      </c>
      <c r="E135" s="36">
        <v>0.88725088895693638</v>
      </c>
      <c r="F135" s="36">
        <v>0.20892519013367164</v>
      </c>
      <c r="G135" s="36">
        <v>0.20892519013367164</v>
      </c>
      <c r="H135" s="37">
        <v>4.8132780082987554E-2</v>
      </c>
      <c r="I135" s="38">
        <v>23</v>
      </c>
      <c r="J135" s="38">
        <v>10</v>
      </c>
      <c r="K135" s="36">
        <v>0.70481738250536707</v>
      </c>
      <c r="L135" s="36">
        <v>0.29518261749463293</v>
      </c>
      <c r="M135" s="39" t="s">
        <v>1293</v>
      </c>
      <c r="N135" s="40" t="s">
        <v>1377</v>
      </c>
      <c r="O135" s="39" t="s">
        <v>1295</v>
      </c>
    </row>
    <row r="136" spans="1:15" hidden="1" x14ac:dyDescent="0.25">
      <c r="A136" s="34">
        <v>312126</v>
      </c>
      <c r="B136" s="35" t="s">
        <v>182</v>
      </c>
      <c r="C136" s="34" t="s">
        <v>1326</v>
      </c>
      <c r="D136" s="34">
        <v>187658</v>
      </c>
      <c r="E136" s="36">
        <v>0.99355742893987997</v>
      </c>
      <c r="F136" s="36">
        <v>0.99355742893987997</v>
      </c>
      <c r="G136" s="36">
        <v>0.99355742893987997</v>
      </c>
      <c r="H136" s="37">
        <v>8.5899513776337116E-2</v>
      </c>
      <c r="I136" s="38">
        <v>47</v>
      </c>
      <c r="J136" s="38">
        <v>0</v>
      </c>
      <c r="K136" s="36">
        <v>1</v>
      </c>
      <c r="L136" s="36">
        <v>0</v>
      </c>
      <c r="M136" s="39" t="s">
        <v>1293</v>
      </c>
      <c r="N136" s="40" t="s">
        <v>1294</v>
      </c>
      <c r="O136" s="39" t="s">
        <v>1295</v>
      </c>
    </row>
    <row r="137" spans="1:15" hidden="1" x14ac:dyDescent="0.25">
      <c r="A137" s="34">
        <v>312282</v>
      </c>
      <c r="B137" s="35" t="s">
        <v>183</v>
      </c>
      <c r="C137" s="34" t="s">
        <v>1307</v>
      </c>
      <c r="D137" s="34">
        <v>9713</v>
      </c>
      <c r="E137" s="36">
        <v>4.4991248841758466E-2</v>
      </c>
      <c r="F137" s="36">
        <v>1.9355502934211882E-2</v>
      </c>
      <c r="G137" s="36">
        <v>1.8120045300113252E-2</v>
      </c>
      <c r="H137" s="37">
        <v>0.17073170731707318</v>
      </c>
      <c r="I137" s="38">
        <v>17</v>
      </c>
      <c r="J137" s="38">
        <v>7</v>
      </c>
      <c r="K137" s="36">
        <v>0.91938997821350765</v>
      </c>
      <c r="L137" s="36">
        <v>8.0610021786492375E-2</v>
      </c>
      <c r="M137" s="39" t="s">
        <v>1293</v>
      </c>
      <c r="N137" s="40" t="s">
        <v>1308</v>
      </c>
      <c r="O137" s="39" t="s">
        <v>1295</v>
      </c>
    </row>
    <row r="138" spans="1:15" hidden="1" x14ac:dyDescent="0.25">
      <c r="A138" s="34">
        <v>312304</v>
      </c>
      <c r="B138" s="35" t="s">
        <v>184</v>
      </c>
      <c r="C138" s="34" t="s">
        <v>1326</v>
      </c>
      <c r="D138" s="34">
        <v>13219</v>
      </c>
      <c r="E138" s="36">
        <v>0.9383463196913534</v>
      </c>
      <c r="F138" s="36">
        <v>0.9383463196913534</v>
      </c>
      <c r="G138" s="36">
        <v>0.60745896058703386</v>
      </c>
      <c r="H138" s="37">
        <v>6.9078947368421059E-2</v>
      </c>
      <c r="I138" s="38">
        <v>24</v>
      </c>
      <c r="J138" s="38">
        <v>0</v>
      </c>
      <c r="K138" s="36">
        <v>1</v>
      </c>
      <c r="L138" s="36">
        <v>0</v>
      </c>
      <c r="M138" s="39" t="s">
        <v>1293</v>
      </c>
      <c r="N138" s="40" t="s">
        <v>1378</v>
      </c>
      <c r="O138" s="39" t="s">
        <v>1295</v>
      </c>
    </row>
    <row r="139" spans="1:15" hidden="1" x14ac:dyDescent="0.25">
      <c r="A139" s="34">
        <v>312321</v>
      </c>
      <c r="B139" s="35" t="s">
        <v>185</v>
      </c>
      <c r="C139" s="34" t="s">
        <v>1314</v>
      </c>
      <c r="D139" s="34" t="s">
        <v>1312</v>
      </c>
      <c r="E139" s="36" t="s">
        <v>1312</v>
      </c>
      <c r="F139" s="36" t="s">
        <v>1312</v>
      </c>
      <c r="G139" s="36" t="s">
        <v>1312</v>
      </c>
      <c r="H139" s="37" t="s">
        <v>1312</v>
      </c>
      <c r="I139" s="38">
        <v>6</v>
      </c>
      <c r="J139" s="38">
        <v>1</v>
      </c>
      <c r="K139" s="36">
        <v>0.99563257255564952</v>
      </c>
      <c r="L139" s="36">
        <v>4.3674274443505209E-3</v>
      </c>
      <c r="M139" s="39" t="s">
        <v>1293</v>
      </c>
      <c r="N139" s="40" t="s">
        <v>1313</v>
      </c>
      <c r="O139" s="39" t="s">
        <v>1295</v>
      </c>
    </row>
    <row r="140" spans="1:15" hidden="1" x14ac:dyDescent="0.25">
      <c r="A140" s="34">
        <v>312347</v>
      </c>
      <c r="B140" s="35" t="s">
        <v>186</v>
      </c>
      <c r="C140" s="34" t="s">
        <v>1309</v>
      </c>
      <c r="D140" s="34">
        <v>35611</v>
      </c>
      <c r="E140" s="36">
        <v>7.2786498553817636E-2</v>
      </c>
      <c r="F140" s="36">
        <v>7.2786498553817636E-2</v>
      </c>
      <c r="G140" s="36">
        <v>7.2786498553817636E-2</v>
      </c>
      <c r="H140" s="37">
        <v>4.0569179533757188E-2</v>
      </c>
      <c r="I140" s="38">
        <v>27</v>
      </c>
      <c r="J140" s="38">
        <v>21</v>
      </c>
      <c r="K140" s="36">
        <v>0.73918171351548678</v>
      </c>
      <c r="L140" s="36">
        <v>0.26081828648451322</v>
      </c>
      <c r="M140" s="39" t="s">
        <v>1293</v>
      </c>
      <c r="N140" s="40" t="s">
        <v>1379</v>
      </c>
      <c r="O140" s="39" t="s">
        <v>1295</v>
      </c>
    </row>
    <row r="141" spans="1:15" hidden="1" x14ac:dyDescent="0.25">
      <c r="A141" s="34">
        <v>312363</v>
      </c>
      <c r="B141" s="35" t="s">
        <v>187</v>
      </c>
      <c r="C141" s="34" t="s">
        <v>1309</v>
      </c>
      <c r="D141" s="34">
        <v>5</v>
      </c>
      <c r="E141" s="36">
        <v>1</v>
      </c>
      <c r="F141" s="36">
        <v>1</v>
      </c>
      <c r="G141" s="36">
        <v>1</v>
      </c>
      <c r="H141" s="37">
        <v>3.3582089552238806E-2</v>
      </c>
      <c r="I141" s="38">
        <v>1</v>
      </c>
      <c r="J141" s="38">
        <v>0</v>
      </c>
      <c r="K141" s="36">
        <v>1</v>
      </c>
      <c r="L141" s="36">
        <v>0</v>
      </c>
      <c r="M141" s="39" t="s">
        <v>1293</v>
      </c>
      <c r="N141" s="40" t="s">
        <v>1313</v>
      </c>
      <c r="O141" s="39" t="s">
        <v>1295</v>
      </c>
    </row>
    <row r="142" spans="1:15" hidden="1" x14ac:dyDescent="0.25">
      <c r="A142" s="34">
        <v>312509</v>
      </c>
      <c r="B142" s="35" t="s">
        <v>188</v>
      </c>
      <c r="C142" s="34" t="s">
        <v>1309</v>
      </c>
      <c r="D142" s="34">
        <v>1372</v>
      </c>
      <c r="E142" s="36">
        <v>0</v>
      </c>
      <c r="F142" s="36">
        <v>0</v>
      </c>
      <c r="G142" s="36">
        <v>0</v>
      </c>
      <c r="H142" s="37">
        <v>0</v>
      </c>
      <c r="I142" s="38">
        <v>0</v>
      </c>
      <c r="J142" s="38">
        <v>0</v>
      </c>
      <c r="K142" s="36">
        <v>0</v>
      </c>
      <c r="L142" s="36">
        <v>0</v>
      </c>
      <c r="M142" s="39" t="s">
        <v>1293</v>
      </c>
      <c r="N142" s="40" t="s">
        <v>1380</v>
      </c>
      <c r="O142" s="39" t="s">
        <v>1295</v>
      </c>
    </row>
    <row r="143" spans="1:15" hidden="1" x14ac:dyDescent="0.25">
      <c r="A143" s="34">
        <v>312525</v>
      </c>
      <c r="B143" s="35" t="s">
        <v>189</v>
      </c>
      <c r="C143" s="34" t="s">
        <v>1314</v>
      </c>
      <c r="D143" s="34" t="s">
        <v>1312</v>
      </c>
      <c r="E143" s="36" t="s">
        <v>1312</v>
      </c>
      <c r="F143" s="36" t="s">
        <v>1312</v>
      </c>
      <c r="G143" s="36" t="s">
        <v>1312</v>
      </c>
      <c r="H143" s="37" t="s">
        <v>1312</v>
      </c>
      <c r="I143" s="38">
        <v>2</v>
      </c>
      <c r="J143" s="38">
        <v>1</v>
      </c>
      <c r="K143" s="36">
        <v>0.4301788805539527</v>
      </c>
      <c r="L143" s="36">
        <v>0.5698211194460473</v>
      </c>
      <c r="M143" s="39" t="s">
        <v>1293</v>
      </c>
      <c r="N143" s="40" t="s">
        <v>1313</v>
      </c>
      <c r="O143" s="39" t="s">
        <v>1295</v>
      </c>
    </row>
    <row r="144" spans="1:15" hidden="1" x14ac:dyDescent="0.25">
      <c r="A144" s="34">
        <v>312592</v>
      </c>
      <c r="B144" s="35" t="s">
        <v>190</v>
      </c>
      <c r="C144" s="34" t="s">
        <v>1309</v>
      </c>
      <c r="D144" s="34">
        <v>22013</v>
      </c>
      <c r="E144" s="36">
        <v>0.51842093308499526</v>
      </c>
      <c r="F144" s="36">
        <v>0.51842093308499526</v>
      </c>
      <c r="G144" s="36">
        <v>0.51842093308499526</v>
      </c>
      <c r="H144" s="37">
        <v>3.8589317659085104E-2</v>
      </c>
      <c r="I144" s="38">
        <v>27</v>
      </c>
      <c r="J144" s="38">
        <v>15</v>
      </c>
      <c r="K144" s="36">
        <v>0.67233131024634063</v>
      </c>
      <c r="L144" s="36">
        <v>0.32766868975365943</v>
      </c>
      <c r="M144" s="39" t="s">
        <v>1293</v>
      </c>
      <c r="N144" s="40" t="s">
        <v>1381</v>
      </c>
      <c r="O144" s="39" t="s">
        <v>1295</v>
      </c>
    </row>
    <row r="145" spans="1:15" hidden="1" x14ac:dyDescent="0.25">
      <c r="A145" s="34">
        <v>312649</v>
      </c>
      <c r="B145" s="35" t="s">
        <v>191</v>
      </c>
      <c r="C145" s="34" t="s">
        <v>1309</v>
      </c>
      <c r="D145" s="34">
        <v>16614</v>
      </c>
      <c r="E145" s="36">
        <v>0.18532562898760083</v>
      </c>
      <c r="F145" s="36">
        <v>0.12363067292644757</v>
      </c>
      <c r="G145" s="36">
        <v>0.12363067292644757</v>
      </c>
      <c r="H145" s="37">
        <v>3.5819142689371697E-2</v>
      </c>
      <c r="I145" s="38">
        <v>25</v>
      </c>
      <c r="J145" s="38">
        <v>25</v>
      </c>
      <c r="K145" s="36">
        <v>0.33390563398194073</v>
      </c>
      <c r="L145" s="36">
        <v>0.66609436601805927</v>
      </c>
      <c r="M145" s="39" t="s">
        <v>1293</v>
      </c>
      <c r="N145" s="40" t="s">
        <v>1382</v>
      </c>
      <c r="O145" s="39" t="s">
        <v>1295</v>
      </c>
    </row>
    <row r="146" spans="1:15" hidden="1" x14ac:dyDescent="0.25">
      <c r="A146" s="34">
        <v>312720</v>
      </c>
      <c r="B146" s="35" t="s">
        <v>192</v>
      </c>
      <c r="C146" s="34" t="s">
        <v>1309</v>
      </c>
      <c r="D146" s="34">
        <v>113304</v>
      </c>
      <c r="E146" s="36">
        <v>1</v>
      </c>
      <c r="F146" s="36">
        <v>1</v>
      </c>
      <c r="G146" s="36">
        <v>1</v>
      </c>
      <c r="H146" s="37">
        <v>3.5291214215202371E-2</v>
      </c>
      <c r="I146" s="38">
        <v>45</v>
      </c>
      <c r="J146" s="38">
        <v>5</v>
      </c>
      <c r="K146" s="36">
        <v>0.97013631327970717</v>
      </c>
      <c r="L146" s="36">
        <v>2.9863686720292857E-2</v>
      </c>
      <c r="M146" s="39" t="s">
        <v>1293</v>
      </c>
      <c r="N146" s="40" t="s">
        <v>1294</v>
      </c>
      <c r="O146" s="39" t="s">
        <v>1295</v>
      </c>
    </row>
    <row r="147" spans="1:15" hidden="1" x14ac:dyDescent="0.25">
      <c r="A147" s="34">
        <v>312762</v>
      </c>
      <c r="B147" s="35" t="s">
        <v>193</v>
      </c>
      <c r="C147" s="34" t="s">
        <v>1307</v>
      </c>
      <c r="D147" s="34">
        <v>11626</v>
      </c>
      <c r="E147" s="36">
        <v>0</v>
      </c>
      <c r="F147" s="36">
        <v>0</v>
      </c>
      <c r="G147" s="36">
        <v>0</v>
      </c>
      <c r="H147" s="37">
        <v>0</v>
      </c>
      <c r="I147" s="38">
        <v>4</v>
      </c>
      <c r="J147" s="38">
        <v>2</v>
      </c>
      <c r="K147" s="36">
        <v>0.78379629629629632</v>
      </c>
      <c r="L147" s="36">
        <v>0.2162037037037037</v>
      </c>
      <c r="M147" s="39" t="s">
        <v>1293</v>
      </c>
      <c r="N147" s="40" t="s">
        <v>1383</v>
      </c>
      <c r="O147" s="39" t="s">
        <v>1295</v>
      </c>
    </row>
    <row r="148" spans="1:15" hidden="1" x14ac:dyDescent="0.25">
      <c r="A148" s="34">
        <v>312851</v>
      </c>
      <c r="B148" s="35" t="s">
        <v>194</v>
      </c>
      <c r="C148" s="34" t="s">
        <v>1309</v>
      </c>
      <c r="D148" s="34">
        <v>100166</v>
      </c>
      <c r="E148" s="36">
        <v>0.26722640416907933</v>
      </c>
      <c r="F148" s="36">
        <v>0.26722640416907933</v>
      </c>
      <c r="G148" s="36">
        <v>0.26722640416907933</v>
      </c>
      <c r="H148" s="37">
        <v>3.9190241370360757E-2</v>
      </c>
      <c r="I148" s="38">
        <v>30</v>
      </c>
      <c r="J148" s="38">
        <v>13</v>
      </c>
      <c r="K148" s="36">
        <v>0.57439903184993679</v>
      </c>
      <c r="L148" s="36">
        <v>0.42560096815006326</v>
      </c>
      <c r="M148" s="39" t="s">
        <v>1293</v>
      </c>
      <c r="N148" s="40" t="s">
        <v>1384</v>
      </c>
      <c r="O148" s="39" t="s">
        <v>1295</v>
      </c>
    </row>
    <row r="149" spans="1:15" hidden="1" x14ac:dyDescent="0.25">
      <c r="A149" s="34">
        <v>312924</v>
      </c>
      <c r="B149" s="35" t="s">
        <v>195</v>
      </c>
      <c r="C149" s="34" t="s">
        <v>1326</v>
      </c>
      <c r="D149" s="34">
        <v>284878</v>
      </c>
      <c r="E149" s="36">
        <v>0.97674794122396258</v>
      </c>
      <c r="F149" s="36">
        <v>0.97674794122396258</v>
      </c>
      <c r="G149" s="36">
        <v>0.97674794122396258</v>
      </c>
      <c r="H149" s="37">
        <v>0.25</v>
      </c>
      <c r="I149" s="38">
        <v>0</v>
      </c>
      <c r="J149" s="38">
        <v>0</v>
      </c>
      <c r="K149" s="36">
        <v>0</v>
      </c>
      <c r="L149" s="36">
        <v>0</v>
      </c>
      <c r="M149" s="39" t="s">
        <v>1293</v>
      </c>
      <c r="N149" s="40" t="s">
        <v>1294</v>
      </c>
      <c r="O149" s="39" t="s">
        <v>1295</v>
      </c>
    </row>
    <row r="150" spans="1:15" hidden="1" x14ac:dyDescent="0.25">
      <c r="A150" s="34">
        <v>313084</v>
      </c>
      <c r="B150" s="35" t="s">
        <v>196</v>
      </c>
      <c r="C150" s="34" t="s">
        <v>1309</v>
      </c>
      <c r="D150" s="34">
        <v>11534</v>
      </c>
      <c r="E150" s="36">
        <v>0.43740246228541702</v>
      </c>
      <c r="F150" s="36">
        <v>0.43740246228541702</v>
      </c>
      <c r="G150" s="36">
        <v>0.43740246228541702</v>
      </c>
      <c r="H150" s="37">
        <v>3.7901606425702811E-2</v>
      </c>
      <c r="I150" s="38">
        <v>9</v>
      </c>
      <c r="J150" s="38">
        <v>6</v>
      </c>
      <c r="K150" s="36">
        <v>0.61612001764965441</v>
      </c>
      <c r="L150" s="36">
        <v>0.38387998235034565</v>
      </c>
      <c r="M150" s="39" t="s">
        <v>1293</v>
      </c>
      <c r="N150" s="40" t="s">
        <v>1308</v>
      </c>
      <c r="O150" s="39" t="s">
        <v>1295</v>
      </c>
    </row>
    <row r="151" spans="1:15" hidden="1" x14ac:dyDescent="0.25">
      <c r="A151" s="34">
        <v>313149</v>
      </c>
      <c r="B151" s="35" t="s">
        <v>197</v>
      </c>
      <c r="C151" s="34" t="s">
        <v>1309</v>
      </c>
      <c r="D151" s="34">
        <v>5100</v>
      </c>
      <c r="E151" s="36">
        <v>0.9831372549019608</v>
      </c>
      <c r="F151" s="36">
        <v>0.26941176470588235</v>
      </c>
      <c r="G151" s="36">
        <v>0</v>
      </c>
      <c r="H151" s="37">
        <v>0.22222222222222221</v>
      </c>
      <c r="I151" s="38">
        <v>4</v>
      </c>
      <c r="J151" s="38">
        <v>5</v>
      </c>
      <c r="K151" s="36">
        <v>0.4842041312272175</v>
      </c>
      <c r="L151" s="36">
        <v>0.5157958687727825</v>
      </c>
      <c r="M151" s="39" t="s">
        <v>1293</v>
      </c>
      <c r="N151" s="40" t="s">
        <v>1308</v>
      </c>
      <c r="O151" s="39" t="s">
        <v>1295</v>
      </c>
    </row>
    <row r="152" spans="1:15" hidden="1" x14ac:dyDescent="0.25">
      <c r="A152" s="34">
        <v>313165</v>
      </c>
      <c r="B152" s="35" t="s">
        <v>198</v>
      </c>
      <c r="C152" s="34" t="s">
        <v>1314</v>
      </c>
      <c r="D152" s="34" t="s">
        <v>1312</v>
      </c>
      <c r="E152" s="36" t="s">
        <v>1312</v>
      </c>
      <c r="F152" s="36" t="s">
        <v>1312</v>
      </c>
      <c r="G152" s="36" t="s">
        <v>1312</v>
      </c>
      <c r="H152" s="37" t="s">
        <v>1312</v>
      </c>
      <c r="I152" s="38">
        <v>1</v>
      </c>
      <c r="J152" s="38">
        <v>4</v>
      </c>
      <c r="K152" s="36">
        <v>0</v>
      </c>
      <c r="L152" s="36">
        <v>1</v>
      </c>
      <c r="M152" s="39" t="s">
        <v>1293</v>
      </c>
      <c r="N152" s="40" t="s">
        <v>1313</v>
      </c>
      <c r="O152" s="39" t="s">
        <v>1295</v>
      </c>
    </row>
    <row r="153" spans="1:15" hidden="1" x14ac:dyDescent="0.25">
      <c r="A153" s="34">
        <v>313211</v>
      </c>
      <c r="B153" s="35" t="s">
        <v>199</v>
      </c>
      <c r="C153" s="34" t="s">
        <v>1309</v>
      </c>
      <c r="D153" s="34">
        <v>49263</v>
      </c>
      <c r="E153" s="36">
        <v>0.21673466902137506</v>
      </c>
      <c r="F153" s="36">
        <v>0.21673466902137506</v>
      </c>
      <c r="G153" s="36">
        <v>0.21673466902137506</v>
      </c>
      <c r="H153" s="37">
        <v>4.174099179450589E-2</v>
      </c>
      <c r="I153" s="38">
        <v>20</v>
      </c>
      <c r="J153" s="38">
        <v>11</v>
      </c>
      <c r="K153" s="36">
        <v>0.8958800968557239</v>
      </c>
      <c r="L153" s="36">
        <v>0.10411990314427615</v>
      </c>
      <c r="M153" s="39" t="s">
        <v>1293</v>
      </c>
      <c r="N153" s="40" t="s">
        <v>1385</v>
      </c>
      <c r="O153" s="39" t="s">
        <v>1295</v>
      </c>
    </row>
    <row r="154" spans="1:15" hidden="1" x14ac:dyDescent="0.25">
      <c r="A154" s="34">
        <v>313378</v>
      </c>
      <c r="B154" s="35" t="s">
        <v>200</v>
      </c>
      <c r="C154" s="34" t="s">
        <v>1316</v>
      </c>
      <c r="D154" s="34">
        <v>0</v>
      </c>
      <c r="E154" s="36">
        <v>0</v>
      </c>
      <c r="F154" s="36">
        <v>0</v>
      </c>
      <c r="G154" s="36">
        <v>0</v>
      </c>
      <c r="H154" s="37">
        <v>0</v>
      </c>
      <c r="I154" s="38">
        <v>0</v>
      </c>
      <c r="J154" s="38">
        <v>0</v>
      </c>
      <c r="K154" s="36">
        <v>0</v>
      </c>
      <c r="L154" s="36">
        <v>0</v>
      </c>
      <c r="M154" s="39" t="s">
        <v>1293</v>
      </c>
      <c r="N154" s="40" t="s">
        <v>1386</v>
      </c>
      <c r="O154" s="39" t="s">
        <v>1295</v>
      </c>
    </row>
    <row r="155" spans="1:15" hidden="1" x14ac:dyDescent="0.25">
      <c r="A155" s="34">
        <v>313475</v>
      </c>
      <c r="B155" s="35" t="s">
        <v>201</v>
      </c>
      <c r="C155" s="34" t="s">
        <v>1309</v>
      </c>
      <c r="D155" s="34">
        <v>1918</v>
      </c>
      <c r="E155" s="36">
        <v>8.6548488008342028E-2</v>
      </c>
      <c r="F155" s="36">
        <v>8.0291970802919707E-2</v>
      </c>
      <c r="G155" s="36">
        <v>8.0291970802919707E-2</v>
      </c>
      <c r="H155" s="37">
        <v>4.1302235179786199E-2</v>
      </c>
      <c r="I155" s="38">
        <v>4</v>
      </c>
      <c r="J155" s="38">
        <v>6</v>
      </c>
      <c r="K155" s="36">
        <v>0.41528925619834711</v>
      </c>
      <c r="L155" s="36">
        <v>0.58471074380165289</v>
      </c>
      <c r="M155" s="39" t="s">
        <v>1293</v>
      </c>
      <c r="N155" s="40" t="s">
        <v>1387</v>
      </c>
      <c r="O155" s="39" t="s">
        <v>1295</v>
      </c>
    </row>
    <row r="156" spans="1:15" hidden="1" x14ac:dyDescent="0.25">
      <c r="A156" s="34">
        <v>313751</v>
      </c>
      <c r="B156" s="35" t="s">
        <v>202</v>
      </c>
      <c r="C156" s="34" t="s">
        <v>1311</v>
      </c>
      <c r="D156" s="34" t="s">
        <v>1312</v>
      </c>
      <c r="E156" s="36" t="s">
        <v>1312</v>
      </c>
      <c r="F156" s="36" t="s">
        <v>1312</v>
      </c>
      <c r="G156" s="36" t="s">
        <v>1312</v>
      </c>
      <c r="H156" s="37" t="s">
        <v>1312</v>
      </c>
      <c r="I156" s="38">
        <v>17</v>
      </c>
      <c r="J156" s="38">
        <v>7</v>
      </c>
      <c r="K156" s="36">
        <v>0.80074947374914218</v>
      </c>
      <c r="L156" s="36">
        <v>0.19925052625085782</v>
      </c>
      <c r="M156" s="39" t="s">
        <v>1293</v>
      </c>
      <c r="N156" s="40" t="s">
        <v>1313</v>
      </c>
      <c r="O156" s="39" t="s">
        <v>1295</v>
      </c>
    </row>
    <row r="157" spans="1:15" hidden="1" x14ac:dyDescent="0.25">
      <c r="A157" s="34">
        <v>313807</v>
      </c>
      <c r="B157" s="35" t="s">
        <v>203</v>
      </c>
      <c r="C157" s="34" t="s">
        <v>1311</v>
      </c>
      <c r="D157" s="34" t="s">
        <v>1312</v>
      </c>
      <c r="E157" s="36" t="s">
        <v>1312</v>
      </c>
      <c r="F157" s="36" t="s">
        <v>1312</v>
      </c>
      <c r="G157" s="36" t="s">
        <v>1312</v>
      </c>
      <c r="H157" s="37" t="s">
        <v>1312</v>
      </c>
      <c r="I157" s="38">
        <v>1</v>
      </c>
      <c r="J157" s="38">
        <v>1</v>
      </c>
      <c r="K157" s="36">
        <v>0.67767857142857146</v>
      </c>
      <c r="L157" s="36">
        <v>0.32232142857142859</v>
      </c>
      <c r="M157" s="39" t="s">
        <v>1293</v>
      </c>
      <c r="N157" s="40" t="s">
        <v>1313</v>
      </c>
      <c r="O157" s="39" t="s">
        <v>1295</v>
      </c>
    </row>
    <row r="158" spans="1:15" hidden="1" x14ac:dyDescent="0.25">
      <c r="A158" s="34">
        <v>313891</v>
      </c>
      <c r="B158" s="35" t="s">
        <v>204</v>
      </c>
      <c r="C158" s="34" t="s">
        <v>1314</v>
      </c>
      <c r="D158" s="34" t="s">
        <v>1312</v>
      </c>
      <c r="E158" s="36" t="s">
        <v>1312</v>
      </c>
      <c r="F158" s="36" t="s">
        <v>1312</v>
      </c>
      <c r="G158" s="36" t="s">
        <v>1312</v>
      </c>
      <c r="H158" s="37" t="s">
        <v>1312</v>
      </c>
      <c r="I158" s="38">
        <v>1</v>
      </c>
      <c r="J158" s="38">
        <v>4</v>
      </c>
      <c r="K158" s="36">
        <v>0.73263835658439369</v>
      </c>
      <c r="L158" s="36">
        <v>0.26736164341560631</v>
      </c>
      <c r="M158" s="39" t="s">
        <v>1293</v>
      </c>
      <c r="N158" s="40" t="s">
        <v>1313</v>
      </c>
      <c r="O158" s="39" t="s">
        <v>1295</v>
      </c>
    </row>
    <row r="159" spans="1:15" hidden="1" x14ac:dyDescent="0.25">
      <c r="A159" s="34">
        <v>313904</v>
      </c>
      <c r="B159" s="35" t="s">
        <v>205</v>
      </c>
      <c r="C159" s="34" t="s">
        <v>1326</v>
      </c>
      <c r="D159" s="34">
        <v>7761</v>
      </c>
      <c r="E159" s="36">
        <v>1</v>
      </c>
      <c r="F159" s="36">
        <v>1</v>
      </c>
      <c r="G159" s="36">
        <v>1</v>
      </c>
      <c r="H159" s="37">
        <v>0.20202020202020202</v>
      </c>
      <c r="I159" s="38">
        <v>5</v>
      </c>
      <c r="J159" s="38">
        <v>0</v>
      </c>
      <c r="K159" s="36">
        <v>1</v>
      </c>
      <c r="L159" s="36">
        <v>0</v>
      </c>
      <c r="M159" s="39" t="s">
        <v>1293</v>
      </c>
      <c r="N159" s="40" t="s">
        <v>1294</v>
      </c>
      <c r="O159" s="39" t="s">
        <v>1295</v>
      </c>
    </row>
    <row r="160" spans="1:15" hidden="1" x14ac:dyDescent="0.25">
      <c r="A160" s="34">
        <v>313955</v>
      </c>
      <c r="B160" s="35" t="s">
        <v>206</v>
      </c>
      <c r="C160" s="34" t="s">
        <v>1309</v>
      </c>
      <c r="D160" s="34">
        <v>2908</v>
      </c>
      <c r="E160" s="36">
        <v>0.80123796423658877</v>
      </c>
      <c r="F160" s="36">
        <v>0.80123796423658877</v>
      </c>
      <c r="G160" s="36">
        <v>0.54779917469050898</v>
      </c>
      <c r="H160" s="37">
        <v>4.583333333333333E-2</v>
      </c>
      <c r="I160" s="38">
        <v>13</v>
      </c>
      <c r="J160" s="38">
        <v>18</v>
      </c>
      <c r="K160" s="36">
        <v>0.34401709401709402</v>
      </c>
      <c r="L160" s="36">
        <v>0.65598290598290598</v>
      </c>
      <c r="M160" s="39" t="s">
        <v>1293</v>
      </c>
      <c r="N160" s="40" t="s">
        <v>1388</v>
      </c>
      <c r="O160" s="39" t="s">
        <v>1295</v>
      </c>
    </row>
    <row r="161" spans="1:15" hidden="1" x14ac:dyDescent="0.25">
      <c r="A161" s="34">
        <v>313971</v>
      </c>
      <c r="B161" s="35" t="s">
        <v>207</v>
      </c>
      <c r="C161" s="34" t="s">
        <v>1309</v>
      </c>
      <c r="D161" s="34">
        <v>6634</v>
      </c>
      <c r="E161" s="36">
        <v>0.99261380765752183</v>
      </c>
      <c r="F161" s="36">
        <v>0.83599638227313833</v>
      </c>
      <c r="G161" s="36">
        <v>0.42312330419053362</v>
      </c>
      <c r="H161" s="37">
        <v>3.9095224797542585E-2</v>
      </c>
      <c r="I161" s="38">
        <v>15</v>
      </c>
      <c r="J161" s="38">
        <v>0</v>
      </c>
      <c r="K161" s="36">
        <v>1</v>
      </c>
      <c r="L161" s="36">
        <v>0</v>
      </c>
      <c r="M161" s="39" t="s">
        <v>1293</v>
      </c>
      <c r="N161" s="40" t="s">
        <v>1389</v>
      </c>
      <c r="O161" s="39" t="s">
        <v>1295</v>
      </c>
    </row>
    <row r="162" spans="1:15" hidden="1" x14ac:dyDescent="0.25">
      <c r="A162" s="34">
        <v>314099</v>
      </c>
      <c r="B162" s="35" t="s">
        <v>208</v>
      </c>
      <c r="C162" s="34" t="s">
        <v>1309</v>
      </c>
      <c r="D162" s="34">
        <v>35969</v>
      </c>
      <c r="E162" s="36">
        <v>0.50168200394784401</v>
      </c>
      <c r="F162" s="36">
        <v>6.5556451388695827E-2</v>
      </c>
      <c r="G162" s="36">
        <v>6.5556451388695827E-2</v>
      </c>
      <c r="H162" s="37">
        <v>3.6159003831417624E-2</v>
      </c>
      <c r="I162" s="38">
        <v>23</v>
      </c>
      <c r="J162" s="38">
        <v>7</v>
      </c>
      <c r="K162" s="36">
        <v>0.97305179654689689</v>
      </c>
      <c r="L162" s="36">
        <v>2.6948203453103125E-2</v>
      </c>
      <c r="M162" s="39" t="s">
        <v>1293</v>
      </c>
      <c r="N162" s="40" t="s">
        <v>1308</v>
      </c>
      <c r="O162" s="39" t="s">
        <v>1295</v>
      </c>
    </row>
    <row r="163" spans="1:15" hidden="1" x14ac:dyDescent="0.25">
      <c r="A163" s="34">
        <v>314102</v>
      </c>
      <c r="B163" s="35" t="s">
        <v>209</v>
      </c>
      <c r="C163" s="34" t="s">
        <v>1316</v>
      </c>
      <c r="D163" s="34">
        <v>8942</v>
      </c>
      <c r="E163" s="36">
        <v>0</v>
      </c>
      <c r="F163" s="36">
        <v>0</v>
      </c>
      <c r="G163" s="36">
        <v>0</v>
      </c>
      <c r="H163" s="37">
        <v>0</v>
      </c>
      <c r="I163" s="38">
        <v>4</v>
      </c>
      <c r="J163" s="38">
        <v>6</v>
      </c>
      <c r="K163" s="36">
        <v>0.53688846940380686</v>
      </c>
      <c r="L163" s="36">
        <v>0.4631115305961932</v>
      </c>
      <c r="M163" s="39" t="s">
        <v>1293</v>
      </c>
      <c r="N163" s="40" t="s">
        <v>1390</v>
      </c>
      <c r="O163" s="39" t="s">
        <v>1295</v>
      </c>
    </row>
    <row r="164" spans="1:15" hidden="1" x14ac:dyDescent="0.25">
      <c r="A164" s="34">
        <v>314170</v>
      </c>
      <c r="B164" s="35" t="s">
        <v>210</v>
      </c>
      <c r="C164" s="34" t="s">
        <v>1307</v>
      </c>
      <c r="D164" s="34">
        <v>17393</v>
      </c>
      <c r="E164" s="36">
        <v>1</v>
      </c>
      <c r="F164" s="36">
        <v>0.99361812223308232</v>
      </c>
      <c r="G164" s="36">
        <v>0.99361812223308232</v>
      </c>
      <c r="H164" s="37">
        <v>4.9624060150375938E-2</v>
      </c>
      <c r="I164" s="38">
        <v>9</v>
      </c>
      <c r="J164" s="38">
        <v>5</v>
      </c>
      <c r="K164" s="36">
        <v>0.245216626347042</v>
      </c>
      <c r="L164" s="36">
        <v>0.754783373652958</v>
      </c>
      <c r="M164" s="39" t="s">
        <v>1318</v>
      </c>
      <c r="N164" s="40" t="s">
        <v>1294</v>
      </c>
      <c r="O164" s="39" t="s">
        <v>1295</v>
      </c>
    </row>
    <row r="165" spans="1:15" hidden="1" x14ac:dyDescent="0.25">
      <c r="A165" s="34">
        <v>314218</v>
      </c>
      <c r="B165" s="35" t="s">
        <v>211</v>
      </c>
      <c r="C165" s="34" t="s">
        <v>1316</v>
      </c>
      <c r="D165" s="34">
        <v>99881</v>
      </c>
      <c r="E165" s="36">
        <v>0.93426177150809464</v>
      </c>
      <c r="F165" s="36">
        <v>0.79929115647620663</v>
      </c>
      <c r="G165" s="36">
        <v>0.46763648742002983</v>
      </c>
      <c r="H165" s="37">
        <v>9.5890410958904104E-2</v>
      </c>
      <c r="I165" s="38">
        <v>21</v>
      </c>
      <c r="J165" s="38">
        <v>11</v>
      </c>
      <c r="K165" s="36">
        <v>0.5384429090391053</v>
      </c>
      <c r="L165" s="36">
        <v>0.46155709096089464</v>
      </c>
      <c r="M165" s="39" t="s">
        <v>1296</v>
      </c>
      <c r="N165" s="40" t="s">
        <v>1391</v>
      </c>
      <c r="O165" s="39" t="s">
        <v>1295</v>
      </c>
    </row>
    <row r="166" spans="1:15" hidden="1" x14ac:dyDescent="0.25">
      <c r="A166" s="34">
        <v>314242</v>
      </c>
      <c r="B166" s="35" t="s">
        <v>212</v>
      </c>
      <c r="C166" s="34" t="s">
        <v>1309</v>
      </c>
      <c r="D166" s="34">
        <v>8434</v>
      </c>
      <c r="E166" s="36">
        <v>0</v>
      </c>
      <c r="F166" s="36">
        <v>0</v>
      </c>
      <c r="G166" s="36">
        <v>0</v>
      </c>
      <c r="H166" s="37">
        <v>0</v>
      </c>
      <c r="I166" s="38">
        <v>8</v>
      </c>
      <c r="J166" s="38">
        <v>6</v>
      </c>
      <c r="K166" s="36">
        <v>0.74420549581839901</v>
      </c>
      <c r="L166" s="36">
        <v>0.25579450418160093</v>
      </c>
      <c r="M166" s="39" t="s">
        <v>1293</v>
      </c>
      <c r="N166" s="40" t="s">
        <v>1392</v>
      </c>
      <c r="O166" s="39" t="s">
        <v>1295</v>
      </c>
    </row>
    <row r="167" spans="1:15" hidden="1" x14ac:dyDescent="0.25">
      <c r="A167" s="34">
        <v>314251</v>
      </c>
      <c r="B167" s="35" t="s">
        <v>213</v>
      </c>
      <c r="C167" s="34" t="s">
        <v>1326</v>
      </c>
      <c r="D167" s="34">
        <v>8838</v>
      </c>
      <c r="E167" s="36">
        <v>0</v>
      </c>
      <c r="F167" s="36">
        <v>0</v>
      </c>
      <c r="G167" s="36">
        <v>0</v>
      </c>
      <c r="H167" s="37">
        <v>0</v>
      </c>
      <c r="I167" s="38">
        <v>10</v>
      </c>
      <c r="J167" s="38">
        <v>0</v>
      </c>
      <c r="K167" s="36">
        <v>1</v>
      </c>
      <c r="L167" s="36">
        <v>0</v>
      </c>
      <c r="M167" s="39" t="s">
        <v>1293</v>
      </c>
      <c r="N167" s="40" t="s">
        <v>1393</v>
      </c>
      <c r="O167" s="39" t="s">
        <v>1295</v>
      </c>
    </row>
    <row r="168" spans="1:15" hidden="1" x14ac:dyDescent="0.25">
      <c r="A168" s="34">
        <v>314315</v>
      </c>
      <c r="B168" s="35" t="s">
        <v>214</v>
      </c>
      <c r="C168" s="34" t="s">
        <v>1311</v>
      </c>
      <c r="D168" s="34" t="s">
        <v>1312</v>
      </c>
      <c r="E168" s="36" t="s">
        <v>1312</v>
      </c>
      <c r="F168" s="36" t="s">
        <v>1312</v>
      </c>
      <c r="G168" s="36" t="s">
        <v>1312</v>
      </c>
      <c r="H168" s="37" t="s">
        <v>1312</v>
      </c>
      <c r="I168" s="38">
        <v>24</v>
      </c>
      <c r="J168" s="38">
        <v>1</v>
      </c>
      <c r="K168" s="36">
        <v>0.99785124914049961</v>
      </c>
      <c r="L168" s="36">
        <v>2.1487508595003438E-3</v>
      </c>
      <c r="M168" s="39" t="s">
        <v>1293</v>
      </c>
      <c r="N168" s="40" t="s">
        <v>1313</v>
      </c>
      <c r="O168" s="39" t="s">
        <v>1295</v>
      </c>
    </row>
    <row r="169" spans="1:15" hidden="1" x14ac:dyDescent="0.25">
      <c r="A169" s="34">
        <v>314366</v>
      </c>
      <c r="B169" s="35" t="s">
        <v>215</v>
      </c>
      <c r="C169" s="34" t="s">
        <v>1314</v>
      </c>
      <c r="D169" s="34" t="s">
        <v>1312</v>
      </c>
      <c r="E169" s="36" t="s">
        <v>1312</v>
      </c>
      <c r="F169" s="36" t="s">
        <v>1312</v>
      </c>
      <c r="G169" s="36" t="s">
        <v>1312</v>
      </c>
      <c r="H169" s="37" t="s">
        <v>1312</v>
      </c>
      <c r="I169" s="38">
        <v>15</v>
      </c>
      <c r="J169" s="38">
        <v>11</v>
      </c>
      <c r="K169" s="36">
        <v>0.37152530292230934</v>
      </c>
      <c r="L169" s="36">
        <v>0.62847469707769066</v>
      </c>
      <c r="M169" s="39" t="s">
        <v>1293</v>
      </c>
      <c r="N169" s="40" t="s">
        <v>1313</v>
      </c>
      <c r="O169" s="39" t="s">
        <v>1295</v>
      </c>
    </row>
    <row r="170" spans="1:15" hidden="1" x14ac:dyDescent="0.25">
      <c r="A170" s="34">
        <v>314587</v>
      </c>
      <c r="B170" s="35" t="s">
        <v>216</v>
      </c>
      <c r="C170" s="34" t="s">
        <v>1309</v>
      </c>
      <c r="D170" s="34">
        <v>7159</v>
      </c>
      <c r="E170" s="36">
        <v>0.95376449224752058</v>
      </c>
      <c r="F170" s="36">
        <v>0.95376449224752058</v>
      </c>
      <c r="G170" s="36">
        <v>0.95125017460539185</v>
      </c>
      <c r="H170" s="37">
        <v>3.7694013303769404E-2</v>
      </c>
      <c r="I170" s="38">
        <v>25</v>
      </c>
      <c r="J170" s="38">
        <v>9</v>
      </c>
      <c r="K170" s="36">
        <v>0.49990645463049577</v>
      </c>
      <c r="L170" s="36">
        <v>0.50009354536950423</v>
      </c>
      <c r="M170" s="39" t="s">
        <v>1293</v>
      </c>
      <c r="N170" s="40" t="s">
        <v>1294</v>
      </c>
      <c r="O170" s="39" t="s">
        <v>1295</v>
      </c>
    </row>
    <row r="171" spans="1:15" hidden="1" x14ac:dyDescent="0.25">
      <c r="A171" s="34">
        <v>314609</v>
      </c>
      <c r="B171" s="35" t="s">
        <v>217</v>
      </c>
      <c r="C171" s="34" t="s">
        <v>1307</v>
      </c>
      <c r="D171" s="34">
        <v>54052</v>
      </c>
      <c r="E171" s="36">
        <v>0.82836897802116483</v>
      </c>
      <c r="F171" s="36">
        <v>0.81652852808406717</v>
      </c>
      <c r="G171" s="36">
        <v>0.81645452527196039</v>
      </c>
      <c r="H171" s="37">
        <v>0.15517241379310345</v>
      </c>
      <c r="I171" s="38">
        <v>33</v>
      </c>
      <c r="J171" s="38">
        <v>4</v>
      </c>
      <c r="K171" s="36">
        <v>0.99925172762885694</v>
      </c>
      <c r="L171" s="36">
        <v>7.482723711430961E-4</v>
      </c>
      <c r="M171" s="39" t="s">
        <v>1293</v>
      </c>
      <c r="N171" s="40" t="s">
        <v>1394</v>
      </c>
      <c r="O171" s="39" t="s">
        <v>1295</v>
      </c>
    </row>
    <row r="172" spans="1:15" hidden="1" x14ac:dyDescent="0.25">
      <c r="A172" s="34">
        <v>314668</v>
      </c>
      <c r="B172" s="35" t="s">
        <v>218</v>
      </c>
      <c r="C172" s="34" t="s">
        <v>1326</v>
      </c>
      <c r="D172" s="34">
        <v>19292</v>
      </c>
      <c r="E172" s="36">
        <v>0.98740410532863365</v>
      </c>
      <c r="F172" s="36">
        <v>0.98740410532863365</v>
      </c>
      <c r="G172" s="36">
        <v>0.98740410532863365</v>
      </c>
      <c r="H172" s="37">
        <v>0.12857142857142856</v>
      </c>
      <c r="I172" s="38">
        <v>6</v>
      </c>
      <c r="J172" s="38">
        <v>0</v>
      </c>
      <c r="K172" s="36">
        <v>1</v>
      </c>
      <c r="L172" s="36">
        <v>0</v>
      </c>
      <c r="M172" s="39" t="s">
        <v>1296</v>
      </c>
      <c r="N172" s="40" t="s">
        <v>1395</v>
      </c>
      <c r="O172" s="39" t="s">
        <v>1295</v>
      </c>
    </row>
    <row r="173" spans="1:15" hidden="1" x14ac:dyDescent="0.25">
      <c r="A173" s="34">
        <v>314706</v>
      </c>
      <c r="B173" s="35" t="s">
        <v>219</v>
      </c>
      <c r="C173" s="34" t="s">
        <v>1316</v>
      </c>
      <c r="D173" s="34">
        <v>7263</v>
      </c>
      <c r="E173" s="36">
        <v>0.80916976456009915</v>
      </c>
      <c r="F173" s="36">
        <v>0</v>
      </c>
      <c r="G173" s="36">
        <v>0</v>
      </c>
      <c r="H173" s="37">
        <v>0.16666666666666666</v>
      </c>
      <c r="I173" s="38">
        <v>4</v>
      </c>
      <c r="J173" s="38">
        <v>3</v>
      </c>
      <c r="K173" s="36">
        <v>0.37577962577962576</v>
      </c>
      <c r="L173" s="36">
        <v>0.62422037422037424</v>
      </c>
      <c r="M173" s="39" t="s">
        <v>1293</v>
      </c>
      <c r="N173" s="40" t="s">
        <v>1396</v>
      </c>
      <c r="O173" s="39" t="s">
        <v>1295</v>
      </c>
    </row>
    <row r="174" spans="1:15" hidden="1" x14ac:dyDescent="0.25">
      <c r="A174" s="34">
        <v>314757</v>
      </c>
      <c r="B174" s="35" t="s">
        <v>220</v>
      </c>
      <c r="C174" s="34" t="s">
        <v>1314</v>
      </c>
      <c r="D174" s="34" t="s">
        <v>1312</v>
      </c>
      <c r="E174" s="36" t="s">
        <v>1312</v>
      </c>
      <c r="F174" s="36" t="s">
        <v>1312</v>
      </c>
      <c r="G174" s="36" t="s">
        <v>1312</v>
      </c>
      <c r="H174" s="37" t="s">
        <v>1312</v>
      </c>
      <c r="I174" s="38">
        <v>0</v>
      </c>
      <c r="J174" s="38">
        <v>3</v>
      </c>
      <c r="K174" s="36">
        <v>0</v>
      </c>
      <c r="L174" s="36">
        <v>1</v>
      </c>
      <c r="M174" s="39" t="s">
        <v>1293</v>
      </c>
      <c r="N174" s="40" t="s">
        <v>1313</v>
      </c>
      <c r="O174" s="39" t="s">
        <v>1295</v>
      </c>
    </row>
    <row r="175" spans="1:15" hidden="1" x14ac:dyDescent="0.25">
      <c r="A175" s="34">
        <v>314781</v>
      </c>
      <c r="B175" s="35" t="s">
        <v>221</v>
      </c>
      <c r="C175" s="34" t="s">
        <v>1309</v>
      </c>
      <c r="D175" s="34">
        <v>7136</v>
      </c>
      <c r="E175" s="36">
        <v>0.74943946188340804</v>
      </c>
      <c r="F175" s="36">
        <v>0</v>
      </c>
      <c r="G175" s="36">
        <v>0</v>
      </c>
      <c r="H175" s="37">
        <v>0.11764705882352941</v>
      </c>
      <c r="I175" s="38">
        <v>10</v>
      </c>
      <c r="J175" s="38">
        <v>5</v>
      </c>
      <c r="K175" s="36">
        <v>0.8522313733001341</v>
      </c>
      <c r="L175" s="36">
        <v>0.14776862669986593</v>
      </c>
      <c r="M175" s="39" t="s">
        <v>1293</v>
      </c>
      <c r="N175" s="40" t="s">
        <v>1397</v>
      </c>
      <c r="O175" s="39" t="s">
        <v>1295</v>
      </c>
    </row>
    <row r="176" spans="1:15" hidden="1" x14ac:dyDescent="0.25">
      <c r="A176" s="34">
        <v>314871</v>
      </c>
      <c r="B176" s="35" t="s">
        <v>222</v>
      </c>
      <c r="C176" s="34" t="s">
        <v>1311</v>
      </c>
      <c r="D176" s="34" t="s">
        <v>1312</v>
      </c>
      <c r="E176" s="36" t="s">
        <v>1312</v>
      </c>
      <c r="F176" s="36" t="s">
        <v>1312</v>
      </c>
      <c r="G176" s="36" t="s">
        <v>1312</v>
      </c>
      <c r="H176" s="37" t="s">
        <v>1312</v>
      </c>
      <c r="I176" s="38">
        <v>4</v>
      </c>
      <c r="J176" s="38">
        <v>3</v>
      </c>
      <c r="K176" s="36">
        <v>0.92267657992565055</v>
      </c>
      <c r="L176" s="36">
        <v>7.7323420074349447E-2</v>
      </c>
      <c r="M176" s="39" t="s">
        <v>1293</v>
      </c>
      <c r="N176" s="40" t="s">
        <v>1313</v>
      </c>
      <c r="O176" s="39" t="s">
        <v>1295</v>
      </c>
    </row>
    <row r="177" spans="1:15" hidden="1" x14ac:dyDescent="0.25">
      <c r="A177" s="34">
        <v>315044</v>
      </c>
      <c r="B177" s="35" t="s">
        <v>223</v>
      </c>
      <c r="C177" s="34" t="s">
        <v>1326</v>
      </c>
      <c r="D177" s="34">
        <v>22573</v>
      </c>
      <c r="E177" s="36">
        <v>0.77676870597616621</v>
      </c>
      <c r="F177" s="36">
        <v>0.77676870597616621</v>
      </c>
      <c r="G177" s="36">
        <v>0.77676870597616621</v>
      </c>
      <c r="H177" s="37">
        <v>4.0816326530612242E-2</v>
      </c>
      <c r="I177" s="38">
        <v>2</v>
      </c>
      <c r="J177" s="38">
        <v>0</v>
      </c>
      <c r="K177" s="36">
        <v>1</v>
      </c>
      <c r="L177" s="36">
        <v>0</v>
      </c>
      <c r="M177" s="39" t="s">
        <v>1293</v>
      </c>
      <c r="N177" s="40" t="s">
        <v>1294</v>
      </c>
      <c r="O177" s="39" t="s">
        <v>1295</v>
      </c>
    </row>
    <row r="178" spans="1:15" hidden="1" x14ac:dyDescent="0.25">
      <c r="A178" s="34">
        <v>315265</v>
      </c>
      <c r="B178" s="35" t="s">
        <v>224</v>
      </c>
      <c r="C178" s="34" t="s">
        <v>1307</v>
      </c>
      <c r="D178" s="34">
        <v>23991</v>
      </c>
      <c r="E178" s="36">
        <v>0</v>
      </c>
      <c r="F178" s="36">
        <v>0</v>
      </c>
      <c r="G178" s="36">
        <v>0</v>
      </c>
      <c r="H178" s="37">
        <v>0</v>
      </c>
      <c r="I178" s="38">
        <v>30</v>
      </c>
      <c r="J178" s="38">
        <v>9</v>
      </c>
      <c r="K178" s="36">
        <v>0.59584946960767804</v>
      </c>
      <c r="L178" s="36">
        <v>0.40415053039232196</v>
      </c>
      <c r="M178" s="39" t="s">
        <v>1293</v>
      </c>
      <c r="N178" s="40" t="s">
        <v>1398</v>
      </c>
      <c r="O178" s="39" t="s">
        <v>1295</v>
      </c>
    </row>
    <row r="179" spans="1:15" hidden="1" x14ac:dyDescent="0.25">
      <c r="A179" s="34">
        <v>315478</v>
      </c>
      <c r="B179" s="35" t="s">
        <v>225</v>
      </c>
      <c r="C179" s="34" t="s">
        <v>1326</v>
      </c>
      <c r="D179" s="34">
        <v>84650</v>
      </c>
      <c r="E179" s="36">
        <v>0.99998818665091549</v>
      </c>
      <c r="F179" s="36">
        <v>0.99998818665091549</v>
      </c>
      <c r="G179" s="36">
        <v>0.99998818665091549</v>
      </c>
      <c r="H179" s="37">
        <v>9.2436974789915971E-2</v>
      </c>
      <c r="I179" s="38">
        <v>43</v>
      </c>
      <c r="J179" s="38">
        <v>0</v>
      </c>
      <c r="K179" s="36">
        <v>1</v>
      </c>
      <c r="L179" s="36">
        <v>0</v>
      </c>
      <c r="M179" s="39" t="s">
        <v>1293</v>
      </c>
      <c r="N179" s="40" t="s">
        <v>1294</v>
      </c>
      <c r="O179" s="39" t="s">
        <v>1295</v>
      </c>
    </row>
    <row r="180" spans="1:15" hidden="1" x14ac:dyDescent="0.25">
      <c r="A180" s="34">
        <v>315494</v>
      </c>
      <c r="B180" s="35" t="s">
        <v>226</v>
      </c>
      <c r="C180" s="34" t="s">
        <v>1309</v>
      </c>
      <c r="D180" s="34">
        <v>7623</v>
      </c>
      <c r="E180" s="36">
        <v>0.98019152564607115</v>
      </c>
      <c r="F180" s="36">
        <v>0.98019152564607115</v>
      </c>
      <c r="G180" s="36">
        <v>0.98019152564607115</v>
      </c>
      <c r="H180" s="37">
        <v>1.991717609938868E-2</v>
      </c>
      <c r="I180" s="38">
        <v>8</v>
      </c>
      <c r="J180" s="38">
        <v>4</v>
      </c>
      <c r="K180" s="36">
        <v>0.7068943215625404</v>
      </c>
      <c r="L180" s="36">
        <v>0.2931056784374596</v>
      </c>
      <c r="M180" s="39" t="s">
        <v>1293</v>
      </c>
      <c r="N180" s="40" t="s">
        <v>1399</v>
      </c>
      <c r="O180" s="39" t="s">
        <v>1295</v>
      </c>
    </row>
    <row r="181" spans="1:15" hidden="1" x14ac:dyDescent="0.25">
      <c r="A181" s="34">
        <v>315567</v>
      </c>
      <c r="B181" s="35" t="s">
        <v>227</v>
      </c>
      <c r="C181" s="34" t="s">
        <v>1307</v>
      </c>
      <c r="D181" s="34">
        <v>14698</v>
      </c>
      <c r="E181" s="36">
        <v>0</v>
      </c>
      <c r="F181" s="36">
        <v>0</v>
      </c>
      <c r="G181" s="36">
        <v>0</v>
      </c>
      <c r="H181" s="37">
        <v>0</v>
      </c>
      <c r="I181" s="38">
        <v>0</v>
      </c>
      <c r="J181" s="38">
        <v>0</v>
      </c>
      <c r="K181" s="36">
        <v>0</v>
      </c>
      <c r="L181" s="36">
        <v>0</v>
      </c>
      <c r="M181" s="39" t="s">
        <v>1293</v>
      </c>
      <c r="N181" s="40" t="s">
        <v>1400</v>
      </c>
      <c r="O181" s="39" t="s">
        <v>1295</v>
      </c>
    </row>
    <row r="182" spans="1:15" hidden="1" x14ac:dyDescent="0.25">
      <c r="A182" s="34">
        <v>315583</v>
      </c>
      <c r="B182" s="35" t="s">
        <v>228</v>
      </c>
      <c r="C182" s="34" t="s">
        <v>1326</v>
      </c>
      <c r="D182" s="34">
        <v>5743</v>
      </c>
      <c r="E182" s="36">
        <v>0.9733588716698589</v>
      </c>
      <c r="F182" s="36">
        <v>0.12972314121539266</v>
      </c>
      <c r="G182" s="36">
        <v>0</v>
      </c>
      <c r="H182" s="37">
        <v>3.6363636363636362E-2</v>
      </c>
      <c r="I182" s="38">
        <v>11</v>
      </c>
      <c r="J182" s="38">
        <v>0</v>
      </c>
      <c r="K182" s="36">
        <v>1</v>
      </c>
      <c r="L182" s="36">
        <v>0</v>
      </c>
      <c r="M182" s="39" t="s">
        <v>1293</v>
      </c>
      <c r="N182" s="40" t="s">
        <v>1401</v>
      </c>
      <c r="O182" s="39" t="s">
        <v>1295</v>
      </c>
    </row>
    <row r="183" spans="1:15" hidden="1" x14ac:dyDescent="0.25">
      <c r="A183" s="34">
        <v>315630</v>
      </c>
      <c r="B183" s="35" t="s">
        <v>229</v>
      </c>
      <c r="C183" s="34" t="s">
        <v>1307</v>
      </c>
      <c r="D183" s="34">
        <v>2658</v>
      </c>
      <c r="E183" s="36">
        <v>0.78931527464258844</v>
      </c>
      <c r="F183" s="36">
        <v>0.78931527464258844</v>
      </c>
      <c r="G183" s="36">
        <v>0.65048908954100826</v>
      </c>
      <c r="H183" s="37">
        <v>0.14285714285714285</v>
      </c>
      <c r="I183" s="38">
        <v>6</v>
      </c>
      <c r="J183" s="38">
        <v>5</v>
      </c>
      <c r="K183" s="36">
        <v>0.73940079140757486</v>
      </c>
      <c r="L183" s="36">
        <v>0.26059920859242508</v>
      </c>
      <c r="M183" s="39" t="s">
        <v>1293</v>
      </c>
      <c r="N183" s="40" t="s">
        <v>1402</v>
      </c>
      <c r="O183" s="39" t="s">
        <v>1295</v>
      </c>
    </row>
    <row r="184" spans="1:15" hidden="1" x14ac:dyDescent="0.25">
      <c r="A184" s="34">
        <v>315648</v>
      </c>
      <c r="B184" s="35" t="s">
        <v>230</v>
      </c>
      <c r="C184" s="34" t="s">
        <v>1309</v>
      </c>
      <c r="D184" s="34">
        <v>12252</v>
      </c>
      <c r="E184" s="36">
        <v>0.38206007182500817</v>
      </c>
      <c r="F184" s="36">
        <v>0.38206007182500817</v>
      </c>
      <c r="G184" s="36">
        <v>0.3066438132549788</v>
      </c>
      <c r="H184" s="37">
        <v>5.0373134328358209E-2</v>
      </c>
      <c r="I184" s="38">
        <v>9</v>
      </c>
      <c r="J184" s="38">
        <v>8</v>
      </c>
      <c r="K184" s="36">
        <v>0.78240339211718224</v>
      </c>
      <c r="L184" s="36">
        <v>0.21759660788281776</v>
      </c>
      <c r="M184" s="39" t="s">
        <v>1293</v>
      </c>
      <c r="N184" s="40" t="s">
        <v>1403</v>
      </c>
      <c r="O184" s="39" t="s">
        <v>1295</v>
      </c>
    </row>
    <row r="185" spans="1:15" hidden="1" x14ac:dyDescent="0.25">
      <c r="A185" s="34">
        <v>315681</v>
      </c>
      <c r="B185" s="35" t="s">
        <v>231</v>
      </c>
      <c r="C185" s="34" t="s">
        <v>1316</v>
      </c>
      <c r="D185" s="34">
        <v>1382</v>
      </c>
      <c r="E185" s="36">
        <v>0</v>
      </c>
      <c r="F185" s="36">
        <v>0</v>
      </c>
      <c r="G185" s="36">
        <v>0</v>
      </c>
      <c r="H185" s="37">
        <v>0</v>
      </c>
      <c r="I185" s="38">
        <v>7</v>
      </c>
      <c r="J185" s="38">
        <v>2</v>
      </c>
      <c r="K185" s="36">
        <v>0.79591836734693877</v>
      </c>
      <c r="L185" s="36">
        <v>0.20408163265306123</v>
      </c>
      <c r="M185" s="39" t="s">
        <v>1293</v>
      </c>
      <c r="N185" s="40" t="s">
        <v>1404</v>
      </c>
      <c r="O185" s="39" t="s">
        <v>1295</v>
      </c>
    </row>
    <row r="186" spans="1:15" hidden="1" x14ac:dyDescent="0.25">
      <c r="A186" s="34">
        <v>315729</v>
      </c>
      <c r="B186" s="35" t="s">
        <v>232</v>
      </c>
      <c r="C186" s="34" t="s">
        <v>1309</v>
      </c>
      <c r="D186" s="34">
        <v>124839</v>
      </c>
      <c r="E186" s="36">
        <v>0.46230745199817364</v>
      </c>
      <c r="F186" s="36">
        <v>0</v>
      </c>
      <c r="G186" s="36">
        <v>0</v>
      </c>
      <c r="H186" s="37">
        <v>5.5555555555555552E-2</v>
      </c>
      <c r="I186" s="38">
        <v>13</v>
      </c>
      <c r="J186" s="38">
        <v>7</v>
      </c>
      <c r="K186" s="36">
        <v>0.67284603241270435</v>
      </c>
      <c r="L186" s="36">
        <v>0.32715396758729559</v>
      </c>
      <c r="M186" s="39" t="s">
        <v>1293</v>
      </c>
      <c r="N186" s="40" t="s">
        <v>1405</v>
      </c>
      <c r="O186" s="39" t="s">
        <v>1295</v>
      </c>
    </row>
    <row r="187" spans="1:15" hidden="1" x14ac:dyDescent="0.25">
      <c r="A187" s="34">
        <v>315770</v>
      </c>
      <c r="B187" s="35" t="s">
        <v>233</v>
      </c>
      <c r="C187" s="34" t="s">
        <v>1311</v>
      </c>
      <c r="D187" s="34" t="s">
        <v>1312</v>
      </c>
      <c r="E187" s="36" t="s">
        <v>1312</v>
      </c>
      <c r="F187" s="36" t="s">
        <v>1312</v>
      </c>
      <c r="G187" s="36" t="s">
        <v>1312</v>
      </c>
      <c r="H187" s="37" t="s">
        <v>1312</v>
      </c>
      <c r="I187" s="38">
        <v>0</v>
      </c>
      <c r="J187" s="38">
        <v>2</v>
      </c>
      <c r="K187" s="36">
        <v>0</v>
      </c>
      <c r="L187" s="36">
        <v>1</v>
      </c>
      <c r="M187" s="39" t="s">
        <v>1293</v>
      </c>
      <c r="N187" s="40" t="s">
        <v>1313</v>
      </c>
      <c r="O187" s="39" t="s">
        <v>1295</v>
      </c>
    </row>
    <row r="188" spans="1:15" hidden="1" x14ac:dyDescent="0.25">
      <c r="A188" s="34">
        <v>315796</v>
      </c>
      <c r="B188" s="35" t="s">
        <v>234</v>
      </c>
      <c r="C188" s="34" t="s">
        <v>1309</v>
      </c>
      <c r="D188" s="34">
        <v>96220</v>
      </c>
      <c r="E188" s="36">
        <v>1</v>
      </c>
      <c r="F188" s="36">
        <v>0.29984410725420912</v>
      </c>
      <c r="G188" s="36">
        <v>7.0671378091872788E-4</v>
      </c>
      <c r="H188" s="37">
        <v>3.6572343833422317E-2</v>
      </c>
      <c r="I188" s="38">
        <v>13</v>
      </c>
      <c r="J188" s="38">
        <v>16</v>
      </c>
      <c r="K188" s="36">
        <v>0.63181932394282925</v>
      </c>
      <c r="L188" s="36">
        <v>0.36818067605717075</v>
      </c>
      <c r="M188" s="39" t="s">
        <v>1293</v>
      </c>
      <c r="N188" s="40" t="s">
        <v>1308</v>
      </c>
      <c r="O188" s="39" t="s">
        <v>1295</v>
      </c>
    </row>
    <row r="189" spans="1:15" hidden="1" x14ac:dyDescent="0.25">
      <c r="A189" s="34">
        <v>315818</v>
      </c>
      <c r="B189" s="35" t="s">
        <v>235</v>
      </c>
      <c r="C189" s="34" t="s">
        <v>1311</v>
      </c>
      <c r="D189" s="34" t="s">
        <v>1312</v>
      </c>
      <c r="E189" s="36" t="s">
        <v>1312</v>
      </c>
      <c r="F189" s="36" t="s">
        <v>1312</v>
      </c>
      <c r="G189" s="36" t="s">
        <v>1312</v>
      </c>
      <c r="H189" s="37" t="s">
        <v>1312</v>
      </c>
      <c r="I189" s="38">
        <v>5</v>
      </c>
      <c r="J189" s="38">
        <v>2</v>
      </c>
      <c r="K189" s="36">
        <v>0.93167886098477359</v>
      </c>
      <c r="L189" s="36">
        <v>6.832113901522642E-2</v>
      </c>
      <c r="M189" s="39" t="s">
        <v>1293</v>
      </c>
      <c r="N189" s="40" t="s">
        <v>1313</v>
      </c>
      <c r="O189" s="39" t="s">
        <v>1295</v>
      </c>
    </row>
    <row r="190" spans="1:15" hidden="1" x14ac:dyDescent="0.25">
      <c r="A190" s="34">
        <v>316148</v>
      </c>
      <c r="B190" s="35" t="s">
        <v>236</v>
      </c>
      <c r="C190" s="34" t="s">
        <v>1309</v>
      </c>
      <c r="D190" s="34">
        <v>32713</v>
      </c>
      <c r="E190" s="36">
        <v>0.99746278238009356</v>
      </c>
      <c r="F190" s="36">
        <v>0.99734050683214626</v>
      </c>
      <c r="G190" s="36">
        <v>1.4734203527649559E-2</v>
      </c>
      <c r="H190" s="37">
        <v>3.9152587825154198E-2</v>
      </c>
      <c r="I190" s="38">
        <v>17</v>
      </c>
      <c r="J190" s="38">
        <v>13</v>
      </c>
      <c r="K190" s="36">
        <v>0.83241472961099128</v>
      </c>
      <c r="L190" s="36">
        <v>0.16758527038900869</v>
      </c>
      <c r="M190" s="39" t="s">
        <v>1293</v>
      </c>
      <c r="N190" s="40" t="s">
        <v>1308</v>
      </c>
      <c r="O190" s="39" t="s">
        <v>1295</v>
      </c>
    </row>
    <row r="191" spans="1:15" hidden="1" x14ac:dyDescent="0.25">
      <c r="A191" s="34">
        <v>316172</v>
      </c>
      <c r="B191" s="35" t="s">
        <v>237</v>
      </c>
      <c r="C191" s="34" t="s">
        <v>1309</v>
      </c>
      <c r="D191" s="34">
        <v>1918</v>
      </c>
      <c r="E191" s="36">
        <v>0.24556830031282587</v>
      </c>
      <c r="F191" s="36">
        <v>0.15432742440041711</v>
      </c>
      <c r="G191" s="36">
        <v>0.11105318039624609</v>
      </c>
      <c r="H191" s="37">
        <v>5.008944543828265E-2</v>
      </c>
      <c r="I191" s="38">
        <v>0</v>
      </c>
      <c r="J191" s="38">
        <v>11</v>
      </c>
      <c r="K191" s="36">
        <v>0</v>
      </c>
      <c r="L191" s="36">
        <v>1</v>
      </c>
      <c r="M191" s="39" t="s">
        <v>1293</v>
      </c>
      <c r="N191" s="40" t="s">
        <v>1294</v>
      </c>
      <c r="O191" s="39" t="s">
        <v>1295</v>
      </c>
    </row>
    <row r="192" spans="1:15" hidden="1" x14ac:dyDescent="0.25">
      <c r="A192" s="34">
        <v>316458</v>
      </c>
      <c r="B192" s="35" t="s">
        <v>238</v>
      </c>
      <c r="C192" s="34" t="s">
        <v>1309</v>
      </c>
      <c r="D192" s="34">
        <v>3144</v>
      </c>
      <c r="E192" s="36">
        <v>0.40966921119592875</v>
      </c>
      <c r="F192" s="36">
        <v>0.40966921119592875</v>
      </c>
      <c r="G192" s="36">
        <v>0.40966921119592875</v>
      </c>
      <c r="H192" s="37">
        <v>3.7311385459533608E-2</v>
      </c>
      <c r="I192" s="38">
        <v>3</v>
      </c>
      <c r="J192" s="38">
        <v>4</v>
      </c>
      <c r="K192" s="36">
        <v>0.20152946468735941</v>
      </c>
      <c r="L192" s="36">
        <v>0.79847053531264056</v>
      </c>
      <c r="M192" s="39" t="s">
        <v>1293</v>
      </c>
      <c r="N192" s="40" t="s">
        <v>1406</v>
      </c>
      <c r="O192" s="39" t="s">
        <v>1295</v>
      </c>
    </row>
    <row r="193" spans="1:15" hidden="1" x14ac:dyDescent="0.25">
      <c r="A193" s="34">
        <v>316491</v>
      </c>
      <c r="B193" s="35" t="s">
        <v>239</v>
      </c>
      <c r="C193" s="34" t="s">
        <v>1316</v>
      </c>
      <c r="D193" s="34">
        <v>0</v>
      </c>
      <c r="E193" s="36">
        <v>0</v>
      </c>
      <c r="F193" s="36">
        <v>0</v>
      </c>
      <c r="G193" s="36">
        <v>0</v>
      </c>
      <c r="H193" s="37">
        <v>0</v>
      </c>
      <c r="I193" s="38">
        <v>0</v>
      </c>
      <c r="J193" s="38">
        <v>0</v>
      </c>
      <c r="K193" s="36">
        <v>0</v>
      </c>
      <c r="L193" s="36">
        <v>0</v>
      </c>
      <c r="M193" s="39" t="s">
        <v>1293</v>
      </c>
      <c r="N193" s="40" t="s">
        <v>1407</v>
      </c>
      <c r="O193" s="39" t="s">
        <v>1295</v>
      </c>
    </row>
    <row r="194" spans="1:15" hidden="1" x14ac:dyDescent="0.25">
      <c r="A194" s="34">
        <v>316695</v>
      </c>
      <c r="B194" s="35" t="s">
        <v>240</v>
      </c>
      <c r="C194" s="34" t="s">
        <v>1311</v>
      </c>
      <c r="D194" s="34" t="s">
        <v>1312</v>
      </c>
      <c r="E194" s="36" t="s">
        <v>1312</v>
      </c>
      <c r="F194" s="36" t="s">
        <v>1312</v>
      </c>
      <c r="G194" s="36" t="s">
        <v>1312</v>
      </c>
      <c r="H194" s="37" t="s">
        <v>1312</v>
      </c>
      <c r="I194" s="38">
        <v>4</v>
      </c>
      <c r="J194" s="38">
        <v>5</v>
      </c>
      <c r="K194" s="36">
        <v>9.0909090909090912E-2</v>
      </c>
      <c r="L194" s="36">
        <v>0.90909090909090906</v>
      </c>
      <c r="M194" s="39" t="s">
        <v>1293</v>
      </c>
      <c r="N194" s="40" t="s">
        <v>1313</v>
      </c>
      <c r="O194" s="39" t="s">
        <v>1295</v>
      </c>
    </row>
    <row r="195" spans="1:15" hidden="1" x14ac:dyDescent="0.25">
      <c r="A195" s="34">
        <v>316741</v>
      </c>
      <c r="B195" s="35" t="s">
        <v>241</v>
      </c>
      <c r="C195" s="34" t="s">
        <v>1309</v>
      </c>
      <c r="D195" s="34">
        <v>1</v>
      </c>
      <c r="E195" s="36">
        <v>0</v>
      </c>
      <c r="F195" s="36">
        <v>0</v>
      </c>
      <c r="G195" s="36">
        <v>0</v>
      </c>
      <c r="H195" s="37">
        <v>0</v>
      </c>
      <c r="I195" s="38">
        <v>1</v>
      </c>
      <c r="J195" s="38">
        <v>0</v>
      </c>
      <c r="K195" s="36">
        <v>1</v>
      </c>
      <c r="L195" s="36">
        <v>0</v>
      </c>
      <c r="M195" s="39" t="s">
        <v>1293</v>
      </c>
      <c r="N195" s="40" t="s">
        <v>1313</v>
      </c>
      <c r="O195" s="39" t="s">
        <v>1295</v>
      </c>
    </row>
    <row r="196" spans="1:15" hidden="1" x14ac:dyDescent="0.25">
      <c r="A196" s="34">
        <v>316849</v>
      </c>
      <c r="B196" s="35" t="s">
        <v>242</v>
      </c>
      <c r="C196" s="34" t="s">
        <v>1326</v>
      </c>
      <c r="D196" s="34">
        <v>2958</v>
      </c>
      <c r="E196" s="36">
        <v>0</v>
      </c>
      <c r="F196" s="36">
        <v>0</v>
      </c>
      <c r="G196" s="36">
        <v>0</v>
      </c>
      <c r="H196" s="37">
        <v>0</v>
      </c>
      <c r="I196" s="38">
        <v>0</v>
      </c>
      <c r="J196" s="38">
        <v>0</v>
      </c>
      <c r="K196" s="36">
        <v>0</v>
      </c>
      <c r="L196" s="36">
        <v>0</v>
      </c>
      <c r="M196" s="39" t="s">
        <v>1293</v>
      </c>
      <c r="N196" s="40" t="s">
        <v>1308</v>
      </c>
      <c r="O196" s="39" t="s">
        <v>1295</v>
      </c>
    </row>
    <row r="197" spans="1:15" hidden="1" x14ac:dyDescent="0.25">
      <c r="A197" s="34">
        <v>316873</v>
      </c>
      <c r="B197" s="35" t="s">
        <v>243</v>
      </c>
      <c r="C197" s="34" t="s">
        <v>1326</v>
      </c>
      <c r="D197" s="34">
        <v>26812</v>
      </c>
      <c r="E197" s="36">
        <v>0.99996270326719383</v>
      </c>
      <c r="F197" s="36">
        <v>0.99996270326719383</v>
      </c>
      <c r="G197" s="36">
        <v>0.99996270326719383</v>
      </c>
      <c r="H197" s="37">
        <v>0.25714285714285712</v>
      </c>
      <c r="I197" s="38">
        <v>10</v>
      </c>
      <c r="J197" s="38">
        <v>0</v>
      </c>
      <c r="K197" s="36">
        <v>1</v>
      </c>
      <c r="L197" s="36">
        <v>0</v>
      </c>
      <c r="M197" s="39" t="s">
        <v>1293</v>
      </c>
      <c r="N197" s="40" t="s">
        <v>1408</v>
      </c>
      <c r="O197" s="39" t="s">
        <v>1295</v>
      </c>
    </row>
    <row r="198" spans="1:15" hidden="1" x14ac:dyDescent="0.25">
      <c r="A198" s="34">
        <v>316881</v>
      </c>
      <c r="B198" s="35" t="s">
        <v>244</v>
      </c>
      <c r="C198" s="34" t="s">
        <v>1309</v>
      </c>
      <c r="D198" s="34">
        <v>23904</v>
      </c>
      <c r="E198" s="36">
        <v>0.47581994645247655</v>
      </c>
      <c r="F198" s="36">
        <v>0.47581994645247655</v>
      </c>
      <c r="G198" s="36">
        <v>0.47581994645247655</v>
      </c>
      <c r="H198" s="37">
        <v>4.8218029350104823E-2</v>
      </c>
      <c r="I198" s="38">
        <v>14</v>
      </c>
      <c r="J198" s="38">
        <v>6</v>
      </c>
      <c r="K198" s="36">
        <v>0.35049773283994373</v>
      </c>
      <c r="L198" s="36">
        <v>0.64950226716005632</v>
      </c>
      <c r="M198" s="39" t="s">
        <v>1293</v>
      </c>
      <c r="N198" s="40" t="s">
        <v>1409</v>
      </c>
      <c r="O198" s="39" t="s">
        <v>1295</v>
      </c>
    </row>
    <row r="199" spans="1:15" hidden="1" x14ac:dyDescent="0.25">
      <c r="A199" s="34">
        <v>316903</v>
      </c>
      <c r="B199" s="35" t="s">
        <v>245</v>
      </c>
      <c r="C199" s="34" t="s">
        <v>1307</v>
      </c>
      <c r="D199" s="34">
        <v>1</v>
      </c>
      <c r="E199" s="36">
        <v>0</v>
      </c>
      <c r="F199" s="36">
        <v>0</v>
      </c>
      <c r="G199" s="36">
        <v>0</v>
      </c>
      <c r="H199" s="37">
        <v>0.16666666666666666</v>
      </c>
      <c r="I199" s="38">
        <v>2</v>
      </c>
      <c r="J199" s="38">
        <v>2</v>
      </c>
      <c r="K199" s="36">
        <v>1</v>
      </c>
      <c r="L199" s="36">
        <v>0</v>
      </c>
      <c r="M199" s="39" t="s">
        <v>1293</v>
      </c>
      <c r="N199" s="40" t="s">
        <v>1308</v>
      </c>
      <c r="O199" s="39" t="s">
        <v>1295</v>
      </c>
    </row>
    <row r="200" spans="1:15" hidden="1" x14ac:dyDescent="0.25">
      <c r="A200" s="34">
        <v>316997</v>
      </c>
      <c r="B200" s="35" t="s">
        <v>246</v>
      </c>
      <c r="C200" s="34" t="s">
        <v>1311</v>
      </c>
      <c r="D200" s="34" t="s">
        <v>1312</v>
      </c>
      <c r="E200" s="36" t="s">
        <v>1312</v>
      </c>
      <c r="F200" s="36" t="s">
        <v>1312</v>
      </c>
      <c r="G200" s="36" t="s">
        <v>1312</v>
      </c>
      <c r="H200" s="37" t="s">
        <v>1312</v>
      </c>
      <c r="I200" s="38">
        <v>8</v>
      </c>
      <c r="J200" s="38">
        <v>3</v>
      </c>
      <c r="K200" s="36">
        <v>0.85602955316026519</v>
      </c>
      <c r="L200" s="36">
        <v>0.14397044683973484</v>
      </c>
      <c r="M200" s="39" t="s">
        <v>1293</v>
      </c>
      <c r="N200" s="40" t="s">
        <v>1313</v>
      </c>
      <c r="O200" s="39" t="s">
        <v>1295</v>
      </c>
    </row>
    <row r="201" spans="1:15" hidden="1" x14ac:dyDescent="0.25">
      <c r="A201" s="34">
        <v>317012</v>
      </c>
      <c r="B201" s="35" t="s">
        <v>247</v>
      </c>
      <c r="C201" s="34" t="s">
        <v>1309</v>
      </c>
      <c r="D201" s="34">
        <v>11298</v>
      </c>
      <c r="E201" s="36">
        <v>0.57735882457072052</v>
      </c>
      <c r="F201" s="36">
        <v>0.57735882457072052</v>
      </c>
      <c r="G201" s="36">
        <v>0.57735882457072052</v>
      </c>
      <c r="H201" s="37">
        <v>6.9392812887236685E-2</v>
      </c>
      <c r="I201" s="38">
        <v>39</v>
      </c>
      <c r="J201" s="38">
        <v>14</v>
      </c>
      <c r="K201" s="36">
        <v>0.88471026807740805</v>
      </c>
      <c r="L201" s="36">
        <v>0.11528973192259197</v>
      </c>
      <c r="M201" s="39" t="s">
        <v>1293</v>
      </c>
      <c r="N201" s="40" t="s">
        <v>1410</v>
      </c>
      <c r="O201" s="39" t="s">
        <v>1295</v>
      </c>
    </row>
    <row r="202" spans="1:15" hidden="1" x14ac:dyDescent="0.25">
      <c r="A202" s="34">
        <v>317144</v>
      </c>
      <c r="B202" s="35" t="s">
        <v>248</v>
      </c>
      <c r="C202" s="34" t="s">
        <v>1309</v>
      </c>
      <c r="D202" s="34">
        <v>357647</v>
      </c>
      <c r="E202" s="36">
        <v>0.9993988485853369</v>
      </c>
      <c r="F202" s="36">
        <v>0.66537675417380826</v>
      </c>
      <c r="G202" s="36">
        <v>0.66537675417380826</v>
      </c>
      <c r="H202" s="37">
        <v>4.1686746987951807E-2</v>
      </c>
      <c r="I202" s="38">
        <v>49</v>
      </c>
      <c r="J202" s="38">
        <v>20</v>
      </c>
      <c r="K202" s="36">
        <v>0.62478650546780889</v>
      </c>
      <c r="L202" s="36">
        <v>0.37521349453219111</v>
      </c>
      <c r="M202" s="39" t="s">
        <v>1293</v>
      </c>
      <c r="N202" s="40" t="s">
        <v>1294</v>
      </c>
      <c r="O202" s="39" t="s">
        <v>1295</v>
      </c>
    </row>
    <row r="203" spans="1:15" hidden="1" x14ac:dyDescent="0.25">
      <c r="A203" s="34">
        <v>317233</v>
      </c>
      <c r="B203" s="35" t="s">
        <v>249</v>
      </c>
      <c r="C203" s="34" t="s">
        <v>1326</v>
      </c>
      <c r="D203" s="34">
        <v>33604</v>
      </c>
      <c r="E203" s="36">
        <v>0.97616355195810023</v>
      </c>
      <c r="F203" s="36">
        <v>0.97616355195810023</v>
      </c>
      <c r="G203" s="36">
        <v>0.8520711820021426</v>
      </c>
      <c r="H203" s="37">
        <v>5.1020408163265307E-2</v>
      </c>
      <c r="I203" s="38">
        <v>4</v>
      </c>
      <c r="J203" s="38">
        <v>0</v>
      </c>
      <c r="K203" s="36">
        <v>1</v>
      </c>
      <c r="L203" s="36">
        <v>0</v>
      </c>
      <c r="M203" s="39" t="s">
        <v>1293</v>
      </c>
      <c r="N203" s="40" t="s">
        <v>1294</v>
      </c>
      <c r="O203" s="39" t="s">
        <v>1295</v>
      </c>
    </row>
    <row r="204" spans="1:15" hidden="1" x14ac:dyDescent="0.25">
      <c r="A204" s="34">
        <v>317501</v>
      </c>
      <c r="B204" s="35" t="s">
        <v>250</v>
      </c>
      <c r="C204" s="34" t="s">
        <v>1314</v>
      </c>
      <c r="D204" s="34" t="s">
        <v>1312</v>
      </c>
      <c r="E204" s="36" t="s">
        <v>1312</v>
      </c>
      <c r="F204" s="36" t="s">
        <v>1312</v>
      </c>
      <c r="G204" s="36" t="s">
        <v>1312</v>
      </c>
      <c r="H204" s="37" t="s">
        <v>1312</v>
      </c>
      <c r="I204" s="38">
        <v>175</v>
      </c>
      <c r="J204" s="38">
        <v>1</v>
      </c>
      <c r="K204" s="36">
        <v>1</v>
      </c>
      <c r="L204" s="36">
        <v>0</v>
      </c>
      <c r="M204" s="39" t="s">
        <v>1318</v>
      </c>
      <c r="N204" s="40" t="s">
        <v>1313</v>
      </c>
      <c r="O204" s="39" t="s">
        <v>1295</v>
      </c>
    </row>
    <row r="205" spans="1:15" hidden="1" x14ac:dyDescent="0.25">
      <c r="A205" s="34">
        <v>317632</v>
      </c>
      <c r="B205" s="35" t="s">
        <v>251</v>
      </c>
      <c r="C205" s="34" t="s">
        <v>1326</v>
      </c>
      <c r="D205" s="34">
        <v>18792</v>
      </c>
      <c r="E205" s="36">
        <v>0.99904214559386972</v>
      </c>
      <c r="F205" s="36">
        <v>0.99904214559386972</v>
      </c>
      <c r="G205" s="36">
        <v>0.99904214559386972</v>
      </c>
      <c r="H205" s="37">
        <v>0.23809523809523808</v>
      </c>
      <c r="I205" s="38">
        <v>1</v>
      </c>
      <c r="J205" s="38">
        <v>0</v>
      </c>
      <c r="K205" s="36">
        <v>1</v>
      </c>
      <c r="L205" s="36">
        <v>0</v>
      </c>
      <c r="M205" s="39" t="s">
        <v>1293</v>
      </c>
      <c r="N205" s="40" t="s">
        <v>1294</v>
      </c>
      <c r="O205" s="39" t="s">
        <v>1295</v>
      </c>
    </row>
    <row r="206" spans="1:15" hidden="1" x14ac:dyDescent="0.25">
      <c r="A206" s="34">
        <v>317772</v>
      </c>
      <c r="B206" s="35" t="s">
        <v>252</v>
      </c>
      <c r="C206" s="34" t="s">
        <v>1311</v>
      </c>
      <c r="D206" s="34" t="s">
        <v>1312</v>
      </c>
      <c r="E206" s="36" t="s">
        <v>1312</v>
      </c>
      <c r="F206" s="36" t="s">
        <v>1312</v>
      </c>
      <c r="G206" s="36" t="s">
        <v>1312</v>
      </c>
      <c r="H206" s="37" t="s">
        <v>1312</v>
      </c>
      <c r="I206" s="38">
        <v>2</v>
      </c>
      <c r="J206" s="38">
        <v>1</v>
      </c>
      <c r="K206" s="36">
        <v>0.65386313465783663</v>
      </c>
      <c r="L206" s="36">
        <v>0.34613686534216337</v>
      </c>
      <c r="M206" s="39" t="s">
        <v>1293</v>
      </c>
      <c r="N206" s="40" t="s">
        <v>1313</v>
      </c>
      <c r="O206" s="39" t="s">
        <v>1295</v>
      </c>
    </row>
    <row r="207" spans="1:15" hidden="1" x14ac:dyDescent="0.25">
      <c r="A207" s="34">
        <v>317896</v>
      </c>
      <c r="B207" s="35" t="s">
        <v>253</v>
      </c>
      <c r="C207" s="34" t="s">
        <v>1309</v>
      </c>
      <c r="D207" s="34">
        <v>11495</v>
      </c>
      <c r="E207" s="36">
        <v>0.49847759895606786</v>
      </c>
      <c r="F207" s="36">
        <v>3.3057851239669421E-3</v>
      </c>
      <c r="G207" s="36">
        <v>3.3057851239669421E-3</v>
      </c>
      <c r="H207" s="37">
        <v>4.401408450704225E-2</v>
      </c>
      <c r="I207" s="38">
        <v>12</v>
      </c>
      <c r="J207" s="38">
        <v>4</v>
      </c>
      <c r="K207" s="36">
        <v>0.5724600309437855</v>
      </c>
      <c r="L207" s="36">
        <v>0.42753996905621455</v>
      </c>
      <c r="M207" s="39" t="s">
        <v>1293</v>
      </c>
      <c r="N207" s="40" t="s">
        <v>1411</v>
      </c>
      <c r="O207" s="39" t="s">
        <v>1295</v>
      </c>
    </row>
    <row r="208" spans="1:15" hidden="1" x14ac:dyDescent="0.25">
      <c r="A208" s="34">
        <v>318035</v>
      </c>
      <c r="B208" s="35" t="s">
        <v>254</v>
      </c>
      <c r="C208" s="34" t="s">
        <v>1309</v>
      </c>
      <c r="D208" s="34">
        <v>15594</v>
      </c>
      <c r="E208" s="36">
        <v>0.35962549698602025</v>
      </c>
      <c r="F208" s="36">
        <v>0.12620238553289725</v>
      </c>
      <c r="G208" s="36">
        <v>0.12620238553289725</v>
      </c>
      <c r="H208" s="37">
        <v>3.8461538461538464E-2</v>
      </c>
      <c r="I208" s="38">
        <v>9</v>
      </c>
      <c r="J208" s="38">
        <v>7</v>
      </c>
      <c r="K208" s="36">
        <v>0.68542504094089618</v>
      </c>
      <c r="L208" s="36">
        <v>0.31457495905910376</v>
      </c>
      <c r="M208" s="39" t="s">
        <v>1293</v>
      </c>
      <c r="N208" s="40" t="s">
        <v>1308</v>
      </c>
      <c r="O208" s="39" t="s">
        <v>1295</v>
      </c>
    </row>
    <row r="209" spans="1:15" hidden="1" x14ac:dyDescent="0.25">
      <c r="A209" s="34">
        <v>318213</v>
      </c>
      <c r="B209" s="35" t="s">
        <v>255</v>
      </c>
      <c r="C209" s="34" t="s">
        <v>1309</v>
      </c>
      <c r="D209" s="34">
        <v>14465</v>
      </c>
      <c r="E209" s="36">
        <v>0.41507086069823712</v>
      </c>
      <c r="F209" s="36">
        <v>0.41507086069823712</v>
      </c>
      <c r="G209" s="36">
        <v>0.41507086069823712</v>
      </c>
      <c r="H209" s="37">
        <v>7.0658682634730532E-2</v>
      </c>
      <c r="I209" s="38">
        <v>24</v>
      </c>
      <c r="J209" s="38">
        <v>4</v>
      </c>
      <c r="K209" s="36">
        <v>0.87848721839617139</v>
      </c>
      <c r="L209" s="36">
        <v>0.12151278160382864</v>
      </c>
      <c r="M209" s="39" t="s">
        <v>1293</v>
      </c>
      <c r="N209" s="40" t="s">
        <v>1412</v>
      </c>
      <c r="O209" s="39" t="s">
        <v>1295</v>
      </c>
    </row>
    <row r="210" spans="1:15" hidden="1" x14ac:dyDescent="0.25">
      <c r="A210" s="34">
        <v>318230</v>
      </c>
      <c r="B210" s="35" t="s">
        <v>256</v>
      </c>
      <c r="C210" s="34" t="s">
        <v>1311</v>
      </c>
      <c r="D210" s="34" t="s">
        <v>1312</v>
      </c>
      <c r="E210" s="36" t="s">
        <v>1312</v>
      </c>
      <c r="F210" s="36" t="s">
        <v>1312</v>
      </c>
      <c r="G210" s="36" t="s">
        <v>1312</v>
      </c>
      <c r="H210" s="37" t="s">
        <v>1312</v>
      </c>
      <c r="I210" s="38">
        <v>13</v>
      </c>
      <c r="J210" s="38">
        <v>1</v>
      </c>
      <c r="K210" s="36">
        <v>0.98065938470788661</v>
      </c>
      <c r="L210" s="36">
        <v>1.934061529211344E-2</v>
      </c>
      <c r="M210" s="39" t="s">
        <v>1293</v>
      </c>
      <c r="N210" s="40" t="s">
        <v>1313</v>
      </c>
      <c r="O210" s="39" t="s">
        <v>1295</v>
      </c>
    </row>
    <row r="211" spans="1:15" hidden="1" x14ac:dyDescent="0.25">
      <c r="A211" s="34">
        <v>318299</v>
      </c>
      <c r="B211" s="35" t="s">
        <v>257</v>
      </c>
      <c r="C211" s="34" t="s">
        <v>1316</v>
      </c>
      <c r="D211" s="34">
        <v>56258</v>
      </c>
      <c r="E211" s="36">
        <v>0.94365245831703937</v>
      </c>
      <c r="F211" s="36">
        <v>0.94288812257812227</v>
      </c>
      <c r="G211" s="36">
        <v>0</v>
      </c>
      <c r="H211" s="37">
        <v>2.564102564102564E-2</v>
      </c>
      <c r="I211" s="38">
        <v>15</v>
      </c>
      <c r="J211" s="38">
        <v>7</v>
      </c>
      <c r="K211" s="36">
        <v>0.45075311951553487</v>
      </c>
      <c r="L211" s="36">
        <v>0.54924688048446513</v>
      </c>
      <c r="M211" s="39" t="s">
        <v>1296</v>
      </c>
      <c r="N211" s="40" t="s">
        <v>1294</v>
      </c>
      <c r="O211" s="39" t="s">
        <v>1295</v>
      </c>
    </row>
    <row r="212" spans="1:15" hidden="1" x14ac:dyDescent="0.25">
      <c r="A212" s="34">
        <v>318388</v>
      </c>
      <c r="B212" s="35" t="s">
        <v>258</v>
      </c>
      <c r="C212" s="34" t="s">
        <v>1309</v>
      </c>
      <c r="D212" s="34">
        <v>33538</v>
      </c>
      <c r="E212" s="36">
        <v>0.92611366211461621</v>
      </c>
      <c r="F212" s="36">
        <v>0</v>
      </c>
      <c r="G212" s="36">
        <v>0</v>
      </c>
      <c r="H212" s="37">
        <v>4.7720042417815481E-2</v>
      </c>
      <c r="I212" s="38">
        <v>12</v>
      </c>
      <c r="J212" s="38">
        <v>7</v>
      </c>
      <c r="K212" s="36">
        <v>0.92317456959246824</v>
      </c>
      <c r="L212" s="36">
        <v>7.68254304075318E-2</v>
      </c>
      <c r="M212" s="39" t="s">
        <v>1293</v>
      </c>
      <c r="N212" s="40" t="s">
        <v>1413</v>
      </c>
      <c r="O212" s="39" t="s">
        <v>1295</v>
      </c>
    </row>
    <row r="213" spans="1:15" hidden="1" x14ac:dyDescent="0.25">
      <c r="A213" s="34">
        <v>318477</v>
      </c>
      <c r="B213" s="35" t="s">
        <v>259</v>
      </c>
      <c r="C213" s="34" t="s">
        <v>1307</v>
      </c>
      <c r="D213" s="34">
        <v>8330</v>
      </c>
      <c r="E213" s="36">
        <v>0.91056422569027606</v>
      </c>
      <c r="F213" s="36">
        <v>0.90360144057623049</v>
      </c>
      <c r="G213" s="36">
        <v>0.90360144057623049</v>
      </c>
      <c r="H213" s="37">
        <v>0.15789473684210525</v>
      </c>
      <c r="I213" s="38">
        <v>3</v>
      </c>
      <c r="J213" s="38">
        <v>3</v>
      </c>
      <c r="K213" s="36">
        <v>0.73345734786074945</v>
      </c>
      <c r="L213" s="36">
        <v>0.2665426521392506</v>
      </c>
      <c r="M213" s="39" t="s">
        <v>1293</v>
      </c>
      <c r="N213" s="40" t="s">
        <v>1414</v>
      </c>
      <c r="O213" s="39" t="s">
        <v>1295</v>
      </c>
    </row>
    <row r="214" spans="1:15" hidden="1" x14ac:dyDescent="0.25">
      <c r="A214" s="34">
        <v>318566</v>
      </c>
      <c r="B214" s="35" t="s">
        <v>260</v>
      </c>
      <c r="C214" s="34" t="s">
        <v>1309</v>
      </c>
      <c r="D214" s="34">
        <v>16207</v>
      </c>
      <c r="E214" s="36">
        <v>0.65952983278830135</v>
      </c>
      <c r="F214" s="36">
        <v>0.5219966681063738</v>
      </c>
      <c r="G214" s="36">
        <v>0.5219966681063738</v>
      </c>
      <c r="H214" s="37">
        <v>3.6376437455996245E-2</v>
      </c>
      <c r="I214" s="38">
        <v>14</v>
      </c>
      <c r="J214" s="38">
        <v>14</v>
      </c>
      <c r="K214" s="36">
        <v>0.29122257053291534</v>
      </c>
      <c r="L214" s="36">
        <v>0.70877742946708466</v>
      </c>
      <c r="M214" s="39" t="s">
        <v>1293</v>
      </c>
      <c r="N214" s="40" t="s">
        <v>1415</v>
      </c>
      <c r="O214" s="39" t="s">
        <v>1295</v>
      </c>
    </row>
    <row r="215" spans="1:15" hidden="1" x14ac:dyDescent="0.25">
      <c r="A215" s="34">
        <v>319121</v>
      </c>
      <c r="B215" s="35" t="s">
        <v>261</v>
      </c>
      <c r="C215" s="34" t="s">
        <v>1309</v>
      </c>
      <c r="D215" s="34">
        <v>130632</v>
      </c>
      <c r="E215" s="36">
        <v>0.22775430216179804</v>
      </c>
      <c r="F215" s="36">
        <v>0.22775430216179804</v>
      </c>
      <c r="G215" s="36">
        <v>0.22775430216179804</v>
      </c>
      <c r="H215" s="37">
        <v>4.6656298600311043E-2</v>
      </c>
      <c r="I215" s="38">
        <v>15</v>
      </c>
      <c r="J215" s="38">
        <v>13</v>
      </c>
      <c r="K215" s="36">
        <v>0.89910504613450193</v>
      </c>
      <c r="L215" s="36">
        <v>0.10089495386549804</v>
      </c>
      <c r="M215" s="39" t="s">
        <v>1293</v>
      </c>
      <c r="N215" s="40" t="s">
        <v>1308</v>
      </c>
      <c r="O215" s="39" t="s">
        <v>1295</v>
      </c>
    </row>
    <row r="216" spans="1:15" hidden="1" x14ac:dyDescent="0.25">
      <c r="A216" s="34">
        <v>319147</v>
      </c>
      <c r="B216" s="35" t="s">
        <v>262</v>
      </c>
      <c r="C216" s="34" t="s">
        <v>1307</v>
      </c>
      <c r="D216" s="34">
        <v>76977</v>
      </c>
      <c r="E216" s="36">
        <v>0.40818686101043167</v>
      </c>
      <c r="F216" s="36">
        <v>0</v>
      </c>
      <c r="G216" s="36">
        <v>0</v>
      </c>
      <c r="H216" s="37">
        <v>1.8181818181818181E-2</v>
      </c>
      <c r="I216" s="38">
        <v>35</v>
      </c>
      <c r="J216" s="38">
        <v>17</v>
      </c>
      <c r="K216" s="36">
        <v>0.64460223853652665</v>
      </c>
      <c r="L216" s="36">
        <v>0.35539776146347335</v>
      </c>
      <c r="M216" s="39" t="s">
        <v>1293</v>
      </c>
      <c r="N216" s="40" t="s">
        <v>1416</v>
      </c>
      <c r="O216" s="39" t="s">
        <v>1295</v>
      </c>
    </row>
    <row r="217" spans="1:15" hidden="1" x14ac:dyDescent="0.25">
      <c r="A217" s="34">
        <v>319180</v>
      </c>
      <c r="B217" s="35" t="s">
        <v>263</v>
      </c>
      <c r="C217" s="34" t="s">
        <v>1307</v>
      </c>
      <c r="D217" s="34">
        <v>15432</v>
      </c>
      <c r="E217" s="36">
        <v>0</v>
      </c>
      <c r="F217" s="36">
        <v>0</v>
      </c>
      <c r="G217" s="36">
        <v>0</v>
      </c>
      <c r="H217" s="37">
        <v>0</v>
      </c>
      <c r="I217" s="38">
        <v>16</v>
      </c>
      <c r="J217" s="38">
        <v>16</v>
      </c>
      <c r="K217" s="36">
        <v>0.71107903284012997</v>
      </c>
      <c r="L217" s="36">
        <v>0.28892096715987009</v>
      </c>
      <c r="M217" s="39" t="s">
        <v>1296</v>
      </c>
      <c r="N217" s="40" t="s">
        <v>1417</v>
      </c>
      <c r="O217" s="39" t="s">
        <v>1295</v>
      </c>
    </row>
    <row r="218" spans="1:15" hidden="1" x14ac:dyDescent="0.25">
      <c r="A218" s="34">
        <v>319236</v>
      </c>
      <c r="B218" s="35" t="s">
        <v>264</v>
      </c>
      <c r="C218" s="34" t="s">
        <v>1311</v>
      </c>
      <c r="D218" s="34" t="s">
        <v>1312</v>
      </c>
      <c r="E218" s="36" t="s">
        <v>1312</v>
      </c>
      <c r="F218" s="36" t="s">
        <v>1312</v>
      </c>
      <c r="G218" s="36" t="s">
        <v>1312</v>
      </c>
      <c r="H218" s="37" t="s">
        <v>1312</v>
      </c>
      <c r="I218" s="38">
        <v>0</v>
      </c>
      <c r="J218" s="38">
        <v>0</v>
      </c>
      <c r="K218" s="36">
        <v>0</v>
      </c>
      <c r="L218" s="36">
        <v>0</v>
      </c>
      <c r="M218" s="39" t="s">
        <v>1293</v>
      </c>
      <c r="N218" s="40" t="s">
        <v>1313</v>
      </c>
      <c r="O218" s="39" t="s">
        <v>1295</v>
      </c>
    </row>
    <row r="219" spans="1:15" hidden="1" x14ac:dyDescent="0.25">
      <c r="A219" s="34">
        <v>319350</v>
      </c>
      <c r="B219" s="35" t="s">
        <v>265</v>
      </c>
      <c r="C219" s="34" t="s">
        <v>1311</v>
      </c>
      <c r="D219" s="34" t="s">
        <v>1312</v>
      </c>
      <c r="E219" s="36" t="s">
        <v>1312</v>
      </c>
      <c r="F219" s="36" t="s">
        <v>1312</v>
      </c>
      <c r="G219" s="36" t="s">
        <v>1312</v>
      </c>
      <c r="H219" s="37" t="s">
        <v>1312</v>
      </c>
      <c r="I219" s="38">
        <v>4</v>
      </c>
      <c r="J219" s="38">
        <v>2</v>
      </c>
      <c r="K219" s="36">
        <v>0.85317045728522056</v>
      </c>
      <c r="L219" s="36">
        <v>0.14682954271477938</v>
      </c>
      <c r="M219" s="39" t="s">
        <v>1293</v>
      </c>
      <c r="N219" s="40" t="s">
        <v>1313</v>
      </c>
      <c r="O219" s="39" t="s">
        <v>1295</v>
      </c>
    </row>
    <row r="220" spans="1:15" hidden="1" x14ac:dyDescent="0.25">
      <c r="A220" s="34">
        <v>319368</v>
      </c>
      <c r="B220" s="35" t="s">
        <v>266</v>
      </c>
      <c r="C220" s="34" t="s">
        <v>1307</v>
      </c>
      <c r="D220" s="34">
        <v>0</v>
      </c>
      <c r="E220" s="36">
        <v>0</v>
      </c>
      <c r="F220" s="36">
        <v>0</v>
      </c>
      <c r="G220" s="36">
        <v>0</v>
      </c>
      <c r="H220" s="37">
        <v>0</v>
      </c>
      <c r="I220" s="38">
        <v>0</v>
      </c>
      <c r="J220" s="38">
        <v>0</v>
      </c>
      <c r="K220" s="36">
        <v>0</v>
      </c>
      <c r="L220" s="36">
        <v>0</v>
      </c>
      <c r="M220" s="39" t="s">
        <v>1293</v>
      </c>
      <c r="N220" s="40" t="s">
        <v>1294</v>
      </c>
      <c r="O220" s="39" t="s">
        <v>1295</v>
      </c>
    </row>
    <row r="221" spans="1:15" hidden="1" x14ac:dyDescent="0.25">
      <c r="A221" s="34">
        <v>319384</v>
      </c>
      <c r="B221" s="35" t="s">
        <v>267</v>
      </c>
      <c r="C221" s="34" t="s">
        <v>1309</v>
      </c>
      <c r="D221" s="34">
        <v>20736</v>
      </c>
      <c r="E221" s="36">
        <v>0.86308834876543206</v>
      </c>
      <c r="F221" s="36">
        <v>0.86308834876543206</v>
      </c>
      <c r="G221" s="36">
        <v>0.86308834876543206</v>
      </c>
      <c r="H221" s="37">
        <v>4.2188805346700081E-2</v>
      </c>
      <c r="I221" s="38">
        <v>12</v>
      </c>
      <c r="J221" s="38">
        <v>6</v>
      </c>
      <c r="K221" s="36">
        <v>0.76945785108476639</v>
      </c>
      <c r="L221" s="36">
        <v>0.23054214891523359</v>
      </c>
      <c r="M221" s="39" t="s">
        <v>1293</v>
      </c>
      <c r="N221" s="40" t="s">
        <v>1308</v>
      </c>
      <c r="O221" s="39" t="s">
        <v>1295</v>
      </c>
    </row>
    <row r="222" spans="1:15" hidden="1" x14ac:dyDescent="0.25">
      <c r="A222" s="34">
        <v>319422</v>
      </c>
      <c r="B222" s="35" t="s">
        <v>268</v>
      </c>
      <c r="C222" s="34" t="s">
        <v>1316</v>
      </c>
      <c r="D222" s="34">
        <v>17615</v>
      </c>
      <c r="E222" s="36">
        <v>0</v>
      </c>
      <c r="F222" s="36">
        <v>0</v>
      </c>
      <c r="G222" s="36">
        <v>0</v>
      </c>
      <c r="H222" s="37">
        <v>0</v>
      </c>
      <c r="I222" s="38">
        <v>10</v>
      </c>
      <c r="J222" s="38">
        <v>6</v>
      </c>
      <c r="K222" s="36">
        <v>0.47789389067524118</v>
      </c>
      <c r="L222" s="36">
        <v>0.52210610932475887</v>
      </c>
      <c r="M222" s="39" t="s">
        <v>1293</v>
      </c>
      <c r="N222" s="40" t="s">
        <v>1294</v>
      </c>
      <c r="O222" s="39" t="s">
        <v>1295</v>
      </c>
    </row>
    <row r="223" spans="1:15" hidden="1" x14ac:dyDescent="0.25">
      <c r="A223" s="34">
        <v>319708</v>
      </c>
      <c r="B223" s="35" t="s">
        <v>269</v>
      </c>
      <c r="C223" s="34" t="s">
        <v>1309</v>
      </c>
      <c r="D223" s="34">
        <v>25064</v>
      </c>
      <c r="E223" s="36">
        <v>0.92606926268751999</v>
      </c>
      <c r="F223" s="36">
        <v>0</v>
      </c>
      <c r="G223" s="36">
        <v>0</v>
      </c>
      <c r="H223" s="37">
        <v>0.04</v>
      </c>
      <c r="I223" s="38">
        <v>15</v>
      </c>
      <c r="J223" s="38">
        <v>7</v>
      </c>
      <c r="K223" s="36">
        <v>0.78403614457831328</v>
      </c>
      <c r="L223" s="36">
        <v>0.21596385542168675</v>
      </c>
      <c r="M223" s="39" t="s">
        <v>1293</v>
      </c>
      <c r="N223" s="40" t="s">
        <v>1418</v>
      </c>
      <c r="O223" s="39" t="s">
        <v>1295</v>
      </c>
    </row>
    <row r="224" spans="1:15" hidden="1" x14ac:dyDescent="0.25">
      <c r="A224" s="34">
        <v>319872</v>
      </c>
      <c r="B224" s="35" t="s">
        <v>270</v>
      </c>
      <c r="C224" s="34" t="s">
        <v>1307</v>
      </c>
      <c r="D224" s="34">
        <v>18</v>
      </c>
      <c r="E224" s="36">
        <v>0</v>
      </c>
      <c r="F224" s="36">
        <v>0</v>
      </c>
      <c r="G224" s="36">
        <v>0</v>
      </c>
      <c r="H224" s="37">
        <v>0</v>
      </c>
      <c r="I224" s="38">
        <v>3</v>
      </c>
      <c r="J224" s="38">
        <v>2</v>
      </c>
      <c r="K224" s="36">
        <v>6.3891639778934924E-5</v>
      </c>
      <c r="L224" s="36">
        <v>0.99993610836022107</v>
      </c>
      <c r="M224" s="39" t="s">
        <v>1293</v>
      </c>
      <c r="N224" s="40" t="s">
        <v>1308</v>
      </c>
      <c r="O224" s="39" t="s">
        <v>1295</v>
      </c>
    </row>
    <row r="225" spans="1:15" hidden="1" x14ac:dyDescent="0.25">
      <c r="A225" s="34">
        <v>319996</v>
      </c>
      <c r="B225" s="35" t="s">
        <v>271</v>
      </c>
      <c r="C225" s="34" t="s">
        <v>1309</v>
      </c>
      <c r="D225" s="34">
        <v>639664</v>
      </c>
      <c r="E225" s="36">
        <v>0.99997811350959254</v>
      </c>
      <c r="F225" s="36">
        <v>0.99854923835013387</v>
      </c>
      <c r="G225" s="36">
        <v>0.99854923835013387</v>
      </c>
      <c r="H225" s="37">
        <v>4.6814044213263982E-2</v>
      </c>
      <c r="I225" s="38">
        <v>75</v>
      </c>
      <c r="J225" s="38">
        <v>12</v>
      </c>
      <c r="K225" s="36">
        <v>0.997063275762476</v>
      </c>
      <c r="L225" s="36">
        <v>2.9367242375240095E-3</v>
      </c>
      <c r="M225" s="39" t="s">
        <v>1293</v>
      </c>
      <c r="N225" s="40" t="s">
        <v>1419</v>
      </c>
      <c r="O225" s="39" t="s">
        <v>1295</v>
      </c>
    </row>
    <row r="226" spans="1:15" hidden="1" x14ac:dyDescent="0.25">
      <c r="A226" s="34">
        <v>320251</v>
      </c>
      <c r="B226" s="35" t="s">
        <v>272</v>
      </c>
      <c r="C226" s="34" t="s">
        <v>1309</v>
      </c>
      <c r="D226" s="34">
        <v>49240</v>
      </c>
      <c r="E226" s="36">
        <v>4.8334687246141352E-2</v>
      </c>
      <c r="F226" s="36">
        <v>4.8334687246141352E-2</v>
      </c>
      <c r="G226" s="36">
        <v>4.8334687246141352E-2</v>
      </c>
      <c r="H226" s="37">
        <v>3.9559785841760856E-2</v>
      </c>
      <c r="I226" s="38">
        <v>13</v>
      </c>
      <c r="J226" s="38">
        <v>10</v>
      </c>
      <c r="K226" s="36">
        <v>0.71963101160862353</v>
      </c>
      <c r="L226" s="36">
        <v>0.28036898839137647</v>
      </c>
      <c r="M226" s="39" t="s">
        <v>1293</v>
      </c>
      <c r="N226" s="40" t="s">
        <v>1420</v>
      </c>
      <c r="O226" s="39" t="s">
        <v>1295</v>
      </c>
    </row>
    <row r="227" spans="1:15" hidden="1" x14ac:dyDescent="0.25">
      <c r="A227" s="34">
        <v>320510</v>
      </c>
      <c r="B227" s="35" t="s">
        <v>273</v>
      </c>
      <c r="C227" s="34" t="s">
        <v>1309</v>
      </c>
      <c r="D227" s="34">
        <v>25026</v>
      </c>
      <c r="E227" s="36">
        <v>0.74930072724366659</v>
      </c>
      <c r="F227" s="36">
        <v>0.2705186605929833</v>
      </c>
      <c r="G227" s="36">
        <v>6.2015503875968991E-2</v>
      </c>
      <c r="H227" s="37">
        <v>0.15151515151515152</v>
      </c>
      <c r="I227" s="38">
        <v>18</v>
      </c>
      <c r="J227" s="38">
        <v>7</v>
      </c>
      <c r="K227" s="36">
        <v>0.6909944685423216</v>
      </c>
      <c r="L227" s="36">
        <v>0.3090055314576784</v>
      </c>
      <c r="M227" s="39" t="s">
        <v>1293</v>
      </c>
      <c r="N227" s="40" t="s">
        <v>1421</v>
      </c>
      <c r="O227" s="39" t="s">
        <v>1295</v>
      </c>
    </row>
    <row r="228" spans="1:15" hidden="1" x14ac:dyDescent="0.25">
      <c r="A228" s="34">
        <v>320587</v>
      </c>
      <c r="B228" s="35" t="s">
        <v>274</v>
      </c>
      <c r="C228" s="34" t="s">
        <v>1326</v>
      </c>
      <c r="D228" s="34">
        <v>25178</v>
      </c>
      <c r="E228" s="36">
        <v>0</v>
      </c>
      <c r="F228" s="36">
        <v>0</v>
      </c>
      <c r="G228" s="36">
        <v>0</v>
      </c>
      <c r="H228" s="37">
        <v>0</v>
      </c>
      <c r="I228" s="38">
        <v>0</v>
      </c>
      <c r="J228" s="38">
        <v>0</v>
      </c>
      <c r="K228" s="36">
        <v>0</v>
      </c>
      <c r="L228" s="36">
        <v>0</v>
      </c>
      <c r="M228" s="39" t="s">
        <v>1293</v>
      </c>
      <c r="N228" s="40" t="s">
        <v>1422</v>
      </c>
      <c r="O228" s="39" t="s">
        <v>1295</v>
      </c>
    </row>
    <row r="229" spans="1:15" hidden="1" x14ac:dyDescent="0.25">
      <c r="A229" s="34">
        <v>320633</v>
      </c>
      <c r="B229" s="35" t="s">
        <v>275</v>
      </c>
      <c r="C229" s="34" t="s">
        <v>1326</v>
      </c>
      <c r="D229" s="34">
        <v>97</v>
      </c>
      <c r="E229" s="36">
        <v>0</v>
      </c>
      <c r="F229" s="36">
        <v>0</v>
      </c>
      <c r="G229" s="36">
        <v>0</v>
      </c>
      <c r="H229" s="37">
        <v>0</v>
      </c>
      <c r="I229" s="38">
        <v>0</v>
      </c>
      <c r="J229" s="38">
        <v>0</v>
      </c>
      <c r="K229" s="36">
        <v>0</v>
      </c>
      <c r="L229" s="36">
        <v>0</v>
      </c>
      <c r="M229" s="39" t="s">
        <v>1293</v>
      </c>
      <c r="N229" s="40" t="s">
        <v>1294</v>
      </c>
      <c r="O229" s="39" t="s">
        <v>1295</v>
      </c>
    </row>
    <row r="230" spans="1:15" hidden="1" x14ac:dyDescent="0.25">
      <c r="A230" s="34">
        <v>320706</v>
      </c>
      <c r="B230" s="35" t="s">
        <v>276</v>
      </c>
      <c r="C230" s="34" t="s">
        <v>1309</v>
      </c>
      <c r="D230" s="34">
        <v>83636</v>
      </c>
      <c r="E230" s="36">
        <v>1</v>
      </c>
      <c r="F230" s="36">
        <v>0.46517050074130756</v>
      </c>
      <c r="G230" s="36">
        <v>0.46517050074130756</v>
      </c>
      <c r="H230" s="37">
        <v>3.3976389288799307E-2</v>
      </c>
      <c r="I230" s="38">
        <v>40</v>
      </c>
      <c r="J230" s="38">
        <v>7</v>
      </c>
      <c r="K230" s="36">
        <v>0.97404819872269854</v>
      </c>
      <c r="L230" s="36">
        <v>2.5951801277301435E-2</v>
      </c>
      <c r="M230" s="39" t="s">
        <v>1293</v>
      </c>
      <c r="N230" s="40" t="s">
        <v>1423</v>
      </c>
      <c r="O230" s="39" t="s">
        <v>1295</v>
      </c>
    </row>
    <row r="231" spans="1:15" hidden="1" x14ac:dyDescent="0.25">
      <c r="A231" s="34">
        <v>320790</v>
      </c>
      <c r="B231" s="35" t="s">
        <v>277</v>
      </c>
      <c r="C231" s="34" t="s">
        <v>1307</v>
      </c>
      <c r="D231" s="34">
        <v>3</v>
      </c>
      <c r="E231" s="36">
        <v>0</v>
      </c>
      <c r="F231" s="36">
        <v>0</v>
      </c>
      <c r="G231" s="36">
        <v>0</v>
      </c>
      <c r="H231" s="37">
        <v>0</v>
      </c>
      <c r="I231" s="38">
        <v>0</v>
      </c>
      <c r="J231" s="38">
        <v>0</v>
      </c>
      <c r="K231" s="36">
        <v>0</v>
      </c>
      <c r="L231" s="36">
        <v>0</v>
      </c>
      <c r="M231" s="39" t="s">
        <v>1293</v>
      </c>
      <c r="N231" s="40" t="s">
        <v>1313</v>
      </c>
      <c r="O231" s="39" t="s">
        <v>1295</v>
      </c>
    </row>
    <row r="232" spans="1:15" hidden="1" x14ac:dyDescent="0.25">
      <c r="A232" s="34">
        <v>320820</v>
      </c>
      <c r="B232" s="35" t="s">
        <v>278</v>
      </c>
      <c r="C232" s="34" t="s">
        <v>1326</v>
      </c>
      <c r="D232" s="34">
        <v>21820</v>
      </c>
      <c r="E232" s="36">
        <v>1</v>
      </c>
      <c r="F232" s="36">
        <v>1</v>
      </c>
      <c r="G232" s="36">
        <v>0</v>
      </c>
      <c r="H232" s="37">
        <v>0.26315789473684209</v>
      </c>
      <c r="I232" s="38">
        <v>4</v>
      </c>
      <c r="J232" s="38">
        <v>0</v>
      </c>
      <c r="K232" s="36">
        <v>1</v>
      </c>
      <c r="L232" s="36">
        <v>0</v>
      </c>
      <c r="M232" s="39" t="s">
        <v>1293</v>
      </c>
      <c r="N232" s="40" t="s">
        <v>1294</v>
      </c>
      <c r="O232" s="39" t="s">
        <v>1295</v>
      </c>
    </row>
    <row r="233" spans="1:15" hidden="1" x14ac:dyDescent="0.25">
      <c r="A233" s="34">
        <v>320838</v>
      </c>
      <c r="B233" s="35" t="s">
        <v>279</v>
      </c>
      <c r="C233" s="34" t="s">
        <v>1309</v>
      </c>
      <c r="D233" s="34">
        <v>578</v>
      </c>
      <c r="E233" s="36">
        <v>1.0380622837370242E-2</v>
      </c>
      <c r="F233" s="36">
        <v>0</v>
      </c>
      <c r="G233" s="36">
        <v>0</v>
      </c>
      <c r="H233" s="37">
        <v>9.8039215686274508E-3</v>
      </c>
      <c r="I233" s="38">
        <v>5</v>
      </c>
      <c r="J233" s="38">
        <v>0</v>
      </c>
      <c r="K233" s="36">
        <v>1</v>
      </c>
      <c r="L233" s="36">
        <v>0</v>
      </c>
      <c r="M233" s="39" t="s">
        <v>1293</v>
      </c>
      <c r="N233" s="40" t="s">
        <v>1313</v>
      </c>
      <c r="O233" s="39" t="s">
        <v>1295</v>
      </c>
    </row>
    <row r="234" spans="1:15" hidden="1" x14ac:dyDescent="0.25">
      <c r="A234" s="34">
        <v>320862</v>
      </c>
      <c r="B234" s="35" t="s">
        <v>280</v>
      </c>
      <c r="C234" s="34" t="s">
        <v>1309</v>
      </c>
      <c r="D234" s="34">
        <v>19846</v>
      </c>
      <c r="E234" s="36">
        <v>1</v>
      </c>
      <c r="F234" s="36">
        <v>1</v>
      </c>
      <c r="G234" s="36">
        <v>1</v>
      </c>
      <c r="H234" s="37">
        <v>4.5023696682464455E-2</v>
      </c>
      <c r="I234" s="38">
        <v>16</v>
      </c>
      <c r="J234" s="38">
        <v>10</v>
      </c>
      <c r="K234" s="36">
        <v>0.54823927877670964</v>
      </c>
      <c r="L234" s="36">
        <v>0.45176072122329031</v>
      </c>
      <c r="M234" s="39" t="s">
        <v>1293</v>
      </c>
      <c r="N234" s="40" t="s">
        <v>1424</v>
      </c>
      <c r="O234" s="39" t="s">
        <v>1295</v>
      </c>
    </row>
    <row r="235" spans="1:15" hidden="1" x14ac:dyDescent="0.25">
      <c r="A235" s="34">
        <v>320897</v>
      </c>
      <c r="B235" s="35" t="s">
        <v>281</v>
      </c>
      <c r="C235" s="34" t="s">
        <v>1309</v>
      </c>
      <c r="D235" s="34">
        <v>14753</v>
      </c>
      <c r="E235" s="36">
        <v>0.99105266725411778</v>
      </c>
      <c r="F235" s="36">
        <v>0.90700196570189118</v>
      </c>
      <c r="G235" s="36">
        <v>0.90700196570189118</v>
      </c>
      <c r="H235" s="37">
        <v>3.9719626168224297E-2</v>
      </c>
      <c r="I235" s="38">
        <v>19</v>
      </c>
      <c r="J235" s="38">
        <v>4</v>
      </c>
      <c r="K235" s="36">
        <v>0.29736379613356767</v>
      </c>
      <c r="L235" s="36">
        <v>0.70263620386643233</v>
      </c>
      <c r="M235" s="39" t="s">
        <v>1293</v>
      </c>
      <c r="N235" s="40" t="s">
        <v>1425</v>
      </c>
      <c r="O235" s="39" t="s">
        <v>1295</v>
      </c>
    </row>
    <row r="236" spans="1:15" hidden="1" x14ac:dyDescent="0.25">
      <c r="A236" s="34">
        <v>320960</v>
      </c>
      <c r="B236" s="35" t="s">
        <v>282</v>
      </c>
      <c r="C236" s="34" t="s">
        <v>1314</v>
      </c>
      <c r="D236" s="34" t="s">
        <v>1312</v>
      </c>
      <c r="E236" s="36" t="s">
        <v>1312</v>
      </c>
      <c r="F236" s="36" t="s">
        <v>1312</v>
      </c>
      <c r="G236" s="36" t="s">
        <v>1312</v>
      </c>
      <c r="H236" s="37" t="s">
        <v>1312</v>
      </c>
      <c r="I236" s="38">
        <v>0</v>
      </c>
      <c r="J236" s="38">
        <v>0</v>
      </c>
      <c r="K236" s="36">
        <v>0</v>
      </c>
      <c r="L236" s="36">
        <v>0</v>
      </c>
      <c r="M236" s="39" t="s">
        <v>1293</v>
      </c>
      <c r="N236" s="40" t="s">
        <v>1313</v>
      </c>
      <c r="O236" s="39" t="s">
        <v>1295</v>
      </c>
    </row>
    <row r="237" spans="1:15" hidden="1" x14ac:dyDescent="0.25">
      <c r="A237" s="34">
        <v>321036</v>
      </c>
      <c r="B237" s="35" t="s">
        <v>283</v>
      </c>
      <c r="C237" s="34" t="s">
        <v>1309</v>
      </c>
      <c r="D237" s="34">
        <v>6887</v>
      </c>
      <c r="E237" s="36">
        <v>0.59764774212284011</v>
      </c>
      <c r="F237" s="36">
        <v>0.29504864236968203</v>
      </c>
      <c r="G237" s="36">
        <v>0.29504864236968203</v>
      </c>
      <c r="H237" s="37">
        <v>3.7336024217961658E-2</v>
      </c>
      <c r="I237" s="38">
        <v>19</v>
      </c>
      <c r="J237" s="38">
        <v>12</v>
      </c>
      <c r="K237" s="36">
        <v>0.63464095744680848</v>
      </c>
      <c r="L237" s="36">
        <v>0.36535904255319152</v>
      </c>
      <c r="M237" s="39" t="s">
        <v>1293</v>
      </c>
      <c r="N237" s="40" t="s">
        <v>1426</v>
      </c>
      <c r="O237" s="39" t="s">
        <v>1295</v>
      </c>
    </row>
    <row r="238" spans="1:15" hidden="1" x14ac:dyDescent="0.25">
      <c r="A238" s="34">
        <v>321044</v>
      </c>
      <c r="B238" s="35" t="s">
        <v>284</v>
      </c>
      <c r="C238" s="34" t="s">
        <v>1309</v>
      </c>
      <c r="D238" s="34">
        <v>126484</v>
      </c>
      <c r="E238" s="36">
        <v>0.96200309920622373</v>
      </c>
      <c r="F238" s="36">
        <v>0.35045539356756583</v>
      </c>
      <c r="G238" s="36">
        <v>0.35045539356756583</v>
      </c>
      <c r="H238" s="37">
        <v>4.3867502238137866E-2</v>
      </c>
      <c r="I238" s="38">
        <v>22</v>
      </c>
      <c r="J238" s="38">
        <v>6</v>
      </c>
      <c r="K238" s="36">
        <v>0.51673574478774176</v>
      </c>
      <c r="L238" s="36">
        <v>0.48326425521225824</v>
      </c>
      <c r="M238" s="39" t="s">
        <v>1293</v>
      </c>
      <c r="N238" s="40" t="s">
        <v>1305</v>
      </c>
      <c r="O238" s="39" t="s">
        <v>1295</v>
      </c>
    </row>
    <row r="239" spans="1:15" hidden="1" x14ac:dyDescent="0.25">
      <c r="A239" s="34">
        <v>321087</v>
      </c>
      <c r="B239" s="35" t="s">
        <v>285</v>
      </c>
      <c r="C239" s="34" t="s">
        <v>1309</v>
      </c>
      <c r="D239" s="34">
        <v>10339</v>
      </c>
      <c r="E239" s="36">
        <v>0.76467743495502472</v>
      </c>
      <c r="F239" s="36">
        <v>0.60924654221878327</v>
      </c>
      <c r="G239" s="36">
        <v>0.60924654221878327</v>
      </c>
      <c r="H239" s="37">
        <v>3.8326653306613223E-2</v>
      </c>
      <c r="I239" s="38">
        <v>9</v>
      </c>
      <c r="J239" s="38">
        <v>9</v>
      </c>
      <c r="K239" s="36">
        <v>0.54652103559870546</v>
      </c>
      <c r="L239" s="36">
        <v>0.45347896440129448</v>
      </c>
      <c r="M239" s="39" t="s">
        <v>1293</v>
      </c>
      <c r="N239" s="40" t="s">
        <v>1294</v>
      </c>
      <c r="O239" s="39" t="s">
        <v>1295</v>
      </c>
    </row>
    <row r="240" spans="1:15" hidden="1" x14ac:dyDescent="0.25">
      <c r="A240" s="34">
        <v>321095</v>
      </c>
      <c r="B240" s="35" t="s">
        <v>286</v>
      </c>
      <c r="C240" s="34" t="s">
        <v>1316</v>
      </c>
      <c r="D240" s="34">
        <v>8333</v>
      </c>
      <c r="E240" s="36">
        <v>0</v>
      </c>
      <c r="F240" s="36">
        <v>0</v>
      </c>
      <c r="G240" s="36">
        <v>0</v>
      </c>
      <c r="H240" s="37">
        <v>0</v>
      </c>
      <c r="I240" s="38">
        <v>4</v>
      </c>
      <c r="J240" s="38">
        <v>3</v>
      </c>
      <c r="K240" s="36">
        <v>0.48513818877107595</v>
      </c>
      <c r="L240" s="36">
        <v>0.51486181122892405</v>
      </c>
      <c r="M240" s="39" t="s">
        <v>1293</v>
      </c>
      <c r="N240" s="40" t="s">
        <v>1427</v>
      </c>
      <c r="O240" s="39" t="s">
        <v>1295</v>
      </c>
    </row>
    <row r="241" spans="1:15" hidden="1" x14ac:dyDescent="0.25">
      <c r="A241" s="34">
        <v>321125</v>
      </c>
      <c r="B241" s="35" t="s">
        <v>287</v>
      </c>
      <c r="C241" s="34" t="s">
        <v>1311</v>
      </c>
      <c r="D241" s="34" t="s">
        <v>1312</v>
      </c>
      <c r="E241" s="36" t="s">
        <v>1312</v>
      </c>
      <c r="F241" s="36" t="s">
        <v>1312</v>
      </c>
      <c r="G241" s="36" t="s">
        <v>1312</v>
      </c>
      <c r="H241" s="37" t="s">
        <v>1312</v>
      </c>
      <c r="I241" s="38">
        <v>6</v>
      </c>
      <c r="J241" s="38">
        <v>4</v>
      </c>
      <c r="K241" s="36">
        <v>0.53600228000469408</v>
      </c>
      <c r="L241" s="36">
        <v>0.46399771999530587</v>
      </c>
      <c r="M241" s="39" t="s">
        <v>1293</v>
      </c>
      <c r="N241" s="40" t="s">
        <v>1313</v>
      </c>
      <c r="O241" s="39" t="s">
        <v>1295</v>
      </c>
    </row>
    <row r="242" spans="1:15" hidden="1" x14ac:dyDescent="0.25">
      <c r="A242" s="34">
        <v>321273</v>
      </c>
      <c r="B242" s="35" t="s">
        <v>288</v>
      </c>
      <c r="C242" s="34" t="s">
        <v>1309</v>
      </c>
      <c r="D242" s="34">
        <v>84019</v>
      </c>
      <c r="E242" s="36">
        <v>0.9998333710232209</v>
      </c>
      <c r="F242" s="36">
        <v>0.71393375307966056</v>
      </c>
      <c r="G242" s="36">
        <v>0.71393375307966056</v>
      </c>
      <c r="H242" s="37">
        <v>7.5447570332480812E-2</v>
      </c>
      <c r="I242" s="38">
        <v>34</v>
      </c>
      <c r="J242" s="38">
        <v>16</v>
      </c>
      <c r="K242" s="36">
        <v>0.77835893094691011</v>
      </c>
      <c r="L242" s="36">
        <v>0.22164106905308986</v>
      </c>
      <c r="M242" s="39" t="s">
        <v>1293</v>
      </c>
      <c r="N242" s="40" t="s">
        <v>1428</v>
      </c>
      <c r="O242" s="39" t="s">
        <v>1295</v>
      </c>
    </row>
    <row r="243" spans="1:15" hidden="1" x14ac:dyDescent="0.25">
      <c r="A243" s="34">
        <v>321320</v>
      </c>
      <c r="B243" s="35" t="s">
        <v>289</v>
      </c>
      <c r="C243" s="34" t="s">
        <v>1316</v>
      </c>
      <c r="D243" s="34">
        <v>7234</v>
      </c>
      <c r="E243" s="36">
        <v>0</v>
      </c>
      <c r="F243" s="36">
        <v>0</v>
      </c>
      <c r="G243" s="36">
        <v>0</v>
      </c>
      <c r="H243" s="37">
        <v>0</v>
      </c>
      <c r="I243" s="38">
        <v>14</v>
      </c>
      <c r="J243" s="38">
        <v>10</v>
      </c>
      <c r="K243" s="36">
        <v>0.62328863796753708</v>
      </c>
      <c r="L243" s="36">
        <v>0.37671136203246297</v>
      </c>
      <c r="M243" s="39" t="s">
        <v>1293</v>
      </c>
      <c r="N243" s="40" t="s">
        <v>1429</v>
      </c>
      <c r="O243" s="39" t="s">
        <v>1295</v>
      </c>
    </row>
    <row r="244" spans="1:15" hidden="1" x14ac:dyDescent="0.25">
      <c r="A244" s="34">
        <v>321338</v>
      </c>
      <c r="B244" s="35" t="s">
        <v>290</v>
      </c>
      <c r="C244" s="34" t="s">
        <v>1307</v>
      </c>
      <c r="D244" s="34">
        <v>22274</v>
      </c>
      <c r="E244" s="36">
        <v>4.4895393732603036E-5</v>
      </c>
      <c r="F244" s="36">
        <v>4.4895393732603036E-5</v>
      </c>
      <c r="G244" s="36">
        <v>0</v>
      </c>
      <c r="H244" s="37">
        <v>3.8461538461538464E-2</v>
      </c>
      <c r="I244" s="38">
        <v>14</v>
      </c>
      <c r="J244" s="38">
        <v>9</v>
      </c>
      <c r="K244" s="36">
        <v>0.79787088849460897</v>
      </c>
      <c r="L244" s="36">
        <v>0.20212911150539101</v>
      </c>
      <c r="M244" s="39" t="s">
        <v>1293</v>
      </c>
      <c r="N244" s="40" t="s">
        <v>1430</v>
      </c>
      <c r="O244" s="39" t="s">
        <v>1295</v>
      </c>
    </row>
    <row r="245" spans="1:15" hidden="1" x14ac:dyDescent="0.25">
      <c r="A245" s="34">
        <v>321869</v>
      </c>
      <c r="B245" s="35" t="s">
        <v>291</v>
      </c>
      <c r="C245" s="34" t="s">
        <v>1326</v>
      </c>
      <c r="D245" s="34">
        <v>31020</v>
      </c>
      <c r="E245" s="36">
        <v>0</v>
      </c>
      <c r="F245" s="36">
        <v>0</v>
      </c>
      <c r="G245" s="36">
        <v>0</v>
      </c>
      <c r="H245" s="37">
        <v>0</v>
      </c>
      <c r="I245" s="38">
        <v>0</v>
      </c>
      <c r="J245" s="38">
        <v>0</v>
      </c>
      <c r="K245" s="36">
        <v>0</v>
      </c>
      <c r="L245" s="36">
        <v>0</v>
      </c>
      <c r="M245" s="39" t="s">
        <v>1293</v>
      </c>
      <c r="N245" s="40" t="s">
        <v>1431</v>
      </c>
      <c r="O245" s="39" t="s">
        <v>1295</v>
      </c>
    </row>
    <row r="246" spans="1:15" hidden="1" x14ac:dyDescent="0.25">
      <c r="A246" s="34">
        <v>321931</v>
      </c>
      <c r="B246" s="35" t="s">
        <v>292</v>
      </c>
      <c r="C246" s="34" t="s">
        <v>1316</v>
      </c>
      <c r="D246" s="34">
        <v>2029</v>
      </c>
      <c r="E246" s="36">
        <v>0</v>
      </c>
      <c r="F246" s="36">
        <v>0</v>
      </c>
      <c r="G246" s="36">
        <v>0</v>
      </c>
      <c r="H246" s="37">
        <v>0</v>
      </c>
      <c r="I246" s="38">
        <v>8</v>
      </c>
      <c r="J246" s="38">
        <v>5</v>
      </c>
      <c r="K246" s="36">
        <v>0.38175270108043219</v>
      </c>
      <c r="L246" s="36">
        <v>0.61824729891956787</v>
      </c>
      <c r="M246" s="39" t="s">
        <v>1293</v>
      </c>
      <c r="N246" s="40" t="s">
        <v>1432</v>
      </c>
      <c r="O246" s="39" t="s">
        <v>1295</v>
      </c>
    </row>
    <row r="247" spans="1:15" hidden="1" x14ac:dyDescent="0.25">
      <c r="A247" s="34">
        <v>321958</v>
      </c>
      <c r="B247" s="35" t="s">
        <v>293</v>
      </c>
      <c r="C247" s="34" t="s">
        <v>1309</v>
      </c>
      <c r="D247" s="34">
        <v>66923</v>
      </c>
      <c r="E247" s="36">
        <v>0.96803789429643028</v>
      </c>
      <c r="F247" s="36">
        <v>0.33011072426520033</v>
      </c>
      <c r="G247" s="36">
        <v>0.33011072426520033</v>
      </c>
      <c r="H247" s="37">
        <v>3.8411961845836555E-2</v>
      </c>
      <c r="I247" s="38">
        <v>35</v>
      </c>
      <c r="J247" s="38">
        <v>22</v>
      </c>
      <c r="K247" s="36">
        <v>0.61574028529267089</v>
      </c>
      <c r="L247" s="36">
        <v>0.38425971470732906</v>
      </c>
      <c r="M247" s="39" t="s">
        <v>1293</v>
      </c>
      <c r="N247" s="40" t="s">
        <v>1433</v>
      </c>
      <c r="O247" s="39" t="s">
        <v>1295</v>
      </c>
    </row>
    <row r="248" spans="1:15" hidden="1" x14ac:dyDescent="0.25">
      <c r="A248" s="34">
        <v>322261</v>
      </c>
      <c r="B248" s="35" t="s">
        <v>294</v>
      </c>
      <c r="C248" s="34" t="s">
        <v>1309</v>
      </c>
      <c r="D248" s="34">
        <v>33960</v>
      </c>
      <c r="E248" s="36">
        <v>0.96634275618374554</v>
      </c>
      <c r="F248" s="36">
        <v>0.32034746760895172</v>
      </c>
      <c r="G248" s="36">
        <v>0.10880447585394581</v>
      </c>
      <c r="H248" s="37">
        <v>5.3368912608405601E-2</v>
      </c>
      <c r="I248" s="38">
        <v>11</v>
      </c>
      <c r="J248" s="38">
        <v>7</v>
      </c>
      <c r="K248" s="36">
        <v>0.41584410854124931</v>
      </c>
      <c r="L248" s="36">
        <v>0.58415589145875069</v>
      </c>
      <c r="M248" s="39" t="s">
        <v>1293</v>
      </c>
      <c r="N248" s="40" t="s">
        <v>1434</v>
      </c>
      <c r="O248" s="39" t="s">
        <v>1295</v>
      </c>
    </row>
    <row r="249" spans="1:15" hidden="1" x14ac:dyDescent="0.25">
      <c r="A249" s="34">
        <v>322326</v>
      </c>
      <c r="B249" s="35" t="s">
        <v>295</v>
      </c>
      <c r="C249" s="34" t="s">
        <v>1316</v>
      </c>
      <c r="D249" s="34">
        <v>4565</v>
      </c>
      <c r="E249" s="36">
        <v>0</v>
      </c>
      <c r="F249" s="36">
        <v>0</v>
      </c>
      <c r="G249" s="36">
        <v>0</v>
      </c>
      <c r="H249" s="37">
        <v>0</v>
      </c>
      <c r="I249" s="38">
        <v>15</v>
      </c>
      <c r="J249" s="38">
        <v>8</v>
      </c>
      <c r="K249" s="36">
        <v>0.94423125531377095</v>
      </c>
      <c r="L249" s="36">
        <v>5.5768744686229006E-2</v>
      </c>
      <c r="M249" s="39" t="s">
        <v>1293</v>
      </c>
      <c r="N249" s="40" t="s">
        <v>1294</v>
      </c>
      <c r="O249" s="39" t="s">
        <v>1295</v>
      </c>
    </row>
    <row r="250" spans="1:15" hidden="1" x14ac:dyDescent="0.25">
      <c r="A250" s="34">
        <v>322393</v>
      </c>
      <c r="B250" s="35" t="s">
        <v>296</v>
      </c>
      <c r="C250" s="34" t="s">
        <v>1314</v>
      </c>
      <c r="D250" s="34" t="s">
        <v>1312</v>
      </c>
      <c r="E250" s="36" t="s">
        <v>1312</v>
      </c>
      <c r="F250" s="36" t="s">
        <v>1312</v>
      </c>
      <c r="G250" s="36" t="s">
        <v>1312</v>
      </c>
      <c r="H250" s="37" t="s">
        <v>1312</v>
      </c>
      <c r="I250" s="38">
        <v>0</v>
      </c>
      <c r="J250" s="38">
        <v>2</v>
      </c>
      <c r="K250" s="36">
        <v>0</v>
      </c>
      <c r="L250" s="36">
        <v>1</v>
      </c>
      <c r="M250" s="39" t="s">
        <v>1293</v>
      </c>
      <c r="N250" s="40" t="s">
        <v>1313</v>
      </c>
      <c r="O250" s="39" t="s">
        <v>1295</v>
      </c>
    </row>
    <row r="251" spans="1:15" hidden="1" x14ac:dyDescent="0.25">
      <c r="A251" s="34">
        <v>322547</v>
      </c>
      <c r="B251" s="35" t="s">
        <v>297</v>
      </c>
      <c r="C251" s="34" t="s">
        <v>1309</v>
      </c>
      <c r="D251" s="34">
        <v>14003</v>
      </c>
      <c r="E251" s="36">
        <v>0.93030064986074412</v>
      </c>
      <c r="F251" s="36">
        <v>0.82789402270941936</v>
      </c>
      <c r="G251" s="36">
        <v>0.81182603727772618</v>
      </c>
      <c r="H251" s="37">
        <v>5.1867219917012451E-2</v>
      </c>
      <c r="I251" s="38">
        <v>20</v>
      </c>
      <c r="J251" s="38">
        <v>11</v>
      </c>
      <c r="K251" s="36">
        <v>0.73112947658402205</v>
      </c>
      <c r="L251" s="36">
        <v>0.26887052341597795</v>
      </c>
      <c r="M251" s="39" t="s">
        <v>1293</v>
      </c>
      <c r="N251" s="40" t="s">
        <v>1294</v>
      </c>
      <c r="O251" s="39" t="s">
        <v>1295</v>
      </c>
    </row>
    <row r="252" spans="1:15" hidden="1" x14ac:dyDescent="0.25">
      <c r="A252" s="34">
        <v>322571</v>
      </c>
      <c r="B252" s="35" t="s">
        <v>298</v>
      </c>
      <c r="C252" s="34" t="s">
        <v>1309</v>
      </c>
      <c r="D252" s="34">
        <v>26120</v>
      </c>
      <c r="E252" s="36">
        <v>0.94973200612557429</v>
      </c>
      <c r="F252" s="36">
        <v>0.94973200612557429</v>
      </c>
      <c r="G252" s="36">
        <v>0.94973200612557429</v>
      </c>
      <c r="H252" s="37">
        <v>3.5213563743071406E-2</v>
      </c>
      <c r="I252" s="38">
        <v>28</v>
      </c>
      <c r="J252" s="38">
        <v>12</v>
      </c>
      <c r="K252" s="36">
        <v>0.6734430981039411</v>
      </c>
      <c r="L252" s="36">
        <v>0.32655690189605896</v>
      </c>
      <c r="M252" s="39" t="s">
        <v>1293</v>
      </c>
      <c r="N252" s="40" t="s">
        <v>1294</v>
      </c>
      <c r="O252" s="39" t="s">
        <v>1295</v>
      </c>
    </row>
    <row r="253" spans="1:15" hidden="1" x14ac:dyDescent="0.25">
      <c r="A253" s="34">
        <v>322831</v>
      </c>
      <c r="B253" s="35" t="s">
        <v>299</v>
      </c>
      <c r="C253" s="34" t="s">
        <v>1309</v>
      </c>
      <c r="D253" s="34">
        <v>21408</v>
      </c>
      <c r="E253" s="36">
        <v>1</v>
      </c>
      <c r="F253" s="36">
        <v>0.99897234678624813</v>
      </c>
      <c r="G253" s="36">
        <v>0.58361360239162929</v>
      </c>
      <c r="H253" s="37">
        <v>3.5249214189492589E-2</v>
      </c>
      <c r="I253" s="38">
        <v>15</v>
      </c>
      <c r="J253" s="38">
        <v>7</v>
      </c>
      <c r="K253" s="36">
        <v>0.95748938586765464</v>
      </c>
      <c r="L253" s="36">
        <v>4.2510614132345387E-2</v>
      </c>
      <c r="M253" s="39" t="s">
        <v>1293</v>
      </c>
      <c r="N253" s="40" t="s">
        <v>1294</v>
      </c>
      <c r="O253" s="39" t="s">
        <v>1295</v>
      </c>
    </row>
    <row r="254" spans="1:15" hidden="1" x14ac:dyDescent="0.25">
      <c r="A254" s="34">
        <v>322890</v>
      </c>
      <c r="B254" s="35" t="s">
        <v>300</v>
      </c>
      <c r="C254" s="34" t="s">
        <v>1314</v>
      </c>
      <c r="D254" s="34" t="s">
        <v>1312</v>
      </c>
      <c r="E254" s="36" t="s">
        <v>1312</v>
      </c>
      <c r="F254" s="36" t="s">
        <v>1312</v>
      </c>
      <c r="G254" s="36" t="s">
        <v>1312</v>
      </c>
      <c r="H254" s="37" t="s">
        <v>1312</v>
      </c>
      <c r="I254" s="38">
        <v>3</v>
      </c>
      <c r="J254" s="38">
        <v>1</v>
      </c>
      <c r="K254" s="36">
        <v>1</v>
      </c>
      <c r="L254" s="36">
        <v>0</v>
      </c>
      <c r="M254" s="39" t="s">
        <v>1293</v>
      </c>
      <c r="N254" s="40" t="s">
        <v>1313</v>
      </c>
      <c r="O254" s="39" t="s">
        <v>1295</v>
      </c>
    </row>
    <row r="255" spans="1:15" hidden="1" x14ac:dyDescent="0.25">
      <c r="A255" s="34">
        <v>322920</v>
      </c>
      <c r="B255" s="35" t="s">
        <v>301</v>
      </c>
      <c r="C255" s="34" t="s">
        <v>1316</v>
      </c>
      <c r="D255" s="34">
        <v>16204</v>
      </c>
      <c r="E255" s="36">
        <v>0</v>
      </c>
      <c r="F255" s="36">
        <v>0</v>
      </c>
      <c r="G255" s="36">
        <v>0</v>
      </c>
      <c r="H255" s="37">
        <v>0</v>
      </c>
      <c r="I255" s="38">
        <v>10</v>
      </c>
      <c r="J255" s="38">
        <v>5</v>
      </c>
      <c r="K255" s="36">
        <v>0.90921919096895576</v>
      </c>
      <c r="L255" s="36">
        <v>9.0780809031044213E-2</v>
      </c>
      <c r="M255" s="39" t="s">
        <v>1293</v>
      </c>
      <c r="N255" s="40" t="s">
        <v>1435</v>
      </c>
      <c r="O255" s="39" t="s">
        <v>1295</v>
      </c>
    </row>
    <row r="256" spans="1:15" hidden="1" x14ac:dyDescent="0.25">
      <c r="A256" s="34">
        <v>323004</v>
      </c>
      <c r="B256" s="35" t="s">
        <v>302</v>
      </c>
      <c r="C256" s="34" t="s">
        <v>1309</v>
      </c>
      <c r="D256" s="34">
        <v>4435</v>
      </c>
      <c r="E256" s="36">
        <v>0</v>
      </c>
      <c r="F256" s="36">
        <v>0</v>
      </c>
      <c r="G256" s="36">
        <v>0</v>
      </c>
      <c r="H256" s="37">
        <v>0</v>
      </c>
      <c r="I256" s="38">
        <v>8</v>
      </c>
      <c r="J256" s="38">
        <v>7</v>
      </c>
      <c r="K256" s="36">
        <v>0.36356764928193502</v>
      </c>
      <c r="L256" s="36">
        <v>0.63643235071806503</v>
      </c>
      <c r="M256" s="39" t="s">
        <v>1293</v>
      </c>
      <c r="N256" s="40" t="s">
        <v>1436</v>
      </c>
      <c r="O256" s="39" t="s">
        <v>1295</v>
      </c>
    </row>
    <row r="257" spans="1:15" hidden="1" x14ac:dyDescent="0.25">
      <c r="A257" s="34">
        <v>323055</v>
      </c>
      <c r="B257" s="35" t="s">
        <v>303</v>
      </c>
      <c r="C257" s="34" t="s">
        <v>1309</v>
      </c>
      <c r="D257" s="34">
        <v>15612</v>
      </c>
      <c r="E257" s="36">
        <v>0</v>
      </c>
      <c r="F257" s="36">
        <v>0</v>
      </c>
      <c r="G257" s="36">
        <v>0</v>
      </c>
      <c r="H257" s="37">
        <v>0.25</v>
      </c>
      <c r="I257" s="38">
        <v>8</v>
      </c>
      <c r="J257" s="38">
        <v>6</v>
      </c>
      <c r="K257" s="36">
        <v>0.78682880375064101</v>
      </c>
      <c r="L257" s="36">
        <v>0.21317119624935901</v>
      </c>
      <c r="M257" s="39" t="s">
        <v>1293</v>
      </c>
      <c r="N257" s="40" t="s">
        <v>1437</v>
      </c>
      <c r="O257" s="39" t="s">
        <v>1295</v>
      </c>
    </row>
    <row r="258" spans="1:15" hidden="1" x14ac:dyDescent="0.25">
      <c r="A258" s="34">
        <v>323080</v>
      </c>
      <c r="B258" s="35" t="s">
        <v>304</v>
      </c>
      <c r="C258" s="34" t="s">
        <v>1326</v>
      </c>
      <c r="D258" s="34">
        <v>632796</v>
      </c>
      <c r="E258" s="36">
        <v>0.98871990341279026</v>
      </c>
      <c r="F258" s="36">
        <v>0.98871990341279026</v>
      </c>
      <c r="G258" s="36">
        <v>0.98871990341279026</v>
      </c>
      <c r="H258" s="37">
        <v>3.8978494623655914E-2</v>
      </c>
      <c r="I258" s="38">
        <v>5</v>
      </c>
      <c r="J258" s="38">
        <v>0</v>
      </c>
      <c r="K258" s="36">
        <v>1</v>
      </c>
      <c r="L258" s="36">
        <v>0</v>
      </c>
      <c r="M258" s="39" t="s">
        <v>1293</v>
      </c>
      <c r="N258" s="40" t="s">
        <v>1438</v>
      </c>
      <c r="O258" s="39" t="s">
        <v>1295</v>
      </c>
    </row>
    <row r="259" spans="1:15" hidden="1" x14ac:dyDescent="0.25">
      <c r="A259" s="34">
        <v>323268</v>
      </c>
      <c r="B259" s="35" t="s">
        <v>305</v>
      </c>
      <c r="C259" s="34" t="s">
        <v>1309</v>
      </c>
      <c r="D259" s="34">
        <v>53473</v>
      </c>
      <c r="E259" s="36">
        <v>0.97619359302825726</v>
      </c>
      <c r="F259" s="36">
        <v>0.97619359302825726</v>
      </c>
      <c r="G259" s="36">
        <v>0.56824939689188936</v>
      </c>
      <c r="H259" s="37">
        <v>3.7638566640886828E-2</v>
      </c>
      <c r="I259" s="38">
        <v>22</v>
      </c>
      <c r="J259" s="38">
        <v>8</v>
      </c>
      <c r="K259" s="36">
        <v>0.51089445991952953</v>
      </c>
      <c r="L259" s="36">
        <v>0.48910554008047047</v>
      </c>
      <c r="M259" s="39" t="s">
        <v>1293</v>
      </c>
      <c r="N259" s="40" t="s">
        <v>1439</v>
      </c>
      <c r="O259" s="39" t="s">
        <v>1295</v>
      </c>
    </row>
    <row r="260" spans="1:15" hidden="1" x14ac:dyDescent="0.25">
      <c r="A260" s="34">
        <v>323349</v>
      </c>
      <c r="B260" s="35" t="s">
        <v>306</v>
      </c>
      <c r="C260" s="34" t="s">
        <v>1307</v>
      </c>
      <c r="D260" s="34">
        <v>9340</v>
      </c>
      <c r="E260" s="36">
        <v>0.20074946466809421</v>
      </c>
      <c r="F260" s="36">
        <v>0</v>
      </c>
      <c r="G260" s="36">
        <v>0</v>
      </c>
      <c r="H260" s="37">
        <v>9.0909090909090912E-2</v>
      </c>
      <c r="I260" s="38">
        <v>6</v>
      </c>
      <c r="J260" s="38">
        <v>11</v>
      </c>
      <c r="K260" s="36">
        <v>0.5217830675948798</v>
      </c>
      <c r="L260" s="36">
        <v>0.47821693240512014</v>
      </c>
      <c r="M260" s="39" t="s">
        <v>1293</v>
      </c>
      <c r="N260" s="40" t="s">
        <v>1440</v>
      </c>
      <c r="O260" s="39" t="s">
        <v>1295</v>
      </c>
    </row>
    <row r="261" spans="1:15" hidden="1" x14ac:dyDescent="0.25">
      <c r="A261" s="34">
        <v>323357</v>
      </c>
      <c r="B261" s="35" t="s">
        <v>307</v>
      </c>
      <c r="C261" s="34" t="s">
        <v>1309</v>
      </c>
      <c r="D261" s="34">
        <v>7462</v>
      </c>
      <c r="E261" s="36">
        <v>2.6802465826856071E-3</v>
      </c>
      <c r="F261" s="36">
        <v>2.6802465826856071E-3</v>
      </c>
      <c r="G261" s="36">
        <v>2.6802465826856071E-3</v>
      </c>
      <c r="H261" s="37">
        <v>3.8881118881118878E-2</v>
      </c>
      <c r="I261" s="38">
        <v>3</v>
      </c>
      <c r="J261" s="38">
        <v>5</v>
      </c>
      <c r="K261" s="36">
        <v>1.3709898546750755E-3</v>
      </c>
      <c r="L261" s="36">
        <v>0.9986290101453249</v>
      </c>
      <c r="M261" s="39" t="s">
        <v>1293</v>
      </c>
      <c r="N261" s="40" t="s">
        <v>1441</v>
      </c>
      <c r="O261" s="39" t="s">
        <v>1295</v>
      </c>
    </row>
    <row r="262" spans="1:15" hidden="1" x14ac:dyDescent="0.25">
      <c r="A262" s="34">
        <v>323632</v>
      </c>
      <c r="B262" s="35" t="s">
        <v>308</v>
      </c>
      <c r="C262" s="34" t="s">
        <v>1311</v>
      </c>
      <c r="D262" s="34" t="s">
        <v>1312</v>
      </c>
      <c r="E262" s="36" t="s">
        <v>1312</v>
      </c>
      <c r="F262" s="36" t="s">
        <v>1312</v>
      </c>
      <c r="G262" s="36" t="s">
        <v>1312</v>
      </c>
      <c r="H262" s="37" t="s">
        <v>1312</v>
      </c>
      <c r="I262" s="38">
        <v>5</v>
      </c>
      <c r="J262" s="38">
        <v>4</v>
      </c>
      <c r="K262" s="36">
        <v>0.83424657534246571</v>
      </c>
      <c r="L262" s="36">
        <v>0.16575342465753426</v>
      </c>
      <c r="M262" s="39" t="s">
        <v>1293</v>
      </c>
      <c r="N262" s="40" t="s">
        <v>1313</v>
      </c>
      <c r="O262" s="39" t="s">
        <v>1295</v>
      </c>
    </row>
    <row r="263" spans="1:15" hidden="1" x14ac:dyDescent="0.25">
      <c r="A263" s="34">
        <v>323811</v>
      </c>
      <c r="B263" s="35" t="s">
        <v>309</v>
      </c>
      <c r="C263" s="34" t="s">
        <v>1307</v>
      </c>
      <c r="D263" s="34">
        <v>86424</v>
      </c>
      <c r="E263" s="36">
        <v>0.15848606868462464</v>
      </c>
      <c r="F263" s="36">
        <v>0</v>
      </c>
      <c r="G263" s="36">
        <v>0</v>
      </c>
      <c r="H263" s="37">
        <v>2.564102564102564E-2</v>
      </c>
      <c r="I263" s="38">
        <v>33</v>
      </c>
      <c r="J263" s="38">
        <v>19</v>
      </c>
      <c r="K263" s="36">
        <v>0.69421348077491241</v>
      </c>
      <c r="L263" s="36">
        <v>0.30578651922508759</v>
      </c>
      <c r="M263" s="39" t="s">
        <v>1293</v>
      </c>
      <c r="N263" s="40" t="s">
        <v>1442</v>
      </c>
      <c r="O263" s="39" t="s">
        <v>1295</v>
      </c>
    </row>
    <row r="264" spans="1:15" hidden="1" x14ac:dyDescent="0.25">
      <c r="A264" s="34">
        <v>323870</v>
      </c>
      <c r="B264" s="35" t="s">
        <v>310</v>
      </c>
      <c r="C264" s="34" t="s">
        <v>1314</v>
      </c>
      <c r="D264" s="34" t="s">
        <v>1312</v>
      </c>
      <c r="E264" s="36" t="s">
        <v>1312</v>
      </c>
      <c r="F264" s="36" t="s">
        <v>1312</v>
      </c>
      <c r="G264" s="36" t="s">
        <v>1312</v>
      </c>
      <c r="H264" s="37" t="s">
        <v>1312</v>
      </c>
      <c r="I264" s="38">
        <v>0</v>
      </c>
      <c r="J264" s="38">
        <v>0</v>
      </c>
      <c r="K264" s="36">
        <v>0</v>
      </c>
      <c r="L264" s="36">
        <v>0</v>
      </c>
      <c r="M264" s="39" t="s">
        <v>1293</v>
      </c>
      <c r="N264" s="40" t="s">
        <v>1313</v>
      </c>
      <c r="O264" s="39" t="s">
        <v>1295</v>
      </c>
    </row>
    <row r="265" spans="1:15" hidden="1" x14ac:dyDescent="0.25">
      <c r="A265" s="34">
        <v>323926</v>
      </c>
      <c r="B265" s="35" t="s">
        <v>311</v>
      </c>
      <c r="C265" s="34" t="s">
        <v>1309</v>
      </c>
      <c r="D265" s="34">
        <v>17685</v>
      </c>
      <c r="E265" s="36">
        <v>0.85411365564037323</v>
      </c>
      <c r="F265" s="36">
        <v>0.85411365564037323</v>
      </c>
      <c r="G265" s="36">
        <v>0.85411365564037323</v>
      </c>
      <c r="H265" s="37">
        <v>5.1993067590987867E-2</v>
      </c>
      <c r="I265" s="38">
        <v>16</v>
      </c>
      <c r="J265" s="38">
        <v>10</v>
      </c>
      <c r="K265" s="36">
        <v>0.51618742602520362</v>
      </c>
      <c r="L265" s="36">
        <v>0.48381257397479638</v>
      </c>
      <c r="M265" s="39" t="s">
        <v>1293</v>
      </c>
      <c r="N265" s="40" t="s">
        <v>1308</v>
      </c>
      <c r="O265" s="39" t="s">
        <v>1295</v>
      </c>
    </row>
    <row r="266" spans="1:15" hidden="1" x14ac:dyDescent="0.25">
      <c r="A266" s="34">
        <v>323942</v>
      </c>
      <c r="B266" s="35" t="s">
        <v>312</v>
      </c>
      <c r="C266" s="34" t="s">
        <v>1316</v>
      </c>
      <c r="D266" s="34">
        <v>10844</v>
      </c>
      <c r="E266" s="36">
        <v>0.52379195868683148</v>
      </c>
      <c r="F266" s="36">
        <v>0</v>
      </c>
      <c r="G266" s="36">
        <v>0</v>
      </c>
      <c r="H266" s="37">
        <v>7.6923076923076927E-2</v>
      </c>
      <c r="I266" s="38">
        <v>3</v>
      </c>
      <c r="J266" s="38">
        <v>4</v>
      </c>
      <c r="K266" s="36">
        <v>0.30860129530735142</v>
      </c>
      <c r="L266" s="36">
        <v>0.69139870469264852</v>
      </c>
      <c r="M266" s="39" t="s">
        <v>1293</v>
      </c>
      <c r="N266" s="40" t="s">
        <v>1294</v>
      </c>
      <c r="O266" s="39" t="s">
        <v>1295</v>
      </c>
    </row>
    <row r="267" spans="1:15" hidden="1" x14ac:dyDescent="0.25">
      <c r="A267" s="34">
        <v>323977</v>
      </c>
      <c r="B267" s="35" t="s">
        <v>313</v>
      </c>
      <c r="C267" s="34" t="s">
        <v>1316</v>
      </c>
      <c r="D267" s="34">
        <v>26478</v>
      </c>
      <c r="E267" s="36">
        <v>0</v>
      </c>
      <c r="F267" s="36">
        <v>0</v>
      </c>
      <c r="G267" s="36">
        <v>0</v>
      </c>
      <c r="H267" s="37">
        <v>0</v>
      </c>
      <c r="I267" s="38">
        <v>7</v>
      </c>
      <c r="J267" s="38">
        <v>5</v>
      </c>
      <c r="K267" s="36">
        <v>0.57964619359968195</v>
      </c>
      <c r="L267" s="36">
        <v>0.42035380640031805</v>
      </c>
      <c r="M267" s="39" t="s">
        <v>1293</v>
      </c>
      <c r="N267" s="40" t="s">
        <v>1443</v>
      </c>
      <c r="O267" s="39" t="s">
        <v>1295</v>
      </c>
    </row>
    <row r="268" spans="1:15" hidden="1" x14ac:dyDescent="0.25">
      <c r="A268" s="34">
        <v>323993</v>
      </c>
      <c r="B268" s="35" t="s">
        <v>314</v>
      </c>
      <c r="C268" s="34" t="s">
        <v>1309</v>
      </c>
      <c r="D268" s="34">
        <v>42917</v>
      </c>
      <c r="E268" s="36">
        <v>0.80809469441014048</v>
      </c>
      <c r="F268" s="36">
        <v>0.80809469441014048</v>
      </c>
      <c r="G268" s="36">
        <v>0.80809469441014048</v>
      </c>
      <c r="H268" s="37">
        <v>3.8509010120957789E-2</v>
      </c>
      <c r="I268" s="38">
        <v>28</v>
      </c>
      <c r="J268" s="38">
        <v>17</v>
      </c>
      <c r="K268" s="36">
        <v>0.56109871427053448</v>
      </c>
      <c r="L268" s="36">
        <v>0.43890128572946552</v>
      </c>
      <c r="M268" s="39" t="s">
        <v>1293</v>
      </c>
      <c r="N268" s="40" t="s">
        <v>1444</v>
      </c>
      <c r="O268" s="39" t="s">
        <v>1295</v>
      </c>
    </row>
    <row r="269" spans="1:15" hidden="1" x14ac:dyDescent="0.25">
      <c r="A269" s="34">
        <v>324159</v>
      </c>
      <c r="B269" s="35" t="s">
        <v>315</v>
      </c>
      <c r="C269" s="34" t="s">
        <v>1309</v>
      </c>
      <c r="D269" s="34">
        <v>19684</v>
      </c>
      <c r="E269" s="36">
        <v>0.12426336110546637</v>
      </c>
      <c r="F269" s="36">
        <v>0</v>
      </c>
      <c r="G269" s="36">
        <v>0</v>
      </c>
      <c r="H269" s="37">
        <v>8.3333333333333329E-2</v>
      </c>
      <c r="I269" s="38">
        <v>14</v>
      </c>
      <c r="J269" s="38">
        <v>4</v>
      </c>
      <c r="K269" s="36">
        <v>0.90654103806982189</v>
      </c>
      <c r="L269" s="36">
        <v>9.3458961930178094E-2</v>
      </c>
      <c r="M269" s="39" t="s">
        <v>1293</v>
      </c>
      <c r="N269" s="40" t="s">
        <v>1445</v>
      </c>
      <c r="O269" s="39" t="s">
        <v>1295</v>
      </c>
    </row>
    <row r="270" spans="1:15" hidden="1" x14ac:dyDescent="0.25">
      <c r="A270" s="34">
        <v>324175</v>
      </c>
      <c r="B270" s="35" t="s">
        <v>316</v>
      </c>
      <c r="C270" s="34" t="s">
        <v>1309</v>
      </c>
      <c r="D270" s="34">
        <v>5559</v>
      </c>
      <c r="E270" s="36">
        <v>0.68357618276668464</v>
      </c>
      <c r="F270" s="36">
        <v>7.6092822450080949E-2</v>
      </c>
      <c r="G270" s="36">
        <v>7.1055945313905383E-2</v>
      </c>
      <c r="H270" s="37">
        <v>3.6140089418777943E-2</v>
      </c>
      <c r="I270" s="38">
        <v>8</v>
      </c>
      <c r="J270" s="38">
        <v>5</v>
      </c>
      <c r="K270" s="36">
        <v>0.25788423153692613</v>
      </c>
      <c r="L270" s="36">
        <v>0.74211576846307381</v>
      </c>
      <c r="M270" s="39" t="s">
        <v>1293</v>
      </c>
      <c r="N270" s="40" t="s">
        <v>1446</v>
      </c>
      <c r="O270" s="39" t="s">
        <v>1295</v>
      </c>
    </row>
    <row r="271" spans="1:15" hidden="1" x14ac:dyDescent="0.25">
      <c r="A271" s="34">
        <v>324213</v>
      </c>
      <c r="B271" s="35" t="s">
        <v>317</v>
      </c>
      <c r="C271" s="34" t="s">
        <v>1309</v>
      </c>
      <c r="D271" s="34">
        <v>90360</v>
      </c>
      <c r="E271" s="36">
        <v>0.99990039840637446</v>
      </c>
      <c r="F271" s="36">
        <v>0.99943559096945556</v>
      </c>
      <c r="G271" s="36">
        <v>0.99943559096945556</v>
      </c>
      <c r="H271" s="37">
        <v>3.826530612244898E-2</v>
      </c>
      <c r="I271" s="38">
        <v>25</v>
      </c>
      <c r="J271" s="38">
        <v>5</v>
      </c>
      <c r="K271" s="36">
        <v>0.99941345728198316</v>
      </c>
      <c r="L271" s="36">
        <v>5.8654271801682157E-4</v>
      </c>
      <c r="M271" s="39" t="s">
        <v>1293</v>
      </c>
      <c r="N271" s="40" t="s">
        <v>1447</v>
      </c>
      <c r="O271" s="39" t="s">
        <v>1295</v>
      </c>
    </row>
    <row r="272" spans="1:15" hidden="1" x14ac:dyDescent="0.25">
      <c r="A272" s="34">
        <v>324299</v>
      </c>
      <c r="B272" s="35" t="s">
        <v>318</v>
      </c>
      <c r="C272" s="34" t="s">
        <v>1307</v>
      </c>
      <c r="D272" s="34">
        <v>14299</v>
      </c>
      <c r="E272" s="36">
        <v>0.59850339184558365</v>
      </c>
      <c r="F272" s="36">
        <v>0.12903000209804882</v>
      </c>
      <c r="G272" s="36">
        <v>0</v>
      </c>
      <c r="H272" s="37">
        <v>9.5238095238095233E-2</v>
      </c>
      <c r="I272" s="38">
        <v>12</v>
      </c>
      <c r="J272" s="38">
        <v>9</v>
      </c>
      <c r="K272" s="36">
        <v>0.76776776776776778</v>
      </c>
      <c r="L272" s="36">
        <v>0.23223223223223224</v>
      </c>
      <c r="M272" s="39" t="s">
        <v>1293</v>
      </c>
      <c r="N272" s="40" t="s">
        <v>1448</v>
      </c>
      <c r="O272" s="39" t="s">
        <v>1295</v>
      </c>
    </row>
    <row r="273" spans="1:15" hidden="1" x14ac:dyDescent="0.25">
      <c r="A273" s="34">
        <v>324345</v>
      </c>
      <c r="B273" s="35" t="s">
        <v>319</v>
      </c>
      <c r="C273" s="34" t="s">
        <v>1309</v>
      </c>
      <c r="D273" s="34">
        <v>23177</v>
      </c>
      <c r="E273" s="36">
        <v>0.69387755102040816</v>
      </c>
      <c r="F273" s="36">
        <v>0.66505587435819991</v>
      </c>
      <c r="G273" s="36">
        <v>0.66505587435819991</v>
      </c>
      <c r="H273" s="37">
        <v>4.0281030444964873E-2</v>
      </c>
      <c r="I273" s="38">
        <v>20</v>
      </c>
      <c r="J273" s="38">
        <v>7</v>
      </c>
      <c r="K273" s="36">
        <v>0.66212611926081155</v>
      </c>
      <c r="L273" s="36">
        <v>0.33787388073918839</v>
      </c>
      <c r="M273" s="39" t="s">
        <v>1318</v>
      </c>
      <c r="N273" s="40" t="s">
        <v>1294</v>
      </c>
      <c r="O273" s="39" t="s">
        <v>1295</v>
      </c>
    </row>
    <row r="274" spans="1:15" hidden="1" x14ac:dyDescent="0.25">
      <c r="A274" s="34">
        <v>324361</v>
      </c>
      <c r="B274" s="35" t="s">
        <v>320</v>
      </c>
      <c r="C274" s="34" t="s">
        <v>1307</v>
      </c>
      <c r="D274" s="34">
        <v>27112</v>
      </c>
      <c r="E274" s="36">
        <v>0.99782384184125106</v>
      </c>
      <c r="F274" s="36">
        <v>0.76722484508704636</v>
      </c>
      <c r="G274" s="36">
        <v>0.76722484508704636</v>
      </c>
      <c r="H274" s="37">
        <v>6.043956043956044E-2</v>
      </c>
      <c r="I274" s="38">
        <v>32</v>
      </c>
      <c r="J274" s="38">
        <v>0</v>
      </c>
      <c r="K274" s="36">
        <v>1</v>
      </c>
      <c r="L274" s="36">
        <v>0</v>
      </c>
      <c r="M274" s="39" t="s">
        <v>1293</v>
      </c>
      <c r="N274" s="40" t="s">
        <v>1294</v>
      </c>
      <c r="O274" s="39" t="s">
        <v>1295</v>
      </c>
    </row>
    <row r="275" spans="1:15" hidden="1" x14ac:dyDescent="0.25">
      <c r="A275" s="34">
        <v>324477</v>
      </c>
      <c r="B275" s="35" t="s">
        <v>321</v>
      </c>
      <c r="C275" s="34" t="s">
        <v>1326</v>
      </c>
      <c r="D275" s="34">
        <v>103962</v>
      </c>
      <c r="E275" s="36">
        <v>0.98229160654854664</v>
      </c>
      <c r="F275" s="36">
        <v>0.98213770416113577</v>
      </c>
      <c r="G275" s="36">
        <v>0.97099901887228024</v>
      </c>
      <c r="H275" s="37">
        <v>3.7414965986394558E-2</v>
      </c>
      <c r="I275" s="38">
        <v>10</v>
      </c>
      <c r="J275" s="38">
        <v>0</v>
      </c>
      <c r="K275" s="36">
        <v>1</v>
      </c>
      <c r="L275" s="36">
        <v>0</v>
      </c>
      <c r="M275" s="39" t="s">
        <v>1293</v>
      </c>
      <c r="N275" s="40" t="s">
        <v>1449</v>
      </c>
      <c r="O275" s="39" t="s">
        <v>1295</v>
      </c>
    </row>
    <row r="276" spans="1:15" hidden="1" x14ac:dyDescent="0.25">
      <c r="A276" s="34">
        <v>324493</v>
      </c>
      <c r="B276" s="35" t="s">
        <v>322</v>
      </c>
      <c r="C276" s="34" t="s">
        <v>1326</v>
      </c>
      <c r="D276" s="34">
        <v>14473</v>
      </c>
      <c r="E276" s="36">
        <v>0.99965452912319497</v>
      </c>
      <c r="F276" s="36">
        <v>0.99965452912319497</v>
      </c>
      <c r="G276" s="36">
        <v>0.99965452912319497</v>
      </c>
      <c r="H276" s="37">
        <v>0.22448979591836735</v>
      </c>
      <c r="I276" s="38">
        <v>5</v>
      </c>
      <c r="J276" s="38">
        <v>0</v>
      </c>
      <c r="K276" s="36">
        <v>1</v>
      </c>
      <c r="L276" s="36">
        <v>0</v>
      </c>
      <c r="M276" s="39" t="s">
        <v>1293</v>
      </c>
      <c r="N276" s="40" t="s">
        <v>1308</v>
      </c>
      <c r="O276" s="39" t="s">
        <v>1295</v>
      </c>
    </row>
    <row r="277" spans="1:15" hidden="1" x14ac:dyDescent="0.25">
      <c r="A277" s="34">
        <v>324523</v>
      </c>
      <c r="B277" s="35" t="s">
        <v>323</v>
      </c>
      <c r="C277" s="34" t="s">
        <v>1309</v>
      </c>
      <c r="D277" s="34">
        <v>7832</v>
      </c>
      <c r="E277" s="36">
        <v>0.23263534218590398</v>
      </c>
      <c r="F277" s="36">
        <v>0.23263534218590398</v>
      </c>
      <c r="G277" s="36">
        <v>0.23263534218590398</v>
      </c>
      <c r="H277" s="37">
        <v>4.1557591623036648E-2</v>
      </c>
      <c r="I277" s="38">
        <v>5</v>
      </c>
      <c r="J277" s="38">
        <v>0</v>
      </c>
      <c r="K277" s="36">
        <v>1</v>
      </c>
      <c r="L277" s="36">
        <v>0</v>
      </c>
      <c r="M277" s="39" t="s">
        <v>1293</v>
      </c>
      <c r="N277" s="40" t="s">
        <v>1450</v>
      </c>
      <c r="O277" s="39" t="s">
        <v>1295</v>
      </c>
    </row>
    <row r="278" spans="1:15" hidden="1" x14ac:dyDescent="0.25">
      <c r="A278" s="34">
        <v>324566</v>
      </c>
      <c r="B278" s="35" t="s">
        <v>324</v>
      </c>
      <c r="C278" s="34" t="s">
        <v>1309</v>
      </c>
      <c r="D278" s="34">
        <v>10383</v>
      </c>
      <c r="E278" s="36">
        <v>0.24838678609265144</v>
      </c>
      <c r="F278" s="36">
        <v>0.24838678609265144</v>
      </c>
      <c r="G278" s="36">
        <v>0.24838678609265144</v>
      </c>
      <c r="H278" s="37">
        <v>3.877638948728996E-2</v>
      </c>
      <c r="I278" s="38">
        <v>17</v>
      </c>
      <c r="J278" s="38">
        <v>18</v>
      </c>
      <c r="K278" s="36">
        <v>0.62263406940063093</v>
      </c>
      <c r="L278" s="36">
        <v>0.37736593059936907</v>
      </c>
      <c r="M278" s="39" t="s">
        <v>1293</v>
      </c>
      <c r="N278" s="40" t="s">
        <v>1451</v>
      </c>
      <c r="O278" s="39" t="s">
        <v>1295</v>
      </c>
    </row>
    <row r="279" spans="1:15" hidden="1" x14ac:dyDescent="0.25">
      <c r="A279" s="34">
        <v>324698</v>
      </c>
      <c r="B279" s="35" t="s">
        <v>325</v>
      </c>
      <c r="C279" s="34" t="s">
        <v>1307</v>
      </c>
      <c r="D279" s="34">
        <v>56763</v>
      </c>
      <c r="E279" s="36">
        <v>0.86600426334055636</v>
      </c>
      <c r="F279" s="36">
        <v>0.86600426334055636</v>
      </c>
      <c r="G279" s="36">
        <v>0.86600426334055636</v>
      </c>
      <c r="H279" s="37">
        <v>0.21212121212121213</v>
      </c>
      <c r="I279" s="38">
        <v>7</v>
      </c>
      <c r="J279" s="38">
        <v>3</v>
      </c>
      <c r="K279" s="36">
        <v>0.77189532597186505</v>
      </c>
      <c r="L279" s="36">
        <v>0.22810467402813492</v>
      </c>
      <c r="M279" s="39" t="s">
        <v>1293</v>
      </c>
      <c r="N279" s="40" t="s">
        <v>1452</v>
      </c>
      <c r="O279" s="39" t="s">
        <v>1295</v>
      </c>
    </row>
    <row r="280" spans="1:15" hidden="1" x14ac:dyDescent="0.25">
      <c r="A280" s="34">
        <v>324710</v>
      </c>
      <c r="B280" s="35" t="s">
        <v>326</v>
      </c>
      <c r="C280" s="34" t="s">
        <v>1314</v>
      </c>
      <c r="D280" s="34" t="s">
        <v>1312</v>
      </c>
      <c r="E280" s="36" t="s">
        <v>1312</v>
      </c>
      <c r="F280" s="36" t="s">
        <v>1312</v>
      </c>
      <c r="G280" s="36" t="s">
        <v>1312</v>
      </c>
      <c r="H280" s="37" t="s">
        <v>1312</v>
      </c>
      <c r="I280" s="38">
        <v>3</v>
      </c>
      <c r="J280" s="38">
        <v>1</v>
      </c>
      <c r="K280" s="36">
        <v>0.95620789220404234</v>
      </c>
      <c r="L280" s="36">
        <v>4.3792107795957651E-2</v>
      </c>
      <c r="M280" s="39" t="s">
        <v>1293</v>
      </c>
      <c r="N280" s="40" t="s">
        <v>1313</v>
      </c>
      <c r="O280" s="39" t="s">
        <v>1295</v>
      </c>
    </row>
    <row r="281" spans="1:15" hidden="1" x14ac:dyDescent="0.25">
      <c r="A281" s="34">
        <v>324809</v>
      </c>
      <c r="B281" s="35" t="s">
        <v>327</v>
      </c>
      <c r="C281" s="34" t="s">
        <v>1307</v>
      </c>
      <c r="D281" s="34">
        <v>5483</v>
      </c>
      <c r="E281" s="36">
        <v>0.83293817253328473</v>
      </c>
      <c r="F281" s="36">
        <v>0</v>
      </c>
      <c r="G281" s="36">
        <v>0</v>
      </c>
      <c r="H281" s="37">
        <v>5.5555555555555552E-2</v>
      </c>
      <c r="I281" s="38">
        <v>6</v>
      </c>
      <c r="J281" s="38">
        <v>3</v>
      </c>
      <c r="K281" s="36">
        <v>0.86300448430493271</v>
      </c>
      <c r="L281" s="36">
        <v>0.13699551569506727</v>
      </c>
      <c r="M281" s="39" t="s">
        <v>1293</v>
      </c>
      <c r="N281" s="40" t="s">
        <v>1308</v>
      </c>
      <c r="O281" s="39" t="s">
        <v>1295</v>
      </c>
    </row>
    <row r="282" spans="1:15" hidden="1" x14ac:dyDescent="0.25">
      <c r="A282" s="34">
        <v>324892</v>
      </c>
      <c r="B282" s="35" t="s">
        <v>328</v>
      </c>
      <c r="C282" s="34" t="s">
        <v>1326</v>
      </c>
      <c r="D282" s="34">
        <v>4141</v>
      </c>
      <c r="E282" s="36">
        <v>0</v>
      </c>
      <c r="F282" s="36">
        <v>0</v>
      </c>
      <c r="G282" s="36">
        <v>0</v>
      </c>
      <c r="H282" s="37">
        <v>0</v>
      </c>
      <c r="I282" s="38">
        <v>0</v>
      </c>
      <c r="J282" s="38">
        <v>0</v>
      </c>
      <c r="K282" s="36">
        <v>0</v>
      </c>
      <c r="L282" s="36">
        <v>0</v>
      </c>
      <c r="M282" s="39" t="s">
        <v>1293</v>
      </c>
      <c r="N282" s="40" t="s">
        <v>1294</v>
      </c>
      <c r="O282" s="39" t="s">
        <v>1295</v>
      </c>
    </row>
    <row r="283" spans="1:15" hidden="1" x14ac:dyDescent="0.25">
      <c r="A283" s="34">
        <v>325031</v>
      </c>
      <c r="B283" s="35" t="s">
        <v>329</v>
      </c>
      <c r="C283" s="34" t="s">
        <v>1309</v>
      </c>
      <c r="D283" s="34">
        <v>27953</v>
      </c>
      <c r="E283" s="36">
        <v>0.89661217042893426</v>
      </c>
      <c r="F283" s="36">
        <v>0</v>
      </c>
      <c r="G283" s="36">
        <v>0</v>
      </c>
      <c r="H283" s="37">
        <v>6.25E-2</v>
      </c>
      <c r="I283" s="38">
        <v>12</v>
      </c>
      <c r="J283" s="38">
        <v>6</v>
      </c>
      <c r="K283" s="36">
        <v>0.86204486943729308</v>
      </c>
      <c r="L283" s="36">
        <v>0.13795513056270689</v>
      </c>
      <c r="M283" s="39" t="s">
        <v>1293</v>
      </c>
      <c r="N283" s="40" t="s">
        <v>1453</v>
      </c>
      <c r="O283" s="39" t="s">
        <v>1295</v>
      </c>
    </row>
    <row r="284" spans="1:15" hidden="1" x14ac:dyDescent="0.25">
      <c r="A284" s="34">
        <v>325074</v>
      </c>
      <c r="B284" s="35" t="s">
        <v>330</v>
      </c>
      <c r="C284" s="34" t="s">
        <v>1307</v>
      </c>
      <c r="D284" s="34">
        <v>397471</v>
      </c>
      <c r="E284" s="36">
        <v>0.60405916406479965</v>
      </c>
      <c r="F284" s="36">
        <v>0.57568476693897164</v>
      </c>
      <c r="G284" s="36">
        <v>0.55759791280370141</v>
      </c>
      <c r="H284" s="37">
        <v>0.08</v>
      </c>
      <c r="I284" s="38">
        <v>40</v>
      </c>
      <c r="J284" s="38">
        <v>12</v>
      </c>
      <c r="K284" s="36">
        <v>0.45639807463899479</v>
      </c>
      <c r="L284" s="36">
        <v>0.54360192536100516</v>
      </c>
      <c r="M284" s="39" t="s">
        <v>1293</v>
      </c>
      <c r="N284" s="40" t="s">
        <v>1454</v>
      </c>
      <c r="O284" s="39" t="s">
        <v>1295</v>
      </c>
    </row>
    <row r="285" spans="1:15" hidden="1" x14ac:dyDescent="0.25">
      <c r="A285" s="34">
        <v>325082</v>
      </c>
      <c r="B285" s="35" t="s">
        <v>331</v>
      </c>
      <c r="C285" s="34" t="s">
        <v>1309</v>
      </c>
      <c r="D285" s="34">
        <v>2809</v>
      </c>
      <c r="E285" s="36">
        <v>0.45710217159131361</v>
      </c>
      <c r="F285" s="36">
        <v>0.45710217159131361</v>
      </c>
      <c r="G285" s="36">
        <v>0.45710217159131361</v>
      </c>
      <c r="H285" s="37">
        <v>3.6730185031759184E-2</v>
      </c>
      <c r="I285" s="38">
        <v>7</v>
      </c>
      <c r="J285" s="38">
        <v>5</v>
      </c>
      <c r="K285" s="36">
        <v>0.88851414652426453</v>
      </c>
      <c r="L285" s="36">
        <v>0.11148585347573543</v>
      </c>
      <c r="M285" s="39" t="s">
        <v>1293</v>
      </c>
      <c r="N285" s="40" t="s">
        <v>1455</v>
      </c>
      <c r="O285" s="39" t="s">
        <v>1295</v>
      </c>
    </row>
    <row r="286" spans="1:15" hidden="1" x14ac:dyDescent="0.25">
      <c r="A286" s="34">
        <v>325236</v>
      </c>
      <c r="B286" s="35" t="s">
        <v>332</v>
      </c>
      <c r="C286" s="34" t="s">
        <v>1307</v>
      </c>
      <c r="D286" s="34">
        <v>31676</v>
      </c>
      <c r="E286" s="36">
        <v>0</v>
      </c>
      <c r="F286" s="36">
        <v>0</v>
      </c>
      <c r="G286" s="36">
        <v>0</v>
      </c>
      <c r="H286" s="37">
        <v>0</v>
      </c>
      <c r="I286" s="38">
        <v>11</v>
      </c>
      <c r="J286" s="38">
        <v>7</v>
      </c>
      <c r="K286" s="36">
        <v>0.89431555517507066</v>
      </c>
      <c r="L286" s="36">
        <v>0.10568444482492938</v>
      </c>
      <c r="M286" s="39" t="s">
        <v>1293</v>
      </c>
      <c r="N286" s="40" t="s">
        <v>1456</v>
      </c>
      <c r="O286" s="39" t="s">
        <v>1295</v>
      </c>
    </row>
    <row r="287" spans="1:15" hidden="1" x14ac:dyDescent="0.25">
      <c r="A287" s="34">
        <v>325465</v>
      </c>
      <c r="B287" s="35" t="s">
        <v>333</v>
      </c>
      <c r="C287" s="34" t="s">
        <v>1307</v>
      </c>
      <c r="D287" s="34">
        <v>10961</v>
      </c>
      <c r="E287" s="36">
        <v>8.7765714807043149E-2</v>
      </c>
      <c r="F287" s="36">
        <v>0</v>
      </c>
      <c r="G287" s="36">
        <v>0</v>
      </c>
      <c r="H287" s="37">
        <v>0.16666666666666666</v>
      </c>
      <c r="I287" s="38">
        <v>6</v>
      </c>
      <c r="J287" s="38">
        <v>3</v>
      </c>
      <c r="K287" s="36">
        <v>0.18055555555555555</v>
      </c>
      <c r="L287" s="36">
        <v>0.81944444444444442</v>
      </c>
      <c r="M287" s="39" t="s">
        <v>1293</v>
      </c>
      <c r="N287" s="40" t="s">
        <v>1308</v>
      </c>
      <c r="O287" s="39" t="s">
        <v>1295</v>
      </c>
    </row>
    <row r="288" spans="1:15" hidden="1" x14ac:dyDescent="0.25">
      <c r="A288" s="34">
        <v>325571</v>
      </c>
      <c r="B288" s="35" t="s">
        <v>334</v>
      </c>
      <c r="C288" s="34" t="s">
        <v>1309</v>
      </c>
      <c r="D288" s="34">
        <v>246021</v>
      </c>
      <c r="E288" s="36">
        <v>0.99076501599456956</v>
      </c>
      <c r="F288" s="36">
        <v>0.90235792879469634</v>
      </c>
      <c r="G288" s="36">
        <v>0.76449977847419526</v>
      </c>
      <c r="H288" s="37">
        <v>3.9043435822352368E-2</v>
      </c>
      <c r="I288" s="38">
        <v>32</v>
      </c>
      <c r="J288" s="38">
        <v>15</v>
      </c>
      <c r="K288" s="36">
        <v>0.92499517486774185</v>
      </c>
      <c r="L288" s="36">
        <v>7.5004825132258118E-2</v>
      </c>
      <c r="M288" s="39" t="s">
        <v>1293</v>
      </c>
      <c r="N288" s="40" t="s">
        <v>1457</v>
      </c>
      <c r="O288" s="39" t="s">
        <v>1295</v>
      </c>
    </row>
    <row r="289" spans="1:15" hidden="1" x14ac:dyDescent="0.25">
      <c r="A289" s="34">
        <v>325759</v>
      </c>
      <c r="B289" s="35" t="s">
        <v>335</v>
      </c>
      <c r="C289" s="34" t="s">
        <v>1309</v>
      </c>
      <c r="D289" s="34">
        <v>1628</v>
      </c>
      <c r="E289" s="36">
        <v>0.48955773955773957</v>
      </c>
      <c r="F289" s="36">
        <v>0.24078624078624078</v>
      </c>
      <c r="G289" s="36">
        <v>0.24078624078624078</v>
      </c>
      <c r="H289" s="37">
        <v>3.7760760496435175E-2</v>
      </c>
      <c r="I289" s="38">
        <v>4</v>
      </c>
      <c r="J289" s="38">
        <v>0</v>
      </c>
      <c r="K289" s="36">
        <v>1</v>
      </c>
      <c r="L289" s="36">
        <v>0</v>
      </c>
      <c r="M289" s="39" t="s">
        <v>1293</v>
      </c>
      <c r="N289" s="40" t="s">
        <v>1458</v>
      </c>
      <c r="O289" s="39" t="s">
        <v>1295</v>
      </c>
    </row>
    <row r="290" spans="1:15" hidden="1" x14ac:dyDescent="0.25">
      <c r="A290" s="34">
        <v>326089</v>
      </c>
      <c r="B290" s="35" t="s">
        <v>336</v>
      </c>
      <c r="C290" s="34" t="s">
        <v>1309</v>
      </c>
      <c r="D290" s="34">
        <v>9773</v>
      </c>
      <c r="E290" s="36">
        <v>1.5348408881612607E-3</v>
      </c>
      <c r="F290" s="36">
        <v>1.5348408881612607E-3</v>
      </c>
      <c r="G290" s="36">
        <v>1.5348408881612607E-3</v>
      </c>
      <c r="H290" s="37">
        <v>0.11081794195250659</v>
      </c>
      <c r="I290" s="38">
        <v>0</v>
      </c>
      <c r="J290" s="38">
        <v>0</v>
      </c>
      <c r="K290" s="36">
        <v>0</v>
      </c>
      <c r="L290" s="36">
        <v>0</v>
      </c>
      <c r="M290" s="39" t="s">
        <v>1293</v>
      </c>
      <c r="N290" s="40" t="s">
        <v>1459</v>
      </c>
      <c r="O290" s="39" t="s">
        <v>1295</v>
      </c>
    </row>
    <row r="291" spans="1:15" hidden="1" x14ac:dyDescent="0.25">
      <c r="A291" s="34">
        <v>326305</v>
      </c>
      <c r="B291" s="35" t="s">
        <v>337</v>
      </c>
      <c r="C291" s="34" t="s">
        <v>1307</v>
      </c>
      <c r="D291" s="34">
        <v>3322379</v>
      </c>
      <c r="E291" s="36">
        <v>0.96123801649360296</v>
      </c>
      <c r="F291" s="36">
        <v>0.95747866212734911</v>
      </c>
      <c r="G291" s="36">
        <v>0.95334818815071976</v>
      </c>
      <c r="H291" s="37">
        <v>5.4415700267618196E-2</v>
      </c>
      <c r="I291" s="38">
        <v>773</v>
      </c>
      <c r="J291" s="38">
        <v>12</v>
      </c>
      <c r="K291" s="36">
        <v>0.96060350640181413</v>
      </c>
      <c r="L291" s="36">
        <v>3.9396493598185874E-2</v>
      </c>
      <c r="M291" s="39" t="s">
        <v>1293</v>
      </c>
      <c r="N291" s="40" t="s">
        <v>1460</v>
      </c>
      <c r="O291" s="39" t="s">
        <v>1295</v>
      </c>
    </row>
    <row r="292" spans="1:15" hidden="1" x14ac:dyDescent="0.25">
      <c r="A292" s="34">
        <v>326356</v>
      </c>
      <c r="B292" s="35" t="s">
        <v>338</v>
      </c>
      <c r="C292" s="34" t="s">
        <v>1307</v>
      </c>
      <c r="D292" s="34">
        <v>14922</v>
      </c>
      <c r="E292" s="36">
        <v>0.88419782870928831</v>
      </c>
      <c r="F292" s="36">
        <v>0.33916365098512263</v>
      </c>
      <c r="G292" s="36">
        <v>0.33775633293124246</v>
      </c>
      <c r="H292" s="37">
        <v>0.13043478260869565</v>
      </c>
      <c r="I292" s="38">
        <v>26</v>
      </c>
      <c r="J292" s="38">
        <v>6</v>
      </c>
      <c r="K292" s="36">
        <v>0.93199327636923934</v>
      </c>
      <c r="L292" s="36">
        <v>6.8006723630760615E-2</v>
      </c>
      <c r="M292" s="39" t="s">
        <v>1293</v>
      </c>
      <c r="N292" s="40" t="s">
        <v>1461</v>
      </c>
      <c r="O292" s="39" t="s">
        <v>1295</v>
      </c>
    </row>
    <row r="293" spans="1:15" hidden="1" x14ac:dyDescent="0.25">
      <c r="A293" s="34">
        <v>326500</v>
      </c>
      <c r="B293" s="35" t="s">
        <v>339</v>
      </c>
      <c r="C293" s="34" t="s">
        <v>1307</v>
      </c>
      <c r="D293" s="34">
        <v>110345</v>
      </c>
      <c r="E293" s="36">
        <v>0.99803344057274912</v>
      </c>
      <c r="F293" s="36">
        <v>0</v>
      </c>
      <c r="G293" s="36">
        <v>0</v>
      </c>
      <c r="H293" s="37">
        <v>0.2</v>
      </c>
      <c r="I293" s="38">
        <v>40</v>
      </c>
      <c r="J293" s="38">
        <v>10</v>
      </c>
      <c r="K293" s="36">
        <v>0.77392975615164983</v>
      </c>
      <c r="L293" s="36">
        <v>0.22607024384835017</v>
      </c>
      <c r="M293" s="39" t="s">
        <v>1293</v>
      </c>
      <c r="N293" s="40" t="s">
        <v>1462</v>
      </c>
      <c r="O293" s="39" t="s">
        <v>1295</v>
      </c>
    </row>
    <row r="294" spans="1:15" hidden="1" x14ac:dyDescent="0.25">
      <c r="A294" s="34">
        <v>326755</v>
      </c>
      <c r="B294" s="35" t="s">
        <v>340</v>
      </c>
      <c r="C294" s="34" t="s">
        <v>1316</v>
      </c>
      <c r="D294" s="34">
        <v>36150</v>
      </c>
      <c r="E294" s="36">
        <v>0</v>
      </c>
      <c r="F294" s="36">
        <v>0</v>
      </c>
      <c r="G294" s="36">
        <v>0</v>
      </c>
      <c r="H294" s="37">
        <v>0</v>
      </c>
      <c r="I294" s="38">
        <v>9</v>
      </c>
      <c r="J294" s="38">
        <v>8</v>
      </c>
      <c r="K294" s="36">
        <v>0.28176584824524897</v>
      </c>
      <c r="L294" s="36">
        <v>0.71823415175475103</v>
      </c>
      <c r="M294" s="39" t="s">
        <v>1293</v>
      </c>
      <c r="N294" s="40" t="s">
        <v>1463</v>
      </c>
      <c r="O294" s="39" t="s">
        <v>1295</v>
      </c>
    </row>
    <row r="295" spans="1:15" hidden="1" x14ac:dyDescent="0.25">
      <c r="A295" s="34">
        <v>326861</v>
      </c>
      <c r="B295" s="35" t="s">
        <v>341</v>
      </c>
      <c r="C295" s="34" t="s">
        <v>1307</v>
      </c>
      <c r="D295" s="34">
        <v>73724</v>
      </c>
      <c r="E295" s="36">
        <v>0.99854864087678363</v>
      </c>
      <c r="F295" s="36">
        <v>0.98661222939612614</v>
      </c>
      <c r="G295" s="36">
        <v>0.86026260105257446</v>
      </c>
      <c r="H295" s="37">
        <v>4.7430830039525688E-2</v>
      </c>
      <c r="I295" s="38">
        <v>44</v>
      </c>
      <c r="J295" s="38">
        <v>0</v>
      </c>
      <c r="K295" s="36">
        <v>1</v>
      </c>
      <c r="L295" s="36">
        <v>0</v>
      </c>
      <c r="M295" s="39" t="s">
        <v>1293</v>
      </c>
      <c r="N295" s="40" t="s">
        <v>1464</v>
      </c>
      <c r="O295" s="39" t="s">
        <v>1295</v>
      </c>
    </row>
    <row r="296" spans="1:15" hidden="1" x14ac:dyDescent="0.25">
      <c r="A296" s="34">
        <v>327093</v>
      </c>
      <c r="B296" s="35" t="s">
        <v>342</v>
      </c>
      <c r="C296" s="34" t="s">
        <v>1311</v>
      </c>
      <c r="D296" s="34" t="s">
        <v>1312</v>
      </c>
      <c r="E296" s="36" t="s">
        <v>1312</v>
      </c>
      <c r="F296" s="36" t="s">
        <v>1312</v>
      </c>
      <c r="G296" s="36" t="s">
        <v>1312</v>
      </c>
      <c r="H296" s="37" t="s">
        <v>1312</v>
      </c>
      <c r="I296" s="38">
        <v>6</v>
      </c>
      <c r="J296" s="38">
        <v>2</v>
      </c>
      <c r="K296" s="36">
        <v>0.92501440447773475</v>
      </c>
      <c r="L296" s="36">
        <v>7.4985595522265205E-2</v>
      </c>
      <c r="M296" s="39" t="s">
        <v>1293</v>
      </c>
      <c r="N296" s="40" t="s">
        <v>1313</v>
      </c>
      <c r="O296" s="39" t="s">
        <v>1295</v>
      </c>
    </row>
    <row r="297" spans="1:15" hidden="1" x14ac:dyDescent="0.25">
      <c r="A297" s="34">
        <v>327263</v>
      </c>
      <c r="B297" s="35" t="s">
        <v>343</v>
      </c>
      <c r="C297" s="34" t="s">
        <v>1309</v>
      </c>
      <c r="D297" s="34">
        <v>0</v>
      </c>
      <c r="E297" s="36">
        <v>0</v>
      </c>
      <c r="F297" s="36">
        <v>0</v>
      </c>
      <c r="G297" s="36">
        <v>0</v>
      </c>
      <c r="H297" s="37">
        <v>0</v>
      </c>
      <c r="I297" s="38">
        <v>0</v>
      </c>
      <c r="J297" s="38">
        <v>0</v>
      </c>
      <c r="K297" s="36">
        <v>0</v>
      </c>
      <c r="L297" s="36">
        <v>0</v>
      </c>
      <c r="M297" s="39" t="s">
        <v>1293</v>
      </c>
      <c r="N297" s="40" t="s">
        <v>1465</v>
      </c>
      <c r="O297" s="39" t="s">
        <v>1295</v>
      </c>
    </row>
    <row r="298" spans="1:15" hidden="1" x14ac:dyDescent="0.25">
      <c r="A298" s="34">
        <v>327328</v>
      </c>
      <c r="B298" s="35" t="s">
        <v>344</v>
      </c>
      <c r="C298" s="34" t="s">
        <v>1307</v>
      </c>
      <c r="D298" s="34">
        <v>195</v>
      </c>
      <c r="E298" s="36">
        <v>0</v>
      </c>
      <c r="F298" s="36">
        <v>0</v>
      </c>
      <c r="G298" s="36">
        <v>0</v>
      </c>
      <c r="H298" s="37">
        <v>0</v>
      </c>
      <c r="I298" s="38">
        <v>2</v>
      </c>
      <c r="J298" s="38">
        <v>4</v>
      </c>
      <c r="K298" s="36">
        <v>1.0309278350515464E-2</v>
      </c>
      <c r="L298" s="36">
        <v>0.98969072164948457</v>
      </c>
      <c r="M298" s="39" t="s">
        <v>1293</v>
      </c>
      <c r="N298" s="40" t="s">
        <v>1294</v>
      </c>
      <c r="O298" s="39" t="s">
        <v>1295</v>
      </c>
    </row>
    <row r="299" spans="1:15" hidden="1" x14ac:dyDescent="0.25">
      <c r="A299" s="34">
        <v>327352</v>
      </c>
      <c r="B299" s="35" t="s">
        <v>345</v>
      </c>
      <c r="C299" s="34" t="s">
        <v>1309</v>
      </c>
      <c r="D299" s="34">
        <v>6007</v>
      </c>
      <c r="E299" s="36">
        <v>0.46479107707674377</v>
      </c>
      <c r="F299" s="36">
        <v>0.16430830697519561</v>
      </c>
      <c r="G299" s="36">
        <v>0.16430830697519561</v>
      </c>
      <c r="H299" s="37">
        <v>6.8965517241379309E-2</v>
      </c>
      <c r="I299" s="38">
        <v>12</v>
      </c>
      <c r="J299" s="38">
        <v>3</v>
      </c>
      <c r="K299" s="36">
        <v>0.86769049025398703</v>
      </c>
      <c r="L299" s="36">
        <v>0.13230950974601299</v>
      </c>
      <c r="M299" s="39" t="s">
        <v>1293</v>
      </c>
      <c r="N299" s="40" t="s">
        <v>1466</v>
      </c>
      <c r="O299" s="39" t="s">
        <v>1295</v>
      </c>
    </row>
    <row r="300" spans="1:15" hidden="1" x14ac:dyDescent="0.25">
      <c r="A300" s="34">
        <v>327417</v>
      </c>
      <c r="B300" s="35" t="s">
        <v>346</v>
      </c>
      <c r="C300" s="34" t="s">
        <v>1307</v>
      </c>
      <c r="D300" s="34">
        <v>58488</v>
      </c>
      <c r="E300" s="36">
        <v>0</v>
      </c>
      <c r="F300" s="36">
        <v>0</v>
      </c>
      <c r="G300" s="36">
        <v>0</v>
      </c>
      <c r="H300" s="37">
        <v>0</v>
      </c>
      <c r="I300" s="38">
        <v>19</v>
      </c>
      <c r="J300" s="38">
        <v>10</v>
      </c>
      <c r="K300" s="36">
        <v>0.51294148360869729</v>
      </c>
      <c r="L300" s="36">
        <v>0.48705851639130271</v>
      </c>
      <c r="M300" s="39" t="s">
        <v>1293</v>
      </c>
      <c r="N300" s="40" t="s">
        <v>1308</v>
      </c>
      <c r="O300" s="39" t="s">
        <v>1295</v>
      </c>
    </row>
    <row r="301" spans="1:15" hidden="1" x14ac:dyDescent="0.25">
      <c r="A301" s="34">
        <v>327441</v>
      </c>
      <c r="B301" s="35" t="s">
        <v>347</v>
      </c>
      <c r="C301" s="34" t="s">
        <v>1311</v>
      </c>
      <c r="D301" s="34" t="s">
        <v>1312</v>
      </c>
      <c r="E301" s="36" t="s">
        <v>1312</v>
      </c>
      <c r="F301" s="36" t="s">
        <v>1312</v>
      </c>
      <c r="G301" s="36" t="s">
        <v>1312</v>
      </c>
      <c r="H301" s="37" t="s">
        <v>1312</v>
      </c>
      <c r="I301" s="38">
        <v>4</v>
      </c>
      <c r="J301" s="38">
        <v>3</v>
      </c>
      <c r="K301" s="36">
        <v>0.65840741441271045</v>
      </c>
      <c r="L301" s="36">
        <v>0.34159258558728955</v>
      </c>
      <c r="M301" s="39" t="s">
        <v>1293</v>
      </c>
      <c r="N301" s="40" t="s">
        <v>1313</v>
      </c>
      <c r="O301" s="39" t="s">
        <v>1295</v>
      </c>
    </row>
    <row r="302" spans="1:15" hidden="1" x14ac:dyDescent="0.25">
      <c r="A302" s="34">
        <v>327468</v>
      </c>
      <c r="B302" s="35" t="s">
        <v>348</v>
      </c>
      <c r="C302" s="34" t="s">
        <v>1309</v>
      </c>
      <c r="D302" s="34">
        <v>6042</v>
      </c>
      <c r="E302" s="36">
        <v>0.99668983780205234</v>
      </c>
      <c r="F302" s="36">
        <v>0.25223435948361472</v>
      </c>
      <c r="G302" s="36">
        <v>0.25223435948361472</v>
      </c>
      <c r="H302" s="37">
        <v>0.23529411764705882</v>
      </c>
      <c r="I302" s="38">
        <v>12</v>
      </c>
      <c r="J302" s="38">
        <v>6</v>
      </c>
      <c r="K302" s="36">
        <v>0.78473715067422323</v>
      </c>
      <c r="L302" s="36">
        <v>0.21526284932577683</v>
      </c>
      <c r="M302" s="39" t="s">
        <v>1293</v>
      </c>
      <c r="N302" s="40" t="s">
        <v>1313</v>
      </c>
      <c r="O302" s="39" t="s">
        <v>1295</v>
      </c>
    </row>
    <row r="303" spans="1:15" hidden="1" x14ac:dyDescent="0.25">
      <c r="A303" s="34">
        <v>327557</v>
      </c>
      <c r="B303" s="35" t="s">
        <v>349</v>
      </c>
      <c r="C303" s="34" t="s">
        <v>1326</v>
      </c>
      <c r="D303" s="34">
        <v>11155</v>
      </c>
      <c r="E303" s="36">
        <v>1</v>
      </c>
      <c r="F303" s="36">
        <v>1</v>
      </c>
      <c r="G303" s="36">
        <v>1</v>
      </c>
      <c r="H303" s="37">
        <v>4.4198895027624308E-2</v>
      </c>
      <c r="I303" s="38">
        <v>2</v>
      </c>
      <c r="J303" s="38">
        <v>0</v>
      </c>
      <c r="K303" s="36">
        <v>1</v>
      </c>
      <c r="L303" s="36">
        <v>0</v>
      </c>
      <c r="M303" s="39" t="s">
        <v>1318</v>
      </c>
      <c r="N303" s="40" t="s">
        <v>1294</v>
      </c>
      <c r="O303" s="39" t="s">
        <v>1295</v>
      </c>
    </row>
    <row r="304" spans="1:15" hidden="1" x14ac:dyDescent="0.25">
      <c r="A304" s="34">
        <v>327638</v>
      </c>
      <c r="B304" s="35" t="s">
        <v>350</v>
      </c>
      <c r="C304" s="34" t="s">
        <v>1309</v>
      </c>
      <c r="D304" s="34">
        <v>2566</v>
      </c>
      <c r="E304" s="36">
        <v>0.98207326578332033</v>
      </c>
      <c r="F304" s="36">
        <v>0.50623538581449723</v>
      </c>
      <c r="G304" s="36">
        <v>8.1839438815276694E-2</v>
      </c>
      <c r="H304" s="37">
        <v>4.5298558682223745E-2</v>
      </c>
      <c r="I304" s="38">
        <v>6</v>
      </c>
      <c r="J304" s="38">
        <v>7</v>
      </c>
      <c r="K304" s="36">
        <v>0.72359266287160029</v>
      </c>
      <c r="L304" s="36">
        <v>0.27640733712839977</v>
      </c>
      <c r="M304" s="39" t="s">
        <v>1293</v>
      </c>
      <c r="N304" s="40" t="s">
        <v>1467</v>
      </c>
      <c r="O304" s="39" t="s">
        <v>1295</v>
      </c>
    </row>
    <row r="305" spans="1:15" hidden="1" x14ac:dyDescent="0.25">
      <c r="A305" s="34">
        <v>327689</v>
      </c>
      <c r="B305" s="35" t="s">
        <v>351</v>
      </c>
      <c r="C305" s="34" t="s">
        <v>1309</v>
      </c>
      <c r="D305" s="34">
        <v>130940</v>
      </c>
      <c r="E305" s="36">
        <v>0.99992362914311894</v>
      </c>
      <c r="F305" s="36">
        <v>0.53512295707957847</v>
      </c>
      <c r="G305" s="36">
        <v>0.53512295707957847</v>
      </c>
      <c r="H305" s="37">
        <v>3.5183066361556062E-2</v>
      </c>
      <c r="I305" s="38">
        <v>18</v>
      </c>
      <c r="J305" s="38">
        <v>14</v>
      </c>
      <c r="K305" s="36">
        <v>0.67018859129488995</v>
      </c>
      <c r="L305" s="36">
        <v>0.32981140870511005</v>
      </c>
      <c r="M305" s="39" t="s">
        <v>1293</v>
      </c>
      <c r="N305" s="40" t="s">
        <v>1468</v>
      </c>
      <c r="O305" s="39" t="s">
        <v>1295</v>
      </c>
    </row>
    <row r="306" spans="1:15" hidden="1" x14ac:dyDescent="0.25">
      <c r="A306" s="34">
        <v>327867</v>
      </c>
      <c r="B306" s="35" t="s">
        <v>352</v>
      </c>
      <c r="C306" s="34" t="s">
        <v>1314</v>
      </c>
      <c r="D306" s="34" t="s">
        <v>1312</v>
      </c>
      <c r="E306" s="36" t="s">
        <v>1312</v>
      </c>
      <c r="F306" s="36" t="s">
        <v>1312</v>
      </c>
      <c r="G306" s="36" t="s">
        <v>1312</v>
      </c>
      <c r="H306" s="37" t="s">
        <v>1312</v>
      </c>
      <c r="I306" s="38">
        <v>7</v>
      </c>
      <c r="J306" s="38">
        <v>6</v>
      </c>
      <c r="K306" s="36">
        <v>0.41800499072237507</v>
      </c>
      <c r="L306" s="36">
        <v>0.58199500927762493</v>
      </c>
      <c r="M306" s="39" t="s">
        <v>1293</v>
      </c>
      <c r="N306" s="40" t="s">
        <v>1313</v>
      </c>
      <c r="O306" s="39" t="s">
        <v>1295</v>
      </c>
    </row>
    <row r="307" spans="1:15" hidden="1" x14ac:dyDescent="0.25">
      <c r="A307" s="34">
        <v>328073</v>
      </c>
      <c r="B307" s="35" t="s">
        <v>353</v>
      </c>
      <c r="C307" s="34" t="s">
        <v>1309</v>
      </c>
      <c r="D307" s="34">
        <v>11182</v>
      </c>
      <c r="E307" s="36">
        <v>0.19272044357002324</v>
      </c>
      <c r="F307" s="36">
        <v>0.17921659810409588</v>
      </c>
      <c r="G307" s="36">
        <v>0.17921659810409588</v>
      </c>
      <c r="H307" s="37">
        <v>4.6903460837887066E-2</v>
      </c>
      <c r="I307" s="38">
        <v>17</v>
      </c>
      <c r="J307" s="38">
        <v>8</v>
      </c>
      <c r="K307" s="36">
        <v>0.57901334709829655</v>
      </c>
      <c r="L307" s="36">
        <v>0.4209866529017034</v>
      </c>
      <c r="M307" s="39" t="s">
        <v>1293</v>
      </c>
      <c r="N307" s="40" t="s">
        <v>1469</v>
      </c>
      <c r="O307" s="39" t="s">
        <v>1295</v>
      </c>
    </row>
    <row r="308" spans="1:15" hidden="1" x14ac:dyDescent="0.25">
      <c r="A308" s="34">
        <v>328294</v>
      </c>
      <c r="B308" s="35" t="s">
        <v>354</v>
      </c>
      <c r="C308" s="34" t="s">
        <v>1309</v>
      </c>
      <c r="D308" s="34">
        <v>55272</v>
      </c>
      <c r="E308" s="36">
        <v>0.98449486177449708</v>
      </c>
      <c r="F308" s="36">
        <v>0.98445867708785639</v>
      </c>
      <c r="G308" s="36">
        <v>0.83633666232450432</v>
      </c>
      <c r="H308" s="37">
        <v>4.3314500941619587E-2</v>
      </c>
      <c r="I308" s="38">
        <v>30</v>
      </c>
      <c r="J308" s="38">
        <v>4</v>
      </c>
      <c r="K308" s="36">
        <v>1</v>
      </c>
      <c r="L308" s="36">
        <v>0</v>
      </c>
      <c r="M308" s="39" t="s">
        <v>1293</v>
      </c>
      <c r="N308" s="40" t="s">
        <v>1470</v>
      </c>
      <c r="O308" s="39" t="s">
        <v>1295</v>
      </c>
    </row>
    <row r="309" spans="1:15" hidden="1" x14ac:dyDescent="0.25">
      <c r="A309" s="34">
        <v>328308</v>
      </c>
      <c r="B309" s="35" t="s">
        <v>355</v>
      </c>
      <c r="C309" s="34" t="s">
        <v>1309</v>
      </c>
      <c r="D309" s="34">
        <v>9400</v>
      </c>
      <c r="E309" s="36">
        <v>0.7518085106382979</v>
      </c>
      <c r="F309" s="36">
        <v>2.3191489361702129E-2</v>
      </c>
      <c r="G309" s="36">
        <v>2.3191489361702129E-2</v>
      </c>
      <c r="H309" s="37">
        <v>3.7984496124031007E-2</v>
      </c>
      <c r="I309" s="38">
        <v>15</v>
      </c>
      <c r="J309" s="38">
        <v>13</v>
      </c>
      <c r="K309" s="36">
        <v>0.80085256977398855</v>
      </c>
      <c r="L309" s="36">
        <v>0.19914743022601142</v>
      </c>
      <c r="M309" s="39" t="s">
        <v>1293</v>
      </c>
      <c r="N309" s="40" t="s">
        <v>1471</v>
      </c>
      <c r="O309" s="39" t="s">
        <v>1295</v>
      </c>
    </row>
    <row r="310" spans="1:15" hidden="1" x14ac:dyDescent="0.25">
      <c r="A310" s="34">
        <v>328332</v>
      </c>
      <c r="B310" s="35" t="s">
        <v>356</v>
      </c>
      <c r="C310" s="34" t="s">
        <v>1307</v>
      </c>
      <c r="D310" s="34">
        <v>5233</v>
      </c>
      <c r="E310" s="36">
        <v>0.10949742021784827</v>
      </c>
      <c r="F310" s="36">
        <v>0</v>
      </c>
      <c r="G310" s="36">
        <v>0</v>
      </c>
      <c r="H310" s="37">
        <v>5.8823529411764705E-2</v>
      </c>
      <c r="I310" s="38">
        <v>0</v>
      </c>
      <c r="J310" s="38">
        <v>8</v>
      </c>
      <c r="K310" s="36">
        <v>0</v>
      </c>
      <c r="L310" s="36">
        <v>1</v>
      </c>
      <c r="M310" s="39" t="s">
        <v>1293</v>
      </c>
      <c r="N310" s="40" t="s">
        <v>1472</v>
      </c>
      <c r="O310" s="39" t="s">
        <v>1295</v>
      </c>
    </row>
    <row r="311" spans="1:15" hidden="1" x14ac:dyDescent="0.25">
      <c r="A311" s="34">
        <v>328375</v>
      </c>
      <c r="B311" s="35" t="s">
        <v>357</v>
      </c>
      <c r="C311" s="34" t="s">
        <v>1309</v>
      </c>
      <c r="D311" s="34">
        <v>3220</v>
      </c>
      <c r="E311" s="36">
        <v>0.23229813664596274</v>
      </c>
      <c r="F311" s="36">
        <v>0.23229813664596274</v>
      </c>
      <c r="G311" s="36">
        <v>0.23229813664596274</v>
      </c>
      <c r="H311" s="37">
        <v>4.7699214365881031E-2</v>
      </c>
      <c r="I311" s="38">
        <v>6</v>
      </c>
      <c r="J311" s="38">
        <v>13</v>
      </c>
      <c r="K311" s="36">
        <v>0.33319238900634252</v>
      </c>
      <c r="L311" s="36">
        <v>0.66680761099365748</v>
      </c>
      <c r="M311" s="39" t="s">
        <v>1293</v>
      </c>
      <c r="N311" s="40" t="s">
        <v>1473</v>
      </c>
      <c r="O311" s="39" t="s">
        <v>1295</v>
      </c>
    </row>
    <row r="312" spans="1:15" hidden="1" x14ac:dyDescent="0.25">
      <c r="A312" s="34">
        <v>328537</v>
      </c>
      <c r="B312" s="35" t="s">
        <v>358</v>
      </c>
      <c r="C312" s="34" t="s">
        <v>1307</v>
      </c>
      <c r="D312" s="34">
        <v>43186</v>
      </c>
      <c r="E312" s="36">
        <v>0.87648775065993612</v>
      </c>
      <c r="F312" s="36">
        <v>0</v>
      </c>
      <c r="G312" s="36">
        <v>0</v>
      </c>
      <c r="H312" s="37">
        <v>2.5000000000000001E-2</v>
      </c>
      <c r="I312" s="38">
        <v>15</v>
      </c>
      <c r="J312" s="38">
        <v>9</v>
      </c>
      <c r="K312" s="36">
        <v>0.28727003104870474</v>
      </c>
      <c r="L312" s="36">
        <v>0.71272996895129526</v>
      </c>
      <c r="M312" s="39" t="s">
        <v>1293</v>
      </c>
      <c r="N312" s="40" t="s">
        <v>1474</v>
      </c>
      <c r="O312" s="39" t="s">
        <v>1295</v>
      </c>
    </row>
    <row r="313" spans="1:15" hidden="1" x14ac:dyDescent="0.25">
      <c r="A313" s="34">
        <v>328596</v>
      </c>
      <c r="B313" s="35" t="s">
        <v>359</v>
      </c>
      <c r="C313" s="34" t="s">
        <v>1309</v>
      </c>
      <c r="D313" s="34">
        <v>4370</v>
      </c>
      <c r="E313" s="36">
        <v>0.89038901601830667</v>
      </c>
      <c r="F313" s="36">
        <v>0.40457665903890161</v>
      </c>
      <c r="G313" s="36">
        <v>0.40022883295194506</v>
      </c>
      <c r="H313" s="37">
        <v>5.0776583034647549E-2</v>
      </c>
      <c r="I313" s="38">
        <v>9</v>
      </c>
      <c r="J313" s="38">
        <v>7</v>
      </c>
      <c r="K313" s="36">
        <v>0.82495840266222964</v>
      </c>
      <c r="L313" s="36">
        <v>0.17504159733777039</v>
      </c>
      <c r="M313" s="39" t="s">
        <v>1293</v>
      </c>
      <c r="N313" s="40" t="s">
        <v>1475</v>
      </c>
      <c r="O313" s="39" t="s">
        <v>1295</v>
      </c>
    </row>
    <row r="314" spans="1:15" hidden="1" x14ac:dyDescent="0.25">
      <c r="A314" s="34">
        <v>329207</v>
      </c>
      <c r="B314" s="35" t="s">
        <v>360</v>
      </c>
      <c r="C314" s="34" t="s">
        <v>1307</v>
      </c>
      <c r="D314" s="34">
        <v>747</v>
      </c>
      <c r="E314" s="36">
        <v>0</v>
      </c>
      <c r="F314" s="36">
        <v>0</v>
      </c>
      <c r="G314" s="36">
        <v>0</v>
      </c>
      <c r="H314" s="37">
        <v>0</v>
      </c>
      <c r="I314" s="38">
        <v>0</v>
      </c>
      <c r="J314" s="38">
        <v>0</v>
      </c>
      <c r="K314" s="36">
        <v>0</v>
      </c>
      <c r="L314" s="36">
        <v>0</v>
      </c>
      <c r="M314" s="39" t="s">
        <v>1293</v>
      </c>
      <c r="N314" s="40" t="s">
        <v>1476</v>
      </c>
      <c r="O314" s="39" t="s">
        <v>1295</v>
      </c>
    </row>
    <row r="315" spans="1:15" hidden="1" x14ac:dyDescent="0.25">
      <c r="A315" s="34">
        <v>329282</v>
      </c>
      <c r="B315" s="35" t="s">
        <v>361</v>
      </c>
      <c r="C315" s="34" t="s">
        <v>1326</v>
      </c>
      <c r="D315" s="34">
        <v>3415</v>
      </c>
      <c r="E315" s="36">
        <v>1</v>
      </c>
      <c r="F315" s="36">
        <v>1</v>
      </c>
      <c r="G315" s="36">
        <v>1</v>
      </c>
      <c r="H315" s="37">
        <v>2.7160493827160494E-2</v>
      </c>
      <c r="I315" s="38">
        <v>1</v>
      </c>
      <c r="J315" s="38">
        <v>0</v>
      </c>
      <c r="K315" s="36">
        <v>1</v>
      </c>
      <c r="L315" s="36">
        <v>0</v>
      </c>
      <c r="M315" s="39" t="s">
        <v>1293</v>
      </c>
      <c r="N315" s="40" t="s">
        <v>1477</v>
      </c>
      <c r="O315" s="39" t="s">
        <v>1295</v>
      </c>
    </row>
    <row r="316" spans="1:15" hidden="1" x14ac:dyDescent="0.25">
      <c r="A316" s="34">
        <v>329339</v>
      </c>
      <c r="B316" s="35" t="s">
        <v>362</v>
      </c>
      <c r="C316" s="34" t="s">
        <v>1309</v>
      </c>
      <c r="D316" s="34">
        <v>51576</v>
      </c>
      <c r="E316" s="36">
        <v>0.78988289126725608</v>
      </c>
      <c r="F316" s="36">
        <v>0.36639134481154023</v>
      </c>
      <c r="G316" s="36">
        <v>0.36639134481154023</v>
      </c>
      <c r="H316" s="37">
        <v>8.0710250201775621E-2</v>
      </c>
      <c r="I316" s="38">
        <v>67</v>
      </c>
      <c r="J316" s="38">
        <v>28</v>
      </c>
      <c r="K316" s="36">
        <v>0.70884358663603642</v>
      </c>
      <c r="L316" s="36">
        <v>0.29115641336396358</v>
      </c>
      <c r="M316" s="39" t="s">
        <v>1293</v>
      </c>
      <c r="N316" s="40" t="s">
        <v>1478</v>
      </c>
      <c r="O316" s="39" t="s">
        <v>1295</v>
      </c>
    </row>
    <row r="317" spans="1:15" hidden="1" x14ac:dyDescent="0.25">
      <c r="A317" s="34">
        <v>329355</v>
      </c>
      <c r="B317" s="35" t="s">
        <v>363</v>
      </c>
      <c r="C317" s="34" t="s">
        <v>1316</v>
      </c>
      <c r="D317" s="34">
        <v>13009</v>
      </c>
      <c r="E317" s="36">
        <v>0</v>
      </c>
      <c r="F317" s="36">
        <v>0</v>
      </c>
      <c r="G317" s="36">
        <v>0</v>
      </c>
      <c r="H317" s="37">
        <v>0</v>
      </c>
      <c r="I317" s="38">
        <v>3</v>
      </c>
      <c r="J317" s="38">
        <v>2</v>
      </c>
      <c r="K317" s="36">
        <v>0.97651282051282051</v>
      </c>
      <c r="L317" s="36">
        <v>2.3487179487179488E-2</v>
      </c>
      <c r="M317" s="39" t="s">
        <v>1293</v>
      </c>
      <c r="N317" s="40" t="s">
        <v>1479</v>
      </c>
      <c r="O317" s="39" t="s">
        <v>1295</v>
      </c>
    </row>
    <row r="318" spans="1:15" hidden="1" x14ac:dyDescent="0.25">
      <c r="A318" s="34">
        <v>329525</v>
      </c>
      <c r="B318" s="35" t="s">
        <v>364</v>
      </c>
      <c r="C318" s="34" t="s">
        <v>1307</v>
      </c>
      <c r="D318" s="34">
        <v>0</v>
      </c>
      <c r="E318" s="36">
        <v>0</v>
      </c>
      <c r="F318" s="36">
        <v>0</v>
      </c>
      <c r="G318" s="36">
        <v>0</v>
      </c>
      <c r="H318" s="37">
        <v>0</v>
      </c>
      <c r="I318" s="38">
        <v>0</v>
      </c>
      <c r="J318" s="38">
        <v>0</v>
      </c>
      <c r="K318" s="36">
        <v>0</v>
      </c>
      <c r="L318" s="36">
        <v>0</v>
      </c>
      <c r="M318" s="39" t="s">
        <v>1293</v>
      </c>
      <c r="N318" s="40" t="s">
        <v>1480</v>
      </c>
      <c r="O318" s="39" t="s">
        <v>1295</v>
      </c>
    </row>
    <row r="319" spans="1:15" hidden="1" x14ac:dyDescent="0.25">
      <c r="A319" s="34">
        <v>329665</v>
      </c>
      <c r="B319" s="35" t="s">
        <v>365</v>
      </c>
      <c r="C319" s="34" t="s">
        <v>1326</v>
      </c>
      <c r="D319" s="34">
        <v>661</v>
      </c>
      <c r="E319" s="36">
        <v>1</v>
      </c>
      <c r="F319" s="36">
        <v>1</v>
      </c>
      <c r="G319" s="36">
        <v>1</v>
      </c>
      <c r="H319" s="37">
        <v>5.3333333333333337E-2</v>
      </c>
      <c r="I319" s="38">
        <v>1</v>
      </c>
      <c r="J319" s="38">
        <v>0</v>
      </c>
      <c r="K319" s="36">
        <v>1</v>
      </c>
      <c r="L319" s="36">
        <v>0</v>
      </c>
      <c r="M319" s="39" t="s">
        <v>1293</v>
      </c>
      <c r="N319" s="40" t="s">
        <v>1294</v>
      </c>
      <c r="O319" s="39" t="s">
        <v>1295</v>
      </c>
    </row>
    <row r="320" spans="1:15" hidden="1" x14ac:dyDescent="0.25">
      <c r="A320" s="34">
        <v>329886</v>
      </c>
      <c r="B320" s="35" t="s">
        <v>366</v>
      </c>
      <c r="C320" s="34" t="s">
        <v>1309</v>
      </c>
      <c r="D320" s="34">
        <v>36816</v>
      </c>
      <c r="E320" s="36">
        <v>0</v>
      </c>
      <c r="F320" s="36">
        <v>0</v>
      </c>
      <c r="G320" s="36">
        <v>0</v>
      </c>
      <c r="H320" s="37">
        <v>0</v>
      </c>
      <c r="I320" s="38">
        <v>19</v>
      </c>
      <c r="J320" s="38">
        <v>8</v>
      </c>
      <c r="K320" s="36">
        <v>0.8396055484599162</v>
      </c>
      <c r="L320" s="36">
        <v>0.16039445154008375</v>
      </c>
      <c r="M320" s="39" t="s">
        <v>1293</v>
      </c>
      <c r="N320" s="40" t="s">
        <v>1308</v>
      </c>
      <c r="O320" s="39" t="s">
        <v>1295</v>
      </c>
    </row>
    <row r="321" spans="1:15" hidden="1" x14ac:dyDescent="0.25">
      <c r="A321" s="34">
        <v>329967</v>
      </c>
      <c r="B321" s="35" t="s">
        <v>367</v>
      </c>
      <c r="C321" s="34" t="s">
        <v>1314</v>
      </c>
      <c r="D321" s="34" t="s">
        <v>1312</v>
      </c>
      <c r="E321" s="36" t="s">
        <v>1312</v>
      </c>
      <c r="F321" s="36" t="s">
        <v>1312</v>
      </c>
      <c r="G321" s="36" t="s">
        <v>1312</v>
      </c>
      <c r="H321" s="37" t="s">
        <v>1312</v>
      </c>
      <c r="I321" s="38">
        <v>1</v>
      </c>
      <c r="J321" s="38">
        <v>2</v>
      </c>
      <c r="K321" s="36">
        <v>0.22790934555640438</v>
      </c>
      <c r="L321" s="36">
        <v>0.77209065444359559</v>
      </c>
      <c r="M321" s="39" t="s">
        <v>1293</v>
      </c>
      <c r="N321" s="40" t="s">
        <v>1313</v>
      </c>
      <c r="O321" s="39" t="s">
        <v>1295</v>
      </c>
    </row>
    <row r="322" spans="1:15" hidden="1" x14ac:dyDescent="0.25">
      <c r="A322" s="34">
        <v>330027</v>
      </c>
      <c r="B322" s="35" t="s">
        <v>368</v>
      </c>
      <c r="C322" s="34" t="s">
        <v>1326</v>
      </c>
      <c r="D322" s="34">
        <v>5398</v>
      </c>
      <c r="E322" s="36">
        <v>1</v>
      </c>
      <c r="F322" s="36">
        <v>1</v>
      </c>
      <c r="G322" s="36">
        <v>1</v>
      </c>
      <c r="H322" s="37">
        <v>6.7796610169491525E-2</v>
      </c>
      <c r="I322" s="38">
        <v>2</v>
      </c>
      <c r="J322" s="38">
        <v>0</v>
      </c>
      <c r="K322" s="36">
        <v>1</v>
      </c>
      <c r="L322" s="36">
        <v>0</v>
      </c>
      <c r="M322" s="39" t="s">
        <v>1318</v>
      </c>
      <c r="N322" s="40" t="s">
        <v>1294</v>
      </c>
      <c r="O322" s="39" t="s">
        <v>1295</v>
      </c>
    </row>
    <row r="323" spans="1:15" hidden="1" x14ac:dyDescent="0.25">
      <c r="A323" s="34">
        <v>330051</v>
      </c>
      <c r="B323" s="35" t="s">
        <v>369</v>
      </c>
      <c r="C323" s="34" t="s">
        <v>1326</v>
      </c>
      <c r="D323" s="34">
        <v>11462</v>
      </c>
      <c r="E323" s="36">
        <v>0</v>
      </c>
      <c r="F323" s="36">
        <v>0</v>
      </c>
      <c r="G323" s="36">
        <v>0</v>
      </c>
      <c r="H323" s="37">
        <v>0</v>
      </c>
      <c r="I323" s="38">
        <v>0</v>
      </c>
      <c r="J323" s="38">
        <v>0</v>
      </c>
      <c r="K323" s="36">
        <v>0</v>
      </c>
      <c r="L323" s="36">
        <v>0</v>
      </c>
      <c r="M323" s="39" t="s">
        <v>1293</v>
      </c>
      <c r="N323" s="40" t="s">
        <v>1294</v>
      </c>
      <c r="O323" s="39" t="s">
        <v>1295</v>
      </c>
    </row>
    <row r="324" spans="1:15" hidden="1" x14ac:dyDescent="0.25">
      <c r="A324" s="34">
        <v>330108</v>
      </c>
      <c r="B324" s="35" t="s">
        <v>370</v>
      </c>
      <c r="C324" s="34" t="s">
        <v>1309</v>
      </c>
      <c r="D324" s="34">
        <v>36487</v>
      </c>
      <c r="E324" s="36">
        <v>0.94625483048757086</v>
      </c>
      <c r="F324" s="36">
        <v>0.94625483048757086</v>
      </c>
      <c r="G324" s="36">
        <v>0.94625483048757086</v>
      </c>
      <c r="H324" s="37">
        <v>4.6666666666666669E-2</v>
      </c>
      <c r="I324" s="38">
        <v>8</v>
      </c>
      <c r="J324" s="38">
        <v>2</v>
      </c>
      <c r="K324" s="36">
        <v>0.86244118461112651</v>
      </c>
      <c r="L324" s="36">
        <v>0.13755881538887352</v>
      </c>
      <c r="M324" s="39" t="s">
        <v>1293</v>
      </c>
      <c r="N324" s="40" t="s">
        <v>1481</v>
      </c>
      <c r="O324" s="39" t="s">
        <v>1295</v>
      </c>
    </row>
    <row r="325" spans="1:15" hidden="1" x14ac:dyDescent="0.25">
      <c r="A325" s="34">
        <v>330116</v>
      </c>
      <c r="B325" s="35" t="s">
        <v>371</v>
      </c>
      <c r="C325" s="34" t="s">
        <v>1316</v>
      </c>
      <c r="D325" s="34">
        <v>11957</v>
      </c>
      <c r="E325" s="36">
        <v>0</v>
      </c>
      <c r="F325" s="36">
        <v>0</v>
      </c>
      <c r="G325" s="36">
        <v>0</v>
      </c>
      <c r="H325" s="37">
        <v>0</v>
      </c>
      <c r="I325" s="38">
        <v>7</v>
      </c>
      <c r="J325" s="38">
        <v>6</v>
      </c>
      <c r="K325" s="36">
        <v>0.90485469795814621</v>
      </c>
      <c r="L325" s="36">
        <v>9.5145302041853771E-2</v>
      </c>
      <c r="M325" s="39" t="s">
        <v>1293</v>
      </c>
      <c r="N325" s="40" t="s">
        <v>1294</v>
      </c>
      <c r="O325" s="39" t="s">
        <v>1295</v>
      </c>
    </row>
    <row r="326" spans="1:15" hidden="1" x14ac:dyDescent="0.25">
      <c r="A326" s="34">
        <v>330264</v>
      </c>
      <c r="B326" s="35" t="s">
        <v>372</v>
      </c>
      <c r="C326" s="34" t="s">
        <v>1309</v>
      </c>
      <c r="D326" s="34">
        <v>21881</v>
      </c>
      <c r="E326" s="36">
        <v>0.58891275535853027</v>
      </c>
      <c r="F326" s="36">
        <v>0.50029706137745078</v>
      </c>
      <c r="G326" s="36">
        <v>0.435674786344317</v>
      </c>
      <c r="H326" s="37">
        <v>3.4584563475326867E-2</v>
      </c>
      <c r="I326" s="38">
        <v>34</v>
      </c>
      <c r="J326" s="38">
        <v>7</v>
      </c>
      <c r="K326" s="36">
        <v>0.51588502269288961</v>
      </c>
      <c r="L326" s="36">
        <v>0.48411497730711045</v>
      </c>
      <c r="M326" s="39" t="s">
        <v>1293</v>
      </c>
      <c r="N326" s="40" t="s">
        <v>1482</v>
      </c>
      <c r="O326" s="39" t="s">
        <v>1295</v>
      </c>
    </row>
    <row r="327" spans="1:15" hidden="1" x14ac:dyDescent="0.25">
      <c r="A327" s="34">
        <v>330281</v>
      </c>
      <c r="B327" s="35" t="s">
        <v>373</v>
      </c>
      <c r="C327" s="34" t="s">
        <v>1326</v>
      </c>
      <c r="D327" s="34">
        <v>4139</v>
      </c>
      <c r="E327" s="36">
        <v>0</v>
      </c>
      <c r="F327" s="36">
        <v>0</v>
      </c>
      <c r="G327" s="36">
        <v>0</v>
      </c>
      <c r="H327" s="37">
        <v>0</v>
      </c>
      <c r="I327" s="38">
        <v>1</v>
      </c>
      <c r="J327" s="38">
        <v>0</v>
      </c>
      <c r="K327" s="36">
        <v>1</v>
      </c>
      <c r="L327" s="36">
        <v>0</v>
      </c>
      <c r="M327" s="39" t="s">
        <v>1293</v>
      </c>
      <c r="N327" s="40" t="s">
        <v>1294</v>
      </c>
      <c r="O327" s="39" t="s">
        <v>1295</v>
      </c>
    </row>
    <row r="328" spans="1:15" hidden="1" x14ac:dyDescent="0.25">
      <c r="A328" s="34">
        <v>330337</v>
      </c>
      <c r="B328" s="35" t="s">
        <v>374</v>
      </c>
      <c r="C328" s="34" t="s">
        <v>1316</v>
      </c>
      <c r="D328" s="34">
        <v>3690</v>
      </c>
      <c r="E328" s="36">
        <v>0</v>
      </c>
      <c r="F328" s="36">
        <v>0</v>
      </c>
      <c r="G328" s="36">
        <v>0</v>
      </c>
      <c r="H328" s="37">
        <v>0</v>
      </c>
      <c r="I328" s="38">
        <v>0</v>
      </c>
      <c r="J328" s="38">
        <v>5</v>
      </c>
      <c r="K328" s="36">
        <v>0</v>
      </c>
      <c r="L328" s="36">
        <v>1</v>
      </c>
      <c r="M328" s="39" t="s">
        <v>1293</v>
      </c>
      <c r="N328" s="40" t="s">
        <v>1483</v>
      </c>
      <c r="O328" s="39" t="s">
        <v>1295</v>
      </c>
    </row>
    <row r="329" spans="1:15" hidden="1" x14ac:dyDescent="0.25">
      <c r="A329" s="34">
        <v>330566</v>
      </c>
      <c r="B329" s="35" t="s">
        <v>375</v>
      </c>
      <c r="C329" s="34" t="s">
        <v>1309</v>
      </c>
      <c r="D329" s="34">
        <v>14927</v>
      </c>
      <c r="E329" s="36">
        <v>0.65049909559857977</v>
      </c>
      <c r="F329" s="36">
        <v>0.62001741810142696</v>
      </c>
      <c r="G329" s="36">
        <v>0.48261539492195349</v>
      </c>
      <c r="H329" s="37">
        <v>3.6747273589378855E-2</v>
      </c>
      <c r="I329" s="38">
        <v>22</v>
      </c>
      <c r="J329" s="38">
        <v>15</v>
      </c>
      <c r="K329" s="36">
        <v>0.34075773272162202</v>
      </c>
      <c r="L329" s="36">
        <v>0.65924226727837798</v>
      </c>
      <c r="M329" s="39" t="s">
        <v>1293</v>
      </c>
      <c r="N329" s="40" t="s">
        <v>1484</v>
      </c>
      <c r="O329" s="39" t="s">
        <v>1295</v>
      </c>
    </row>
    <row r="330" spans="1:15" hidden="1" x14ac:dyDescent="0.25">
      <c r="A330" s="34">
        <v>330809</v>
      </c>
      <c r="B330" s="35" t="s">
        <v>376</v>
      </c>
      <c r="C330" s="34" t="s">
        <v>1326</v>
      </c>
      <c r="D330" s="34">
        <v>5596</v>
      </c>
      <c r="E330" s="36">
        <v>1</v>
      </c>
      <c r="F330" s="36">
        <v>1</v>
      </c>
      <c r="G330" s="36">
        <v>1</v>
      </c>
      <c r="H330" s="37">
        <v>0.34210526315789475</v>
      </c>
      <c r="I330" s="38">
        <v>4</v>
      </c>
      <c r="J330" s="38">
        <v>0</v>
      </c>
      <c r="K330" s="36">
        <v>1</v>
      </c>
      <c r="L330" s="36">
        <v>0</v>
      </c>
      <c r="M330" s="39" t="s">
        <v>1293</v>
      </c>
      <c r="N330" s="40" t="s">
        <v>1294</v>
      </c>
      <c r="O330" s="39" t="s">
        <v>1295</v>
      </c>
    </row>
    <row r="331" spans="1:15" hidden="1" x14ac:dyDescent="0.25">
      <c r="A331" s="34">
        <v>330876</v>
      </c>
      <c r="B331" s="35" t="s">
        <v>377</v>
      </c>
      <c r="C331" s="34" t="s">
        <v>1316</v>
      </c>
      <c r="D331" s="34">
        <v>0</v>
      </c>
      <c r="E331" s="36">
        <v>0</v>
      </c>
      <c r="F331" s="36">
        <v>0</v>
      </c>
      <c r="G331" s="36">
        <v>0</v>
      </c>
      <c r="H331" s="37">
        <v>0</v>
      </c>
      <c r="I331" s="38">
        <v>0</v>
      </c>
      <c r="J331" s="38">
        <v>0</v>
      </c>
      <c r="K331" s="36">
        <v>0</v>
      </c>
      <c r="L331" s="36">
        <v>0</v>
      </c>
      <c r="M331" s="39" t="s">
        <v>1293</v>
      </c>
      <c r="N331" s="40" t="s">
        <v>1485</v>
      </c>
      <c r="O331" s="39" t="s">
        <v>1295</v>
      </c>
    </row>
    <row r="332" spans="1:15" hidden="1" x14ac:dyDescent="0.25">
      <c r="A332" s="34">
        <v>330892</v>
      </c>
      <c r="B332" s="35" t="s">
        <v>378</v>
      </c>
      <c r="C332" s="34" t="s">
        <v>1307</v>
      </c>
      <c r="D332" s="34">
        <v>4097</v>
      </c>
      <c r="E332" s="36">
        <v>0</v>
      </c>
      <c r="F332" s="36">
        <v>0</v>
      </c>
      <c r="G332" s="36">
        <v>0</v>
      </c>
      <c r="H332" s="37">
        <v>0</v>
      </c>
      <c r="I332" s="38">
        <v>12</v>
      </c>
      <c r="J332" s="38">
        <v>12</v>
      </c>
      <c r="K332" s="36">
        <v>0.95370663292207103</v>
      </c>
      <c r="L332" s="36">
        <v>4.6293367077928922E-2</v>
      </c>
      <c r="M332" s="39" t="s">
        <v>1318</v>
      </c>
      <c r="N332" s="40" t="s">
        <v>1486</v>
      </c>
      <c r="O332" s="39" t="s">
        <v>1295</v>
      </c>
    </row>
    <row r="333" spans="1:15" hidden="1" x14ac:dyDescent="0.25">
      <c r="A333" s="34">
        <v>331104</v>
      </c>
      <c r="B333" s="35" t="s">
        <v>379</v>
      </c>
      <c r="C333" s="34" t="s">
        <v>1311</v>
      </c>
      <c r="D333" s="34" t="s">
        <v>1312</v>
      </c>
      <c r="E333" s="36" t="s">
        <v>1312</v>
      </c>
      <c r="F333" s="36" t="s">
        <v>1312</v>
      </c>
      <c r="G333" s="36" t="s">
        <v>1312</v>
      </c>
      <c r="H333" s="37" t="s">
        <v>1312</v>
      </c>
      <c r="I333" s="38">
        <v>6</v>
      </c>
      <c r="J333" s="38">
        <v>2</v>
      </c>
      <c r="K333" s="36">
        <v>0.92554240631163709</v>
      </c>
      <c r="L333" s="36">
        <v>7.4457593688362925E-2</v>
      </c>
      <c r="M333" s="39" t="s">
        <v>1293</v>
      </c>
      <c r="N333" s="40" t="s">
        <v>1313</v>
      </c>
      <c r="O333" s="39" t="s">
        <v>1295</v>
      </c>
    </row>
    <row r="334" spans="1:15" hidden="1" x14ac:dyDescent="0.25">
      <c r="A334" s="34">
        <v>331317</v>
      </c>
      <c r="B334" s="35" t="s">
        <v>380</v>
      </c>
      <c r="C334" s="34" t="s">
        <v>1326</v>
      </c>
      <c r="D334" s="34">
        <v>40695</v>
      </c>
      <c r="E334" s="36">
        <v>0.99960683130605721</v>
      </c>
      <c r="F334" s="36">
        <v>0.99960683130605721</v>
      </c>
      <c r="G334" s="36">
        <v>0.99960683130605721</v>
      </c>
      <c r="H334" s="37">
        <v>0.16606498194945848</v>
      </c>
      <c r="I334" s="38">
        <v>7</v>
      </c>
      <c r="J334" s="38">
        <v>0</v>
      </c>
      <c r="K334" s="36">
        <v>1</v>
      </c>
      <c r="L334" s="36">
        <v>0</v>
      </c>
      <c r="M334" s="39" t="s">
        <v>1293</v>
      </c>
      <c r="N334" s="40" t="s">
        <v>1487</v>
      </c>
      <c r="O334" s="39" t="s">
        <v>1295</v>
      </c>
    </row>
    <row r="335" spans="1:15" hidden="1" x14ac:dyDescent="0.25">
      <c r="A335" s="34">
        <v>331341</v>
      </c>
      <c r="B335" s="35" t="s">
        <v>381</v>
      </c>
      <c r="C335" s="34" t="s">
        <v>1309</v>
      </c>
      <c r="D335" s="34">
        <v>44462</v>
      </c>
      <c r="E335" s="36">
        <v>0.50200170932481669</v>
      </c>
      <c r="F335" s="36">
        <v>0.3321488012235167</v>
      </c>
      <c r="G335" s="36">
        <v>0.30495704196842249</v>
      </c>
      <c r="H335" s="37">
        <v>4.3226788432267883E-2</v>
      </c>
      <c r="I335" s="38">
        <v>30</v>
      </c>
      <c r="J335" s="38">
        <v>10</v>
      </c>
      <c r="K335" s="36">
        <v>0.606665729152018</v>
      </c>
      <c r="L335" s="36">
        <v>0.393334270847982</v>
      </c>
      <c r="M335" s="39" t="s">
        <v>1293</v>
      </c>
      <c r="N335" s="40" t="s">
        <v>1308</v>
      </c>
      <c r="O335" s="39" t="s">
        <v>1295</v>
      </c>
    </row>
    <row r="336" spans="1:15" hidden="1" x14ac:dyDescent="0.25">
      <c r="A336" s="34">
        <v>331635</v>
      </c>
      <c r="B336" s="35" t="s">
        <v>382</v>
      </c>
      <c r="C336" s="34" t="s">
        <v>1326</v>
      </c>
      <c r="D336" s="34">
        <v>224</v>
      </c>
      <c r="E336" s="36">
        <v>0</v>
      </c>
      <c r="F336" s="36">
        <v>0</v>
      </c>
      <c r="G336" s="36">
        <v>0</v>
      </c>
      <c r="H336" s="37">
        <v>0</v>
      </c>
      <c r="I336" s="38">
        <v>0</v>
      </c>
      <c r="J336" s="38">
        <v>0</v>
      </c>
      <c r="K336" s="36">
        <v>0</v>
      </c>
      <c r="L336" s="36">
        <v>0</v>
      </c>
      <c r="M336" s="39" t="s">
        <v>1293</v>
      </c>
      <c r="N336" s="40" t="s">
        <v>1313</v>
      </c>
      <c r="O336" s="39" t="s">
        <v>1295</v>
      </c>
    </row>
    <row r="337" spans="1:15" hidden="1" x14ac:dyDescent="0.25">
      <c r="A337" s="34">
        <v>331651</v>
      </c>
      <c r="B337" s="35" t="s">
        <v>383</v>
      </c>
      <c r="C337" s="34" t="s">
        <v>1309</v>
      </c>
      <c r="D337" s="34">
        <v>23838</v>
      </c>
      <c r="E337" s="36">
        <v>1</v>
      </c>
      <c r="F337" s="36">
        <v>1</v>
      </c>
      <c r="G337" s="36">
        <v>1</v>
      </c>
      <c r="H337" s="37">
        <v>2.9106029106029108E-2</v>
      </c>
      <c r="I337" s="38">
        <v>15</v>
      </c>
      <c r="J337" s="38">
        <v>7</v>
      </c>
      <c r="K337" s="36">
        <v>0.88856249407751353</v>
      </c>
      <c r="L337" s="36">
        <v>0.1114375059224865</v>
      </c>
      <c r="M337" s="39" t="s">
        <v>1293</v>
      </c>
      <c r="N337" s="40" t="s">
        <v>1488</v>
      </c>
      <c r="O337" s="39" t="s">
        <v>1295</v>
      </c>
    </row>
    <row r="338" spans="1:15" hidden="1" x14ac:dyDescent="0.25">
      <c r="A338" s="34">
        <v>331856</v>
      </c>
      <c r="B338" s="35" t="s">
        <v>384</v>
      </c>
      <c r="C338" s="34" t="s">
        <v>1326</v>
      </c>
      <c r="D338" s="34">
        <v>614</v>
      </c>
      <c r="E338" s="36">
        <v>0.80618892508143325</v>
      </c>
      <c r="F338" s="36">
        <v>0.80618892508143325</v>
      </c>
      <c r="G338" s="36">
        <v>0</v>
      </c>
      <c r="H338" s="37">
        <v>3.0303030303030304E-2</v>
      </c>
      <c r="I338" s="38">
        <v>4</v>
      </c>
      <c r="J338" s="38">
        <v>0</v>
      </c>
      <c r="K338" s="36">
        <v>1</v>
      </c>
      <c r="L338" s="36">
        <v>0</v>
      </c>
      <c r="M338" s="39" t="s">
        <v>1293</v>
      </c>
      <c r="N338" s="40" t="s">
        <v>1294</v>
      </c>
      <c r="O338" s="39" t="s">
        <v>1295</v>
      </c>
    </row>
    <row r="339" spans="1:15" hidden="1" x14ac:dyDescent="0.25">
      <c r="A339" s="34">
        <v>331872</v>
      </c>
      <c r="B339" s="35" t="s">
        <v>385</v>
      </c>
      <c r="C339" s="34" t="s">
        <v>1309</v>
      </c>
      <c r="D339" s="34">
        <v>111933</v>
      </c>
      <c r="E339" s="36">
        <v>0.96695344536463779</v>
      </c>
      <c r="F339" s="36">
        <v>0.90657804222168614</v>
      </c>
      <c r="G339" s="36">
        <v>6.1268794725416097E-2</v>
      </c>
      <c r="H339" s="37">
        <v>5.7595392368610512E-2</v>
      </c>
      <c r="I339" s="38">
        <v>20</v>
      </c>
      <c r="J339" s="38">
        <v>7</v>
      </c>
      <c r="K339" s="36">
        <v>0.86606133210922898</v>
      </c>
      <c r="L339" s="36">
        <v>0.13393866789077108</v>
      </c>
      <c r="M339" s="39" t="s">
        <v>1293</v>
      </c>
      <c r="N339" s="40" t="s">
        <v>1308</v>
      </c>
      <c r="O339" s="39" t="s">
        <v>1295</v>
      </c>
    </row>
    <row r="340" spans="1:15" hidden="1" x14ac:dyDescent="0.25">
      <c r="A340" s="34">
        <v>331988</v>
      </c>
      <c r="B340" s="35" t="s">
        <v>386</v>
      </c>
      <c r="C340" s="34" t="s">
        <v>1326</v>
      </c>
      <c r="D340" s="34">
        <v>59913</v>
      </c>
      <c r="E340" s="36">
        <v>1</v>
      </c>
      <c r="F340" s="36">
        <v>1</v>
      </c>
      <c r="G340" s="36">
        <v>0.99093685844474488</v>
      </c>
      <c r="H340" s="37">
        <v>6.7282321899736153E-2</v>
      </c>
      <c r="I340" s="38">
        <v>7</v>
      </c>
      <c r="J340" s="38">
        <v>0</v>
      </c>
      <c r="K340" s="36">
        <v>1</v>
      </c>
      <c r="L340" s="36">
        <v>0</v>
      </c>
      <c r="M340" s="39" t="s">
        <v>1293</v>
      </c>
      <c r="N340" s="40" t="s">
        <v>1489</v>
      </c>
      <c r="O340" s="39" t="s">
        <v>1295</v>
      </c>
    </row>
    <row r="341" spans="1:15" hidden="1" x14ac:dyDescent="0.25">
      <c r="A341" s="34">
        <v>332291</v>
      </c>
      <c r="B341" s="35" t="s">
        <v>387</v>
      </c>
      <c r="C341" s="34" t="s">
        <v>1307</v>
      </c>
      <c r="D341" s="34">
        <v>626</v>
      </c>
      <c r="E341" s="36">
        <v>0</v>
      </c>
      <c r="F341" s="36">
        <v>0</v>
      </c>
      <c r="G341" s="36">
        <v>0</v>
      </c>
      <c r="H341" s="37">
        <v>0</v>
      </c>
      <c r="I341" s="38">
        <v>2</v>
      </c>
      <c r="J341" s="38">
        <v>2</v>
      </c>
      <c r="K341" s="36">
        <v>1</v>
      </c>
      <c r="L341" s="36">
        <v>0</v>
      </c>
      <c r="M341" s="39" t="s">
        <v>1293</v>
      </c>
      <c r="N341" s="40" t="s">
        <v>1294</v>
      </c>
      <c r="O341" s="39" t="s">
        <v>1295</v>
      </c>
    </row>
    <row r="342" spans="1:15" hidden="1" x14ac:dyDescent="0.25">
      <c r="A342" s="34">
        <v>332950</v>
      </c>
      <c r="B342" s="35" t="s">
        <v>388</v>
      </c>
      <c r="C342" s="34" t="s">
        <v>1314</v>
      </c>
      <c r="D342" s="34" t="s">
        <v>1312</v>
      </c>
      <c r="E342" s="36" t="s">
        <v>1312</v>
      </c>
      <c r="F342" s="36" t="s">
        <v>1312</v>
      </c>
      <c r="G342" s="36" t="s">
        <v>1312</v>
      </c>
      <c r="H342" s="37" t="s">
        <v>1312</v>
      </c>
      <c r="I342" s="38">
        <v>3</v>
      </c>
      <c r="J342" s="38">
        <v>3</v>
      </c>
      <c r="K342" s="36">
        <v>0.56387225548902198</v>
      </c>
      <c r="L342" s="36">
        <v>0.43612774451097802</v>
      </c>
      <c r="M342" s="39" t="s">
        <v>1293</v>
      </c>
      <c r="N342" s="40" t="s">
        <v>1313</v>
      </c>
      <c r="O342" s="39" t="s">
        <v>1295</v>
      </c>
    </row>
    <row r="343" spans="1:15" hidden="1" x14ac:dyDescent="0.25">
      <c r="A343" s="34">
        <v>332992</v>
      </c>
      <c r="B343" s="35" t="s">
        <v>389</v>
      </c>
      <c r="C343" s="34" t="s">
        <v>1314</v>
      </c>
      <c r="D343" s="34" t="s">
        <v>1312</v>
      </c>
      <c r="E343" s="36" t="s">
        <v>1312</v>
      </c>
      <c r="F343" s="36" t="s">
        <v>1312</v>
      </c>
      <c r="G343" s="36" t="s">
        <v>1312</v>
      </c>
      <c r="H343" s="37" t="s">
        <v>1312</v>
      </c>
      <c r="I343" s="38">
        <v>0</v>
      </c>
      <c r="J343" s="38">
        <v>0</v>
      </c>
      <c r="K343" s="36">
        <v>0</v>
      </c>
      <c r="L343" s="36">
        <v>0</v>
      </c>
      <c r="M343" s="39" t="s">
        <v>1293</v>
      </c>
      <c r="N343" s="40" t="s">
        <v>1313</v>
      </c>
      <c r="O343" s="39" t="s">
        <v>1295</v>
      </c>
    </row>
    <row r="344" spans="1:15" hidden="1" x14ac:dyDescent="0.25">
      <c r="A344" s="34">
        <v>333051</v>
      </c>
      <c r="B344" s="35" t="s">
        <v>390</v>
      </c>
      <c r="C344" s="34" t="s">
        <v>1309</v>
      </c>
      <c r="D344" s="34">
        <v>76336</v>
      </c>
      <c r="E344" s="36">
        <v>0.46438115699014881</v>
      </c>
      <c r="F344" s="36">
        <v>0</v>
      </c>
      <c r="G344" s="36">
        <v>0</v>
      </c>
      <c r="H344" s="37">
        <v>5.2466718872357085E-2</v>
      </c>
      <c r="I344" s="38">
        <v>35</v>
      </c>
      <c r="J344" s="38">
        <v>12</v>
      </c>
      <c r="K344" s="36">
        <v>0.81716393159898648</v>
      </c>
      <c r="L344" s="36">
        <v>0.18283606840101355</v>
      </c>
      <c r="M344" s="39" t="s">
        <v>1293</v>
      </c>
      <c r="N344" s="40" t="s">
        <v>1490</v>
      </c>
      <c r="O344" s="39" t="s">
        <v>1295</v>
      </c>
    </row>
    <row r="345" spans="1:15" hidden="1" x14ac:dyDescent="0.25">
      <c r="A345" s="34">
        <v>333221</v>
      </c>
      <c r="B345" s="35" t="s">
        <v>391</v>
      </c>
      <c r="C345" s="34" t="s">
        <v>1309</v>
      </c>
      <c r="D345" s="34">
        <v>37977</v>
      </c>
      <c r="E345" s="36">
        <v>0.89285620243831798</v>
      </c>
      <c r="F345" s="36">
        <v>0</v>
      </c>
      <c r="G345" s="36">
        <v>0</v>
      </c>
      <c r="H345" s="37">
        <v>4.3478260869565216E-2</v>
      </c>
      <c r="I345" s="38">
        <v>27</v>
      </c>
      <c r="J345" s="38">
        <v>18</v>
      </c>
      <c r="K345" s="36">
        <v>0.7770818299898975</v>
      </c>
      <c r="L345" s="36">
        <v>0.22291817001010247</v>
      </c>
      <c r="M345" s="39" t="s">
        <v>1293</v>
      </c>
      <c r="N345" s="40" t="s">
        <v>1490</v>
      </c>
      <c r="O345" s="39" t="s">
        <v>1295</v>
      </c>
    </row>
    <row r="346" spans="1:15" hidden="1" x14ac:dyDescent="0.25">
      <c r="A346" s="34">
        <v>333239</v>
      </c>
      <c r="B346" s="35" t="s">
        <v>392</v>
      </c>
      <c r="C346" s="34" t="s">
        <v>1314</v>
      </c>
      <c r="D346" s="34" t="s">
        <v>1312</v>
      </c>
      <c r="E346" s="36" t="s">
        <v>1312</v>
      </c>
      <c r="F346" s="36" t="s">
        <v>1312</v>
      </c>
      <c r="G346" s="36" t="s">
        <v>1312</v>
      </c>
      <c r="H346" s="37" t="s">
        <v>1312</v>
      </c>
      <c r="I346" s="38">
        <v>3</v>
      </c>
      <c r="J346" s="38">
        <v>4</v>
      </c>
      <c r="K346" s="36">
        <v>0.14973676060699906</v>
      </c>
      <c r="L346" s="36">
        <v>0.85026323939300097</v>
      </c>
      <c r="M346" s="39" t="s">
        <v>1293</v>
      </c>
      <c r="N346" s="40" t="s">
        <v>1313</v>
      </c>
      <c r="O346" s="39" t="s">
        <v>1295</v>
      </c>
    </row>
    <row r="347" spans="1:15" hidden="1" x14ac:dyDescent="0.25">
      <c r="A347" s="34">
        <v>333328</v>
      </c>
      <c r="B347" s="35" t="s">
        <v>393</v>
      </c>
      <c r="C347" s="34" t="s">
        <v>1326</v>
      </c>
      <c r="D347" s="34">
        <v>4752</v>
      </c>
      <c r="E347" s="36">
        <v>0</v>
      </c>
      <c r="F347" s="36">
        <v>0</v>
      </c>
      <c r="G347" s="36">
        <v>0</v>
      </c>
      <c r="H347" s="37">
        <v>0.125</v>
      </c>
      <c r="I347" s="38">
        <v>3</v>
      </c>
      <c r="J347" s="38">
        <v>0</v>
      </c>
      <c r="K347" s="36">
        <v>1</v>
      </c>
      <c r="L347" s="36">
        <v>0</v>
      </c>
      <c r="M347" s="39" t="s">
        <v>1293</v>
      </c>
      <c r="N347" s="40" t="s">
        <v>1294</v>
      </c>
      <c r="O347" s="39" t="s">
        <v>1295</v>
      </c>
    </row>
    <row r="348" spans="1:15" hidden="1" x14ac:dyDescent="0.25">
      <c r="A348" s="34">
        <v>333514</v>
      </c>
      <c r="B348" s="35" t="s">
        <v>394</v>
      </c>
      <c r="C348" s="34" t="s">
        <v>1316</v>
      </c>
      <c r="D348" s="34">
        <v>6565</v>
      </c>
      <c r="E348" s="36">
        <v>0</v>
      </c>
      <c r="F348" s="36">
        <v>0</v>
      </c>
      <c r="G348" s="36">
        <v>0</v>
      </c>
      <c r="H348" s="37">
        <v>0</v>
      </c>
      <c r="I348" s="38">
        <v>10</v>
      </c>
      <c r="J348" s="38">
        <v>3</v>
      </c>
      <c r="K348" s="36">
        <v>0.99858757062146897</v>
      </c>
      <c r="L348" s="36">
        <v>1.4124293785310734E-3</v>
      </c>
      <c r="M348" s="39" t="s">
        <v>1293</v>
      </c>
      <c r="N348" s="40" t="s">
        <v>1294</v>
      </c>
      <c r="O348" s="39" t="s">
        <v>1295</v>
      </c>
    </row>
    <row r="349" spans="1:15" hidden="1" x14ac:dyDescent="0.25">
      <c r="A349" s="34">
        <v>333620</v>
      </c>
      <c r="B349" s="35" t="s">
        <v>395</v>
      </c>
      <c r="C349" s="34" t="s">
        <v>1314</v>
      </c>
      <c r="D349" s="34" t="s">
        <v>1312</v>
      </c>
      <c r="E349" s="36" t="s">
        <v>1312</v>
      </c>
      <c r="F349" s="36" t="s">
        <v>1312</v>
      </c>
      <c r="G349" s="36" t="s">
        <v>1312</v>
      </c>
      <c r="H349" s="37" t="s">
        <v>1312</v>
      </c>
      <c r="I349" s="38">
        <v>2</v>
      </c>
      <c r="J349" s="38">
        <v>1</v>
      </c>
      <c r="K349" s="36">
        <v>0.48719639520826463</v>
      </c>
      <c r="L349" s="36">
        <v>0.51280360479173537</v>
      </c>
      <c r="M349" s="39" t="s">
        <v>1293</v>
      </c>
      <c r="N349" s="40" t="s">
        <v>1313</v>
      </c>
      <c r="O349" s="39" t="s">
        <v>1295</v>
      </c>
    </row>
    <row r="350" spans="1:15" hidden="1" x14ac:dyDescent="0.25">
      <c r="A350" s="34">
        <v>333662</v>
      </c>
      <c r="B350" s="35" t="s">
        <v>396</v>
      </c>
      <c r="C350" s="34" t="s">
        <v>1309</v>
      </c>
      <c r="D350" s="34">
        <v>41859</v>
      </c>
      <c r="E350" s="36">
        <v>0</v>
      </c>
      <c r="F350" s="36">
        <v>0</v>
      </c>
      <c r="G350" s="36">
        <v>0</v>
      </c>
      <c r="H350" s="37">
        <v>0</v>
      </c>
      <c r="I350" s="38">
        <v>11</v>
      </c>
      <c r="J350" s="38">
        <v>4</v>
      </c>
      <c r="K350" s="36">
        <v>0.62644182737428478</v>
      </c>
      <c r="L350" s="36">
        <v>0.37355817262571522</v>
      </c>
      <c r="M350" s="39" t="s">
        <v>1293</v>
      </c>
      <c r="N350" s="40" t="s">
        <v>1491</v>
      </c>
      <c r="O350" s="39" t="s">
        <v>1295</v>
      </c>
    </row>
    <row r="351" spans="1:15" hidden="1" x14ac:dyDescent="0.25">
      <c r="A351" s="34">
        <v>333689</v>
      </c>
      <c r="B351" s="35" t="s">
        <v>397</v>
      </c>
      <c r="C351" s="34" t="s">
        <v>1307</v>
      </c>
      <c r="D351" s="34">
        <v>311791</v>
      </c>
      <c r="E351" s="36">
        <v>0.89714263721531406</v>
      </c>
      <c r="F351" s="36">
        <v>0.89714263721531406</v>
      </c>
      <c r="G351" s="36">
        <v>0.89714263721531406</v>
      </c>
      <c r="H351" s="37">
        <v>9.3366093366093361E-2</v>
      </c>
      <c r="I351" s="38">
        <v>26</v>
      </c>
      <c r="J351" s="38">
        <v>0</v>
      </c>
      <c r="K351" s="36">
        <v>1</v>
      </c>
      <c r="L351" s="36">
        <v>0</v>
      </c>
      <c r="M351" s="39" t="s">
        <v>1296</v>
      </c>
      <c r="N351" s="40" t="s">
        <v>1294</v>
      </c>
      <c r="O351" s="39" t="s">
        <v>1295</v>
      </c>
    </row>
    <row r="352" spans="1:15" hidden="1" x14ac:dyDescent="0.25">
      <c r="A352" s="34">
        <v>333719</v>
      </c>
      <c r="B352" s="35" t="s">
        <v>398</v>
      </c>
      <c r="C352" s="34" t="s">
        <v>1309</v>
      </c>
      <c r="D352" s="34">
        <v>0</v>
      </c>
      <c r="E352" s="36">
        <v>0</v>
      </c>
      <c r="F352" s="36">
        <v>0</v>
      </c>
      <c r="G352" s="36">
        <v>0</v>
      </c>
      <c r="H352" s="37">
        <v>0</v>
      </c>
      <c r="I352" s="38">
        <v>0</v>
      </c>
      <c r="J352" s="38">
        <v>0</v>
      </c>
      <c r="K352" s="36">
        <v>0</v>
      </c>
      <c r="L352" s="36">
        <v>0</v>
      </c>
      <c r="M352" s="39" t="s">
        <v>1293</v>
      </c>
      <c r="N352" s="40" t="s">
        <v>1492</v>
      </c>
      <c r="O352" s="39" t="s">
        <v>1295</v>
      </c>
    </row>
    <row r="353" spans="1:15" hidden="1" x14ac:dyDescent="0.25">
      <c r="A353" s="34">
        <v>333808</v>
      </c>
      <c r="B353" s="35" t="s">
        <v>399</v>
      </c>
      <c r="C353" s="34" t="s">
        <v>1316</v>
      </c>
      <c r="D353" s="34">
        <v>11784</v>
      </c>
      <c r="E353" s="36">
        <v>3.0634758995247792E-2</v>
      </c>
      <c r="F353" s="36">
        <v>0</v>
      </c>
      <c r="G353" s="36">
        <v>0</v>
      </c>
      <c r="H353" s="37">
        <v>0.1</v>
      </c>
      <c r="I353" s="38">
        <v>10</v>
      </c>
      <c r="J353" s="38">
        <v>5</v>
      </c>
      <c r="K353" s="36">
        <v>0.91272344900105151</v>
      </c>
      <c r="L353" s="36">
        <v>8.7276550998948474E-2</v>
      </c>
      <c r="M353" s="39" t="s">
        <v>1293</v>
      </c>
      <c r="N353" s="40" t="s">
        <v>1493</v>
      </c>
      <c r="O353" s="39" t="s">
        <v>1295</v>
      </c>
    </row>
    <row r="354" spans="1:15" hidden="1" x14ac:dyDescent="0.25">
      <c r="A354" s="34">
        <v>333867</v>
      </c>
      <c r="B354" s="35" t="s">
        <v>400</v>
      </c>
      <c r="C354" s="34" t="s">
        <v>1307</v>
      </c>
      <c r="D354" s="34">
        <v>5203</v>
      </c>
      <c r="E354" s="36">
        <v>0</v>
      </c>
      <c r="F354" s="36">
        <v>0</v>
      </c>
      <c r="G354" s="36">
        <v>0</v>
      </c>
      <c r="H354" s="37">
        <v>0.16666666666666666</v>
      </c>
      <c r="I354" s="38">
        <v>3</v>
      </c>
      <c r="J354" s="38">
        <v>0</v>
      </c>
      <c r="K354" s="36">
        <v>1</v>
      </c>
      <c r="L354" s="36">
        <v>0</v>
      </c>
      <c r="M354" s="39" t="s">
        <v>1293</v>
      </c>
      <c r="N354" s="40" t="s">
        <v>1494</v>
      </c>
      <c r="O354" s="39" t="s">
        <v>1295</v>
      </c>
    </row>
    <row r="355" spans="1:15" hidden="1" x14ac:dyDescent="0.25">
      <c r="A355" s="34">
        <v>333875</v>
      </c>
      <c r="B355" s="35" t="s">
        <v>401</v>
      </c>
      <c r="C355" s="34" t="s">
        <v>1316</v>
      </c>
      <c r="D355" s="34">
        <v>8833</v>
      </c>
      <c r="E355" s="36">
        <v>0.81286086267406321</v>
      </c>
      <c r="F355" s="36">
        <v>0</v>
      </c>
      <c r="G355" s="36">
        <v>0</v>
      </c>
      <c r="H355" s="37">
        <v>0.2</v>
      </c>
      <c r="I355" s="38">
        <v>11</v>
      </c>
      <c r="J355" s="38">
        <v>6</v>
      </c>
      <c r="K355" s="36">
        <v>0.53579387186629523</v>
      </c>
      <c r="L355" s="36">
        <v>0.46420612813370471</v>
      </c>
      <c r="M355" s="39" t="s">
        <v>1293</v>
      </c>
      <c r="N355" s="40" t="s">
        <v>1294</v>
      </c>
      <c r="O355" s="39" t="s">
        <v>1295</v>
      </c>
    </row>
    <row r="356" spans="1:15" hidden="1" x14ac:dyDescent="0.25">
      <c r="A356" s="34">
        <v>334154</v>
      </c>
      <c r="B356" s="35" t="s">
        <v>402</v>
      </c>
      <c r="C356" s="34" t="s">
        <v>1309</v>
      </c>
      <c r="D356" s="34">
        <v>23208</v>
      </c>
      <c r="E356" s="36">
        <v>0.98944329541537401</v>
      </c>
      <c r="F356" s="36">
        <v>0.97638745260255089</v>
      </c>
      <c r="G356" s="36">
        <v>0.52688728024819032</v>
      </c>
      <c r="H356" s="37">
        <v>3.3381020505484027E-2</v>
      </c>
      <c r="I356" s="38">
        <v>29</v>
      </c>
      <c r="J356" s="38">
        <v>28</v>
      </c>
      <c r="K356" s="36">
        <v>0.92945770065075917</v>
      </c>
      <c r="L356" s="36">
        <v>7.0542299349240778E-2</v>
      </c>
      <c r="M356" s="39" t="s">
        <v>1293</v>
      </c>
      <c r="N356" s="40" t="s">
        <v>1308</v>
      </c>
      <c r="O356" s="39" t="s">
        <v>1295</v>
      </c>
    </row>
    <row r="357" spans="1:15" hidden="1" x14ac:dyDescent="0.25">
      <c r="A357" s="34">
        <v>334189</v>
      </c>
      <c r="B357" s="35" t="s">
        <v>403</v>
      </c>
      <c r="C357" s="34" t="s">
        <v>1326</v>
      </c>
      <c r="D357" s="34">
        <v>14548</v>
      </c>
      <c r="E357" s="36">
        <v>0</v>
      </c>
      <c r="F357" s="36">
        <v>0</v>
      </c>
      <c r="G357" s="36">
        <v>0</v>
      </c>
      <c r="H357" s="37">
        <v>0</v>
      </c>
      <c r="I357" s="38">
        <v>0</v>
      </c>
      <c r="J357" s="38">
        <v>0</v>
      </c>
      <c r="K357" s="36">
        <v>0</v>
      </c>
      <c r="L357" s="36">
        <v>0</v>
      </c>
      <c r="M357" s="39" t="s">
        <v>1293</v>
      </c>
      <c r="N357" s="40" t="s">
        <v>1495</v>
      </c>
      <c r="O357" s="39" t="s">
        <v>1295</v>
      </c>
    </row>
    <row r="358" spans="1:15" hidden="1" x14ac:dyDescent="0.25">
      <c r="A358" s="34">
        <v>334243</v>
      </c>
      <c r="B358" s="35" t="s">
        <v>404</v>
      </c>
      <c r="C358" s="34" t="s">
        <v>1311</v>
      </c>
      <c r="D358" s="34" t="s">
        <v>1312</v>
      </c>
      <c r="E358" s="36" t="s">
        <v>1312</v>
      </c>
      <c r="F358" s="36" t="s">
        <v>1312</v>
      </c>
      <c r="G358" s="36" t="s">
        <v>1312</v>
      </c>
      <c r="H358" s="37" t="s">
        <v>1312</v>
      </c>
      <c r="I358" s="38">
        <v>5</v>
      </c>
      <c r="J358" s="38">
        <v>3</v>
      </c>
      <c r="K358" s="36">
        <v>0.89041044213067755</v>
      </c>
      <c r="L358" s="36">
        <v>0.10958955786932247</v>
      </c>
      <c r="M358" s="39" t="s">
        <v>1293</v>
      </c>
      <c r="N358" s="40" t="s">
        <v>1313</v>
      </c>
      <c r="O358" s="39" t="s">
        <v>1295</v>
      </c>
    </row>
    <row r="359" spans="1:15" hidden="1" x14ac:dyDescent="0.25">
      <c r="A359" s="34">
        <v>334511</v>
      </c>
      <c r="B359" s="35" t="s">
        <v>405</v>
      </c>
      <c r="C359" s="34" t="s">
        <v>1309</v>
      </c>
      <c r="D359" s="34">
        <v>2396</v>
      </c>
      <c r="E359" s="36">
        <v>1</v>
      </c>
      <c r="F359" s="36">
        <v>1.6694490818030051E-3</v>
      </c>
      <c r="G359" s="36">
        <v>1.6694490818030051E-3</v>
      </c>
      <c r="H359" s="37">
        <v>3.9058171745152352E-2</v>
      </c>
      <c r="I359" s="38">
        <v>6</v>
      </c>
      <c r="J359" s="38">
        <v>1</v>
      </c>
      <c r="K359" s="36">
        <v>1</v>
      </c>
      <c r="L359" s="36">
        <v>0</v>
      </c>
      <c r="M359" s="39" t="s">
        <v>1293</v>
      </c>
      <c r="N359" s="40" t="s">
        <v>1308</v>
      </c>
      <c r="O359" s="39" t="s">
        <v>1295</v>
      </c>
    </row>
    <row r="360" spans="1:15" hidden="1" x14ac:dyDescent="0.25">
      <c r="A360" s="34">
        <v>334561</v>
      </c>
      <c r="B360" s="35" t="s">
        <v>406</v>
      </c>
      <c r="C360" s="34" t="s">
        <v>1309</v>
      </c>
      <c r="D360" s="34">
        <v>108539</v>
      </c>
      <c r="E360" s="36">
        <v>0.99997236016547053</v>
      </c>
      <c r="F360" s="36">
        <v>0.99997236016547053</v>
      </c>
      <c r="G360" s="36">
        <v>0.96390237610444174</v>
      </c>
      <c r="H360" s="37">
        <v>6.8923821039903271E-2</v>
      </c>
      <c r="I360" s="38">
        <v>39</v>
      </c>
      <c r="J360" s="38">
        <v>25</v>
      </c>
      <c r="K360" s="36">
        <v>0.70029456536781132</v>
      </c>
      <c r="L360" s="36">
        <v>0.29970543463218868</v>
      </c>
      <c r="M360" s="39" t="s">
        <v>1293</v>
      </c>
      <c r="N360" s="40" t="s">
        <v>1496</v>
      </c>
      <c r="O360" s="39" t="s">
        <v>1295</v>
      </c>
    </row>
    <row r="361" spans="1:15" hidden="1" x14ac:dyDescent="0.25">
      <c r="A361" s="34">
        <v>334588</v>
      </c>
      <c r="B361" s="35" t="s">
        <v>407</v>
      </c>
      <c r="C361" s="34" t="s">
        <v>1314</v>
      </c>
      <c r="D361" s="34" t="s">
        <v>1312</v>
      </c>
      <c r="E361" s="36" t="s">
        <v>1312</v>
      </c>
      <c r="F361" s="36" t="s">
        <v>1312</v>
      </c>
      <c r="G361" s="36" t="s">
        <v>1312</v>
      </c>
      <c r="H361" s="37" t="s">
        <v>1312</v>
      </c>
      <c r="I361" s="38">
        <v>21</v>
      </c>
      <c r="J361" s="38">
        <v>13</v>
      </c>
      <c r="K361" s="36">
        <v>0.64626271952846837</v>
      </c>
      <c r="L361" s="36">
        <v>0.35373728047153163</v>
      </c>
      <c r="M361" s="39" t="s">
        <v>1293</v>
      </c>
      <c r="N361" s="40" t="s">
        <v>1313</v>
      </c>
      <c r="O361" s="39" t="s">
        <v>1295</v>
      </c>
    </row>
    <row r="362" spans="1:15" hidden="1" x14ac:dyDescent="0.25">
      <c r="A362" s="34">
        <v>334651</v>
      </c>
      <c r="B362" s="35" t="s">
        <v>408</v>
      </c>
      <c r="C362" s="34" t="s">
        <v>1316</v>
      </c>
      <c r="D362" s="34">
        <v>1385</v>
      </c>
      <c r="E362" s="36">
        <v>0</v>
      </c>
      <c r="F362" s="36">
        <v>0</v>
      </c>
      <c r="G362" s="36">
        <v>0</v>
      </c>
      <c r="H362" s="37">
        <v>0</v>
      </c>
      <c r="I362" s="38">
        <v>0</v>
      </c>
      <c r="J362" s="38">
        <v>0</v>
      </c>
      <c r="K362" s="36">
        <v>0</v>
      </c>
      <c r="L362" s="36">
        <v>0</v>
      </c>
      <c r="M362" s="39" t="s">
        <v>1293</v>
      </c>
      <c r="N362" s="40" t="s">
        <v>1497</v>
      </c>
      <c r="O362" s="39" t="s">
        <v>1295</v>
      </c>
    </row>
    <row r="363" spans="1:15" hidden="1" x14ac:dyDescent="0.25">
      <c r="A363" s="34">
        <v>334685</v>
      </c>
      <c r="B363" s="35" t="s">
        <v>409</v>
      </c>
      <c r="C363" s="34" t="s">
        <v>1326</v>
      </c>
      <c r="D363" s="34">
        <v>0</v>
      </c>
      <c r="E363" s="36">
        <v>0</v>
      </c>
      <c r="F363" s="36">
        <v>0</v>
      </c>
      <c r="G363" s="36">
        <v>0</v>
      </c>
      <c r="H363" s="37">
        <v>4.4444444444444446E-2</v>
      </c>
      <c r="I363" s="38">
        <v>2</v>
      </c>
      <c r="J363" s="38">
        <v>0</v>
      </c>
      <c r="K363" s="36">
        <v>0</v>
      </c>
      <c r="L363" s="36">
        <v>0</v>
      </c>
      <c r="M363" s="39" t="s">
        <v>1293</v>
      </c>
      <c r="N363" s="40" t="s">
        <v>1294</v>
      </c>
      <c r="O363" s="39" t="s">
        <v>1295</v>
      </c>
    </row>
    <row r="364" spans="1:15" hidden="1" x14ac:dyDescent="0.25">
      <c r="A364" s="34">
        <v>334774</v>
      </c>
      <c r="B364" s="35" t="s">
        <v>410</v>
      </c>
      <c r="C364" s="34" t="s">
        <v>1311</v>
      </c>
      <c r="D364" s="34" t="s">
        <v>1312</v>
      </c>
      <c r="E364" s="36" t="s">
        <v>1312</v>
      </c>
      <c r="F364" s="36" t="s">
        <v>1312</v>
      </c>
      <c r="G364" s="36" t="s">
        <v>1312</v>
      </c>
      <c r="H364" s="37" t="s">
        <v>1312</v>
      </c>
      <c r="I364" s="38">
        <v>2</v>
      </c>
      <c r="J364" s="38">
        <v>3</v>
      </c>
      <c r="K364" s="36">
        <v>0.77895784931961498</v>
      </c>
      <c r="L364" s="36">
        <v>0.22104215068038499</v>
      </c>
      <c r="M364" s="39" t="s">
        <v>1293</v>
      </c>
      <c r="N364" s="40" t="s">
        <v>1313</v>
      </c>
      <c r="O364" s="39" t="s">
        <v>1295</v>
      </c>
    </row>
    <row r="365" spans="1:15" hidden="1" x14ac:dyDescent="0.25">
      <c r="A365" s="34">
        <v>334847</v>
      </c>
      <c r="B365" s="35" t="s">
        <v>411</v>
      </c>
      <c r="C365" s="34" t="s">
        <v>1309</v>
      </c>
      <c r="D365" s="34">
        <v>5916</v>
      </c>
      <c r="E365" s="36">
        <v>0</v>
      </c>
      <c r="F365" s="36">
        <v>0</v>
      </c>
      <c r="G365" s="36">
        <v>0</v>
      </c>
      <c r="H365" s="37">
        <v>0</v>
      </c>
      <c r="I365" s="38">
        <v>8</v>
      </c>
      <c r="J365" s="38">
        <v>4</v>
      </c>
      <c r="K365" s="36">
        <v>0.92294562301877592</v>
      </c>
      <c r="L365" s="36">
        <v>7.7054376981224096E-2</v>
      </c>
      <c r="M365" s="39" t="s">
        <v>1293</v>
      </c>
      <c r="N365" s="40" t="s">
        <v>1294</v>
      </c>
      <c r="O365" s="39" t="s">
        <v>1295</v>
      </c>
    </row>
    <row r="366" spans="1:15" hidden="1" x14ac:dyDescent="0.25">
      <c r="A366" s="34">
        <v>335100</v>
      </c>
      <c r="B366" s="35" t="s">
        <v>412</v>
      </c>
      <c r="C366" s="34" t="s">
        <v>1309</v>
      </c>
      <c r="D366" s="34">
        <v>136136</v>
      </c>
      <c r="E366" s="36">
        <v>0.91888993359581594</v>
      </c>
      <c r="F366" s="36">
        <v>8.5267673502967614E-2</v>
      </c>
      <c r="G366" s="36">
        <v>0</v>
      </c>
      <c r="H366" s="37">
        <v>5.8823529411764705E-2</v>
      </c>
      <c r="I366" s="38">
        <v>13</v>
      </c>
      <c r="J366" s="38">
        <v>5</v>
      </c>
      <c r="K366" s="36">
        <v>0.4982333641793556</v>
      </c>
      <c r="L366" s="36">
        <v>0.5017666358206444</v>
      </c>
      <c r="M366" s="39" t="s">
        <v>1293</v>
      </c>
      <c r="N366" s="40" t="s">
        <v>1308</v>
      </c>
      <c r="O366" s="39" t="s">
        <v>1304</v>
      </c>
    </row>
    <row r="367" spans="1:15" hidden="1" x14ac:dyDescent="0.25">
      <c r="A367" s="34">
        <v>335215</v>
      </c>
      <c r="B367" s="35" t="s">
        <v>413</v>
      </c>
      <c r="C367" s="34" t="s">
        <v>1309</v>
      </c>
      <c r="D367" s="34">
        <v>20767</v>
      </c>
      <c r="E367" s="36">
        <v>0.73717917850435788</v>
      </c>
      <c r="F367" s="36">
        <v>0.73717917850435788</v>
      </c>
      <c r="G367" s="36">
        <v>0.73717917850435788</v>
      </c>
      <c r="H367" s="37">
        <v>3.8545910372923847E-2</v>
      </c>
      <c r="I367" s="38">
        <v>20</v>
      </c>
      <c r="J367" s="38">
        <v>7</v>
      </c>
      <c r="K367" s="36">
        <v>0.32612623464225488</v>
      </c>
      <c r="L367" s="36">
        <v>0.67387376535774512</v>
      </c>
      <c r="M367" s="39" t="s">
        <v>1293</v>
      </c>
      <c r="N367" s="40" t="s">
        <v>1498</v>
      </c>
      <c r="O367" s="39" t="s">
        <v>1295</v>
      </c>
    </row>
    <row r="368" spans="1:15" hidden="1" x14ac:dyDescent="0.25">
      <c r="A368" s="34">
        <v>335258</v>
      </c>
      <c r="B368" s="35" t="s">
        <v>414</v>
      </c>
      <c r="C368" s="34" t="s">
        <v>1311</v>
      </c>
      <c r="D368" s="34" t="s">
        <v>1312</v>
      </c>
      <c r="E368" s="36" t="s">
        <v>1312</v>
      </c>
      <c r="F368" s="36" t="s">
        <v>1312</v>
      </c>
      <c r="G368" s="36" t="s">
        <v>1312</v>
      </c>
      <c r="H368" s="37" t="s">
        <v>1312</v>
      </c>
      <c r="I368" s="38">
        <v>20</v>
      </c>
      <c r="J368" s="38">
        <v>9</v>
      </c>
      <c r="K368" s="36">
        <v>0.54765298680633823</v>
      </c>
      <c r="L368" s="36">
        <v>0.45234701319366172</v>
      </c>
      <c r="M368" s="39" t="s">
        <v>1293</v>
      </c>
      <c r="N368" s="40" t="s">
        <v>1313</v>
      </c>
      <c r="O368" s="39" t="s">
        <v>1295</v>
      </c>
    </row>
    <row r="369" spans="1:15" hidden="1" x14ac:dyDescent="0.25">
      <c r="A369" s="34">
        <v>335410</v>
      </c>
      <c r="B369" s="35" t="s">
        <v>415</v>
      </c>
      <c r="C369" s="34" t="s">
        <v>1314</v>
      </c>
      <c r="D369" s="34" t="s">
        <v>1312</v>
      </c>
      <c r="E369" s="36" t="s">
        <v>1312</v>
      </c>
      <c r="F369" s="36" t="s">
        <v>1312</v>
      </c>
      <c r="G369" s="36" t="s">
        <v>1312</v>
      </c>
      <c r="H369" s="37" t="s">
        <v>1312</v>
      </c>
      <c r="I369" s="38">
        <v>1</v>
      </c>
      <c r="J369" s="38">
        <v>1</v>
      </c>
      <c r="K369" s="36">
        <v>0.95411723656664338</v>
      </c>
      <c r="L369" s="36">
        <v>4.5882763433356594E-2</v>
      </c>
      <c r="M369" s="39" t="s">
        <v>1293</v>
      </c>
      <c r="N369" s="40" t="s">
        <v>1313</v>
      </c>
      <c r="O369" s="39" t="s">
        <v>1295</v>
      </c>
    </row>
    <row r="370" spans="1:15" hidden="1" x14ac:dyDescent="0.25">
      <c r="A370" s="34">
        <v>335479</v>
      </c>
      <c r="B370" s="35" t="s">
        <v>416</v>
      </c>
      <c r="C370" s="34" t="s">
        <v>1309</v>
      </c>
      <c r="D370" s="34">
        <v>50349</v>
      </c>
      <c r="E370" s="36">
        <v>0.49089356293074343</v>
      </c>
      <c r="F370" s="36">
        <v>0.49089356293074343</v>
      </c>
      <c r="G370" s="36">
        <v>0.46253152992115038</v>
      </c>
      <c r="H370" s="37">
        <v>3.9324426518779931E-2</v>
      </c>
      <c r="I370" s="38">
        <v>45</v>
      </c>
      <c r="J370" s="38">
        <v>20</v>
      </c>
      <c r="K370" s="36">
        <v>0.77320229235277338</v>
      </c>
      <c r="L370" s="36">
        <v>0.22679770764722662</v>
      </c>
      <c r="M370" s="39" t="s">
        <v>1293</v>
      </c>
      <c r="N370" s="40" t="s">
        <v>1499</v>
      </c>
      <c r="O370" s="39" t="s">
        <v>1295</v>
      </c>
    </row>
    <row r="371" spans="1:15" hidden="1" x14ac:dyDescent="0.25">
      <c r="A371" s="34">
        <v>335517</v>
      </c>
      <c r="B371" s="35" t="s">
        <v>417</v>
      </c>
      <c r="C371" s="34" t="s">
        <v>1309</v>
      </c>
      <c r="D371" s="34">
        <v>23677</v>
      </c>
      <c r="E371" s="36">
        <v>0.99995776491954214</v>
      </c>
      <c r="F371" s="36">
        <v>0.89973391899311572</v>
      </c>
      <c r="G371" s="36">
        <v>0.89973391899311572</v>
      </c>
      <c r="H371" s="37">
        <v>3.633114949374628E-2</v>
      </c>
      <c r="I371" s="38">
        <v>21</v>
      </c>
      <c r="J371" s="38">
        <v>7</v>
      </c>
      <c r="K371" s="36">
        <v>0.90413405920381085</v>
      </c>
      <c r="L371" s="36">
        <v>9.5865940796189181E-2</v>
      </c>
      <c r="M371" s="39" t="s">
        <v>1293</v>
      </c>
      <c r="N371" s="40" t="s">
        <v>1500</v>
      </c>
      <c r="O371" s="39" t="s">
        <v>1295</v>
      </c>
    </row>
    <row r="372" spans="1:15" hidden="1" x14ac:dyDescent="0.25">
      <c r="A372" s="34">
        <v>335525</v>
      </c>
      <c r="B372" s="35" t="s">
        <v>418</v>
      </c>
      <c r="C372" s="34" t="s">
        <v>1311</v>
      </c>
      <c r="D372" s="34" t="s">
        <v>1312</v>
      </c>
      <c r="E372" s="36" t="s">
        <v>1312</v>
      </c>
      <c r="F372" s="36" t="s">
        <v>1312</v>
      </c>
      <c r="G372" s="36" t="s">
        <v>1312</v>
      </c>
      <c r="H372" s="37" t="s">
        <v>1312</v>
      </c>
      <c r="I372" s="38">
        <v>8</v>
      </c>
      <c r="J372" s="38">
        <v>3</v>
      </c>
      <c r="K372" s="36">
        <v>0.74467221432920638</v>
      </c>
      <c r="L372" s="36">
        <v>0.25532778567079356</v>
      </c>
      <c r="M372" s="39" t="s">
        <v>1293</v>
      </c>
      <c r="N372" s="40" t="s">
        <v>1313</v>
      </c>
      <c r="O372" s="39" t="s">
        <v>1295</v>
      </c>
    </row>
    <row r="373" spans="1:15" hidden="1" x14ac:dyDescent="0.25">
      <c r="A373" s="34">
        <v>335541</v>
      </c>
      <c r="B373" s="35" t="s">
        <v>419</v>
      </c>
      <c r="C373" s="34" t="s">
        <v>1309</v>
      </c>
      <c r="D373" s="34">
        <v>14664</v>
      </c>
      <c r="E373" s="36">
        <v>0.93596563011456624</v>
      </c>
      <c r="F373" s="36">
        <v>0.93596563011456624</v>
      </c>
      <c r="G373" s="36">
        <v>6.8194217130387337E-5</v>
      </c>
      <c r="H373" s="37">
        <v>4.2408546455163482E-2</v>
      </c>
      <c r="I373" s="38">
        <v>8</v>
      </c>
      <c r="J373" s="38">
        <v>5</v>
      </c>
      <c r="K373" s="36">
        <v>0.94735002097608723</v>
      </c>
      <c r="L373" s="36">
        <v>5.2649979023912739E-2</v>
      </c>
      <c r="M373" s="39" t="s">
        <v>1293</v>
      </c>
      <c r="N373" s="40" t="s">
        <v>1501</v>
      </c>
      <c r="O373" s="39" t="s">
        <v>1295</v>
      </c>
    </row>
    <row r="374" spans="1:15" hidden="1" x14ac:dyDescent="0.25">
      <c r="A374" s="34">
        <v>335568</v>
      </c>
      <c r="B374" s="35" t="s">
        <v>420</v>
      </c>
      <c r="C374" s="34" t="s">
        <v>1314</v>
      </c>
      <c r="D374" s="34" t="s">
        <v>1312</v>
      </c>
      <c r="E374" s="36" t="s">
        <v>1312</v>
      </c>
      <c r="F374" s="36" t="s">
        <v>1312</v>
      </c>
      <c r="G374" s="36" t="s">
        <v>1312</v>
      </c>
      <c r="H374" s="37" t="s">
        <v>1312</v>
      </c>
      <c r="I374" s="38">
        <v>0</v>
      </c>
      <c r="J374" s="38">
        <v>1</v>
      </c>
      <c r="K374" s="36">
        <v>0</v>
      </c>
      <c r="L374" s="36">
        <v>1</v>
      </c>
      <c r="M374" s="39" t="s">
        <v>1293</v>
      </c>
      <c r="N374" s="40" t="s">
        <v>1313</v>
      </c>
      <c r="O374" s="39" t="s">
        <v>1295</v>
      </c>
    </row>
    <row r="375" spans="1:15" hidden="1" x14ac:dyDescent="0.25">
      <c r="A375" s="34">
        <v>335592</v>
      </c>
      <c r="B375" s="35" t="s">
        <v>421</v>
      </c>
      <c r="C375" s="34" t="s">
        <v>1309</v>
      </c>
      <c r="D375" s="34">
        <v>119961</v>
      </c>
      <c r="E375" s="36">
        <v>0.74277473512224801</v>
      </c>
      <c r="F375" s="36">
        <v>0</v>
      </c>
      <c r="G375" s="36">
        <v>0</v>
      </c>
      <c r="H375" s="37">
        <v>2.7777777777777776E-2</v>
      </c>
      <c r="I375" s="38">
        <v>39</v>
      </c>
      <c r="J375" s="38">
        <v>18</v>
      </c>
      <c r="K375" s="36">
        <v>0.69047286496888438</v>
      </c>
      <c r="L375" s="36">
        <v>0.30952713503111567</v>
      </c>
      <c r="M375" s="39" t="s">
        <v>1293</v>
      </c>
      <c r="N375" s="40" t="s">
        <v>1294</v>
      </c>
      <c r="O375" s="39" t="s">
        <v>1295</v>
      </c>
    </row>
    <row r="376" spans="1:15" hidden="1" x14ac:dyDescent="0.25">
      <c r="A376" s="34">
        <v>335614</v>
      </c>
      <c r="B376" s="35" t="s">
        <v>422</v>
      </c>
      <c r="C376" s="34" t="s">
        <v>1307</v>
      </c>
      <c r="D376" s="34">
        <v>11376</v>
      </c>
      <c r="E376" s="36">
        <v>1</v>
      </c>
      <c r="F376" s="36">
        <v>0</v>
      </c>
      <c r="G376" s="36">
        <v>0</v>
      </c>
      <c r="H376" s="37">
        <v>7.6923076923076927E-2</v>
      </c>
      <c r="I376" s="38">
        <v>8</v>
      </c>
      <c r="J376" s="38">
        <v>9</v>
      </c>
      <c r="K376" s="36">
        <v>7.684918347742555E-3</v>
      </c>
      <c r="L376" s="36">
        <v>0.99231508165225746</v>
      </c>
      <c r="M376" s="39" t="s">
        <v>1293</v>
      </c>
      <c r="N376" s="40" t="s">
        <v>1502</v>
      </c>
      <c r="O376" s="39" t="s">
        <v>1295</v>
      </c>
    </row>
    <row r="377" spans="1:15" hidden="1" x14ac:dyDescent="0.25">
      <c r="A377" s="34">
        <v>335657</v>
      </c>
      <c r="B377" s="35" t="s">
        <v>423</v>
      </c>
      <c r="C377" s="34" t="s">
        <v>1307</v>
      </c>
      <c r="D377" s="34">
        <v>4645</v>
      </c>
      <c r="E377" s="36">
        <v>0.22066738428417654</v>
      </c>
      <c r="F377" s="36">
        <v>0</v>
      </c>
      <c r="G377" s="36">
        <v>0</v>
      </c>
      <c r="H377" s="37">
        <v>0.42857142857142855</v>
      </c>
      <c r="I377" s="38">
        <v>1</v>
      </c>
      <c r="J377" s="38">
        <v>2</v>
      </c>
      <c r="K377" s="36">
        <v>0</v>
      </c>
      <c r="L377" s="36">
        <v>1</v>
      </c>
      <c r="M377" s="39" t="s">
        <v>1293</v>
      </c>
      <c r="N377" s="40" t="s">
        <v>1503</v>
      </c>
      <c r="O377" s="39" t="s">
        <v>1295</v>
      </c>
    </row>
    <row r="378" spans="1:15" hidden="1" x14ac:dyDescent="0.25">
      <c r="A378" s="34">
        <v>335690</v>
      </c>
      <c r="B378" s="35" t="s">
        <v>424</v>
      </c>
      <c r="C378" s="34" t="s">
        <v>1309</v>
      </c>
      <c r="D378" s="34">
        <v>566844</v>
      </c>
      <c r="E378" s="36">
        <v>1</v>
      </c>
      <c r="F378" s="36">
        <v>1</v>
      </c>
      <c r="G378" s="36">
        <v>1</v>
      </c>
      <c r="H378" s="37">
        <v>3.7551206190259444E-2</v>
      </c>
      <c r="I378" s="38">
        <v>34</v>
      </c>
      <c r="J378" s="38">
        <v>16</v>
      </c>
      <c r="K378" s="36">
        <v>0.90553935004735919</v>
      </c>
      <c r="L378" s="36">
        <v>9.4460649952640793E-2</v>
      </c>
      <c r="M378" s="39" t="s">
        <v>1293</v>
      </c>
      <c r="N378" s="40" t="s">
        <v>1294</v>
      </c>
      <c r="O378" s="39" t="s">
        <v>1295</v>
      </c>
    </row>
    <row r="379" spans="1:15" hidden="1" x14ac:dyDescent="0.25">
      <c r="A379" s="34">
        <v>335754</v>
      </c>
      <c r="B379" s="35" t="s">
        <v>425</v>
      </c>
      <c r="C379" s="34" t="s">
        <v>1326</v>
      </c>
      <c r="D379" s="34">
        <v>5986</v>
      </c>
      <c r="E379" s="36">
        <v>1</v>
      </c>
      <c r="F379" s="36">
        <v>1</v>
      </c>
      <c r="G379" s="36">
        <v>1</v>
      </c>
      <c r="H379" s="37">
        <v>7.2463768115942032E-2</v>
      </c>
      <c r="I379" s="38">
        <v>1</v>
      </c>
      <c r="J379" s="38">
        <v>0</v>
      </c>
      <c r="K379" s="36">
        <v>1</v>
      </c>
      <c r="L379" s="36">
        <v>0</v>
      </c>
      <c r="M379" s="39" t="s">
        <v>1318</v>
      </c>
      <c r="N379" s="40" t="s">
        <v>1294</v>
      </c>
      <c r="O379" s="39" t="s">
        <v>1295</v>
      </c>
    </row>
    <row r="380" spans="1:15" hidden="1" x14ac:dyDescent="0.25">
      <c r="A380" s="34">
        <v>335762</v>
      </c>
      <c r="B380" s="35" t="s">
        <v>426</v>
      </c>
      <c r="C380" s="34" t="s">
        <v>1316</v>
      </c>
      <c r="D380" s="34">
        <v>15107</v>
      </c>
      <c r="E380" s="36">
        <v>0</v>
      </c>
      <c r="F380" s="36">
        <v>0</v>
      </c>
      <c r="G380" s="36">
        <v>0</v>
      </c>
      <c r="H380" s="37">
        <v>0</v>
      </c>
      <c r="I380" s="38">
        <v>11</v>
      </c>
      <c r="J380" s="38">
        <v>6</v>
      </c>
      <c r="K380" s="36">
        <v>0.83452134590327276</v>
      </c>
      <c r="L380" s="36">
        <v>0.16547865409672721</v>
      </c>
      <c r="M380" s="39" t="s">
        <v>1293</v>
      </c>
      <c r="N380" s="40" t="s">
        <v>1294</v>
      </c>
      <c r="O380" s="39" t="s">
        <v>1295</v>
      </c>
    </row>
    <row r="381" spans="1:15" hidden="1" x14ac:dyDescent="0.25">
      <c r="A381" s="34">
        <v>335789</v>
      </c>
      <c r="B381" s="35" t="s">
        <v>427</v>
      </c>
      <c r="C381" s="34" t="s">
        <v>1326</v>
      </c>
      <c r="D381" s="34">
        <v>5326</v>
      </c>
      <c r="E381" s="36">
        <v>1</v>
      </c>
      <c r="F381" s="36">
        <v>0</v>
      </c>
      <c r="G381" s="36">
        <v>0</v>
      </c>
      <c r="H381" s="37">
        <v>5.5555555555555552E-2</v>
      </c>
      <c r="I381" s="38">
        <v>2</v>
      </c>
      <c r="J381" s="38">
        <v>0</v>
      </c>
      <c r="K381" s="36">
        <v>1</v>
      </c>
      <c r="L381" s="36">
        <v>0</v>
      </c>
      <c r="M381" s="39" t="s">
        <v>1293</v>
      </c>
      <c r="N381" s="40" t="s">
        <v>1294</v>
      </c>
      <c r="O381" s="39" t="s">
        <v>1295</v>
      </c>
    </row>
    <row r="382" spans="1:15" hidden="1" x14ac:dyDescent="0.25">
      <c r="A382" s="34">
        <v>335801</v>
      </c>
      <c r="B382" s="35" t="s">
        <v>428</v>
      </c>
      <c r="C382" s="34" t="s">
        <v>1307</v>
      </c>
      <c r="D382" s="34">
        <v>2206</v>
      </c>
      <c r="E382" s="36">
        <v>1</v>
      </c>
      <c r="F382" s="36">
        <v>1</v>
      </c>
      <c r="G382" s="36">
        <v>0.70081595648232098</v>
      </c>
      <c r="H382" s="37">
        <v>5.0724637681159424E-2</v>
      </c>
      <c r="I382" s="38">
        <v>18</v>
      </c>
      <c r="J382" s="38">
        <v>0</v>
      </c>
      <c r="K382" s="36">
        <v>1</v>
      </c>
      <c r="L382" s="36">
        <v>0</v>
      </c>
      <c r="M382" s="39" t="s">
        <v>1293</v>
      </c>
      <c r="N382" s="40" t="s">
        <v>1504</v>
      </c>
      <c r="O382" s="39" t="s">
        <v>1295</v>
      </c>
    </row>
    <row r="383" spans="1:15" hidden="1" x14ac:dyDescent="0.25">
      <c r="A383" s="34">
        <v>335851</v>
      </c>
      <c r="B383" s="35" t="s">
        <v>429</v>
      </c>
      <c r="C383" s="34" t="s">
        <v>1307</v>
      </c>
      <c r="D383" s="34">
        <v>1728</v>
      </c>
      <c r="E383" s="36">
        <v>0</v>
      </c>
      <c r="F383" s="36">
        <v>0</v>
      </c>
      <c r="G383" s="36">
        <v>0</v>
      </c>
      <c r="H383" s="37">
        <v>0</v>
      </c>
      <c r="I383" s="38">
        <v>0</v>
      </c>
      <c r="J383" s="38">
        <v>5</v>
      </c>
      <c r="K383" s="36">
        <v>0</v>
      </c>
      <c r="L383" s="36">
        <v>1</v>
      </c>
      <c r="M383" s="39" t="s">
        <v>1293</v>
      </c>
      <c r="N383" s="40" t="s">
        <v>1505</v>
      </c>
      <c r="O383" s="39" t="s">
        <v>1295</v>
      </c>
    </row>
    <row r="384" spans="1:15" hidden="1" x14ac:dyDescent="0.25">
      <c r="A384" s="34">
        <v>336017</v>
      </c>
      <c r="B384" s="35" t="s">
        <v>430</v>
      </c>
      <c r="C384" s="34" t="s">
        <v>1311</v>
      </c>
      <c r="D384" s="34" t="s">
        <v>1312</v>
      </c>
      <c r="E384" s="36" t="s">
        <v>1312</v>
      </c>
      <c r="F384" s="36" t="s">
        <v>1312</v>
      </c>
      <c r="G384" s="36" t="s">
        <v>1312</v>
      </c>
      <c r="H384" s="37" t="s">
        <v>1312</v>
      </c>
      <c r="I384" s="38">
        <v>2</v>
      </c>
      <c r="J384" s="38">
        <v>2</v>
      </c>
      <c r="K384" s="36">
        <v>0.98264877321404365</v>
      </c>
      <c r="L384" s="36">
        <v>1.7351226785956349E-2</v>
      </c>
      <c r="M384" s="39" t="s">
        <v>1293</v>
      </c>
      <c r="N384" s="40" t="s">
        <v>1313</v>
      </c>
      <c r="O384" s="39" t="s">
        <v>1295</v>
      </c>
    </row>
    <row r="385" spans="1:15" hidden="1" x14ac:dyDescent="0.25">
      <c r="A385" s="34">
        <v>336025</v>
      </c>
      <c r="B385" s="35" t="s">
        <v>431</v>
      </c>
      <c r="C385" s="34" t="s">
        <v>1311</v>
      </c>
      <c r="D385" s="34" t="s">
        <v>1312</v>
      </c>
      <c r="E385" s="36" t="s">
        <v>1312</v>
      </c>
      <c r="F385" s="36" t="s">
        <v>1312</v>
      </c>
      <c r="G385" s="36" t="s">
        <v>1312</v>
      </c>
      <c r="H385" s="37" t="s">
        <v>1312</v>
      </c>
      <c r="I385" s="38">
        <v>0</v>
      </c>
      <c r="J385" s="38">
        <v>1</v>
      </c>
      <c r="K385" s="36">
        <v>0</v>
      </c>
      <c r="L385" s="36">
        <v>1</v>
      </c>
      <c r="M385" s="39" t="s">
        <v>1293</v>
      </c>
      <c r="N385" s="40" t="s">
        <v>1313</v>
      </c>
      <c r="O385" s="39" t="s">
        <v>1295</v>
      </c>
    </row>
    <row r="386" spans="1:15" hidden="1" x14ac:dyDescent="0.25">
      <c r="A386" s="34">
        <v>336106</v>
      </c>
      <c r="B386" s="35" t="s">
        <v>432</v>
      </c>
      <c r="C386" s="34" t="s">
        <v>1309</v>
      </c>
      <c r="D386" s="34">
        <v>70227</v>
      </c>
      <c r="E386" s="36">
        <v>5.6958149999288021E-5</v>
      </c>
      <c r="F386" s="36">
        <v>5.6958149999288021E-5</v>
      </c>
      <c r="G386" s="36">
        <v>5.6958149999288021E-5</v>
      </c>
      <c r="H386" s="37">
        <v>3.6153036153036153E-2</v>
      </c>
      <c r="I386" s="38">
        <v>29</v>
      </c>
      <c r="J386" s="38">
        <v>7</v>
      </c>
      <c r="K386" s="36">
        <v>0.83846900079372078</v>
      </c>
      <c r="L386" s="36">
        <v>0.16153099920627922</v>
      </c>
      <c r="M386" s="39" t="s">
        <v>1293</v>
      </c>
      <c r="N386" s="40" t="s">
        <v>1506</v>
      </c>
      <c r="O386" s="39" t="s">
        <v>1295</v>
      </c>
    </row>
    <row r="387" spans="1:15" hidden="1" x14ac:dyDescent="0.25">
      <c r="A387" s="34">
        <v>336165</v>
      </c>
      <c r="B387" s="35" t="s">
        <v>433</v>
      </c>
      <c r="C387" s="34" t="s">
        <v>1326</v>
      </c>
      <c r="D387" s="34">
        <v>49222</v>
      </c>
      <c r="E387" s="36">
        <v>1</v>
      </c>
      <c r="F387" s="36">
        <v>1</v>
      </c>
      <c r="G387" s="36">
        <v>1</v>
      </c>
      <c r="H387" s="37">
        <v>9.6926713947990545E-2</v>
      </c>
      <c r="I387" s="38">
        <v>7</v>
      </c>
      <c r="J387" s="38">
        <v>0</v>
      </c>
      <c r="K387" s="36">
        <v>1</v>
      </c>
      <c r="L387" s="36">
        <v>0</v>
      </c>
      <c r="M387" s="39" t="s">
        <v>1293</v>
      </c>
      <c r="N387" s="40" t="s">
        <v>1294</v>
      </c>
      <c r="O387" s="39" t="s">
        <v>1295</v>
      </c>
    </row>
    <row r="388" spans="1:15" hidden="1" x14ac:dyDescent="0.25">
      <c r="A388" s="34">
        <v>336238</v>
      </c>
      <c r="B388" s="35" t="s">
        <v>434</v>
      </c>
      <c r="C388" s="34" t="s">
        <v>1311</v>
      </c>
      <c r="D388" s="34" t="s">
        <v>1312</v>
      </c>
      <c r="E388" s="36" t="s">
        <v>1312</v>
      </c>
      <c r="F388" s="36" t="s">
        <v>1312</v>
      </c>
      <c r="G388" s="36" t="s">
        <v>1312</v>
      </c>
      <c r="H388" s="37" t="s">
        <v>1312</v>
      </c>
      <c r="I388" s="38">
        <v>4</v>
      </c>
      <c r="J388" s="38">
        <v>4</v>
      </c>
      <c r="K388" s="36">
        <v>0.71345029239766078</v>
      </c>
      <c r="L388" s="36">
        <v>0.28654970760233917</v>
      </c>
      <c r="M388" s="39" t="s">
        <v>1293</v>
      </c>
      <c r="N388" s="40" t="s">
        <v>1313</v>
      </c>
      <c r="O388" s="39" t="s">
        <v>1295</v>
      </c>
    </row>
    <row r="389" spans="1:15" hidden="1" x14ac:dyDescent="0.25">
      <c r="A389" s="34">
        <v>336432</v>
      </c>
      <c r="B389" s="35" t="s">
        <v>435</v>
      </c>
      <c r="C389" s="34" t="s">
        <v>1309</v>
      </c>
      <c r="D389" s="34">
        <v>1428</v>
      </c>
      <c r="E389" s="36">
        <v>0</v>
      </c>
      <c r="F389" s="36">
        <v>0</v>
      </c>
      <c r="G389" s="36">
        <v>0</v>
      </c>
      <c r="H389" s="37">
        <v>0</v>
      </c>
      <c r="I389" s="38">
        <v>2</v>
      </c>
      <c r="J389" s="38">
        <v>2</v>
      </c>
      <c r="K389" s="36">
        <v>2.1517553793884484E-2</v>
      </c>
      <c r="L389" s="36">
        <v>0.97848244620611546</v>
      </c>
      <c r="M389" s="39" t="s">
        <v>1293</v>
      </c>
      <c r="N389" s="40" t="s">
        <v>1507</v>
      </c>
      <c r="O389" s="39" t="s">
        <v>1295</v>
      </c>
    </row>
    <row r="390" spans="1:15" hidden="1" x14ac:dyDescent="0.25">
      <c r="A390" s="34">
        <v>336441</v>
      </c>
      <c r="B390" s="35" t="s">
        <v>436</v>
      </c>
      <c r="C390" s="34" t="s">
        <v>1326</v>
      </c>
      <c r="D390" s="34">
        <v>2462</v>
      </c>
      <c r="E390" s="36">
        <v>0</v>
      </c>
      <c r="F390" s="36">
        <v>0</v>
      </c>
      <c r="G390" s="36">
        <v>0</v>
      </c>
      <c r="H390" s="37">
        <v>0</v>
      </c>
      <c r="I390" s="38">
        <v>0</v>
      </c>
      <c r="J390" s="38">
        <v>0</v>
      </c>
      <c r="K390" s="36">
        <v>0</v>
      </c>
      <c r="L390" s="36">
        <v>0</v>
      </c>
      <c r="M390" s="39" t="s">
        <v>1293</v>
      </c>
      <c r="N390" s="40" t="s">
        <v>1294</v>
      </c>
      <c r="O390" s="39" t="s">
        <v>1295</v>
      </c>
    </row>
    <row r="391" spans="1:15" hidden="1" x14ac:dyDescent="0.25">
      <c r="A391" s="34">
        <v>336467</v>
      </c>
      <c r="B391" s="35" t="s">
        <v>437</v>
      </c>
      <c r="C391" s="34" t="s">
        <v>1309</v>
      </c>
      <c r="D391" s="34">
        <v>2526</v>
      </c>
      <c r="E391" s="36">
        <v>0.65954077593032467</v>
      </c>
      <c r="F391" s="36">
        <v>0.65954077593032467</v>
      </c>
      <c r="G391" s="36">
        <v>0.65954077593032467</v>
      </c>
      <c r="H391" s="37">
        <v>5.2007899934167212E-2</v>
      </c>
      <c r="I391" s="38">
        <v>2</v>
      </c>
      <c r="J391" s="38">
        <v>6</v>
      </c>
      <c r="K391" s="36">
        <v>8.4060269627279943E-2</v>
      </c>
      <c r="L391" s="36">
        <v>0.91593973037272003</v>
      </c>
      <c r="M391" s="39" t="s">
        <v>1293</v>
      </c>
      <c r="N391" s="40" t="s">
        <v>1508</v>
      </c>
      <c r="O391" s="39" t="s">
        <v>1295</v>
      </c>
    </row>
    <row r="392" spans="1:15" hidden="1" x14ac:dyDescent="0.25">
      <c r="A392" s="34">
        <v>336831</v>
      </c>
      <c r="B392" s="35" t="s">
        <v>438</v>
      </c>
      <c r="C392" s="34" t="s">
        <v>1316</v>
      </c>
      <c r="D392" s="34">
        <v>32949</v>
      </c>
      <c r="E392" s="36">
        <v>0</v>
      </c>
      <c r="F392" s="36">
        <v>0</v>
      </c>
      <c r="G392" s="36">
        <v>0</v>
      </c>
      <c r="H392" s="37">
        <v>0</v>
      </c>
      <c r="I392" s="38">
        <v>11</v>
      </c>
      <c r="J392" s="38">
        <v>4</v>
      </c>
      <c r="K392" s="36">
        <v>0.54683615996979329</v>
      </c>
      <c r="L392" s="36">
        <v>0.45316384003020671</v>
      </c>
      <c r="M392" s="39" t="s">
        <v>1293</v>
      </c>
      <c r="N392" s="40" t="s">
        <v>1509</v>
      </c>
      <c r="O392" s="39" t="s">
        <v>1295</v>
      </c>
    </row>
    <row r="393" spans="1:15" hidden="1" x14ac:dyDescent="0.25">
      <c r="A393" s="34">
        <v>336858</v>
      </c>
      <c r="B393" s="35" t="s">
        <v>439</v>
      </c>
      <c r="C393" s="34" t="s">
        <v>1309</v>
      </c>
      <c r="D393" s="34">
        <v>13150</v>
      </c>
      <c r="E393" s="36">
        <v>0.92866920152091259</v>
      </c>
      <c r="F393" s="36">
        <v>0.92866920152091259</v>
      </c>
      <c r="G393" s="36">
        <v>0.92866920152091259</v>
      </c>
      <c r="H393" s="37">
        <v>3.1811487481590572E-2</v>
      </c>
      <c r="I393" s="38">
        <v>19</v>
      </c>
      <c r="J393" s="38">
        <v>4</v>
      </c>
      <c r="K393" s="36">
        <v>0.87343892780992993</v>
      </c>
      <c r="L393" s="36">
        <v>0.12656107219007007</v>
      </c>
      <c r="M393" s="39" t="s">
        <v>1293</v>
      </c>
      <c r="N393" s="40" t="s">
        <v>1294</v>
      </c>
      <c r="O393" s="39" t="s">
        <v>1295</v>
      </c>
    </row>
    <row r="394" spans="1:15" hidden="1" x14ac:dyDescent="0.25">
      <c r="A394" s="34">
        <v>336874</v>
      </c>
      <c r="B394" s="35" t="s">
        <v>440</v>
      </c>
      <c r="C394" s="34" t="s">
        <v>1314</v>
      </c>
      <c r="D394" s="34" t="s">
        <v>1312</v>
      </c>
      <c r="E394" s="36" t="s">
        <v>1312</v>
      </c>
      <c r="F394" s="36" t="s">
        <v>1312</v>
      </c>
      <c r="G394" s="36" t="s">
        <v>1312</v>
      </c>
      <c r="H394" s="37" t="s">
        <v>1312</v>
      </c>
      <c r="I394" s="38">
        <v>6</v>
      </c>
      <c r="J394" s="38">
        <v>7</v>
      </c>
      <c r="K394" s="36">
        <v>5.3518865400053522E-3</v>
      </c>
      <c r="L394" s="36">
        <v>0.9946481134599946</v>
      </c>
      <c r="M394" s="39" t="s">
        <v>1293</v>
      </c>
      <c r="N394" s="40" t="s">
        <v>1313</v>
      </c>
      <c r="O394" s="39" t="s">
        <v>1295</v>
      </c>
    </row>
    <row r="395" spans="1:15" hidden="1" x14ac:dyDescent="0.25">
      <c r="A395" s="34">
        <v>337188</v>
      </c>
      <c r="B395" s="35" t="s">
        <v>441</v>
      </c>
      <c r="C395" s="34" t="s">
        <v>1309</v>
      </c>
      <c r="D395" s="34">
        <v>73995</v>
      </c>
      <c r="E395" s="36">
        <v>0.77444421920400031</v>
      </c>
      <c r="F395" s="36">
        <v>5.5828096493006282E-2</v>
      </c>
      <c r="G395" s="36">
        <v>5.5828096493006282E-2</v>
      </c>
      <c r="H395" s="37">
        <v>3.9598868603754181E-2</v>
      </c>
      <c r="I395" s="38">
        <v>21</v>
      </c>
      <c r="J395" s="38">
        <v>11</v>
      </c>
      <c r="K395" s="36">
        <v>0.88298454484951561</v>
      </c>
      <c r="L395" s="36">
        <v>0.11701545515048437</v>
      </c>
      <c r="M395" s="39" t="s">
        <v>1293</v>
      </c>
      <c r="N395" s="40" t="s">
        <v>1294</v>
      </c>
      <c r="O395" s="39" t="s">
        <v>1295</v>
      </c>
    </row>
    <row r="396" spans="1:15" hidden="1" x14ac:dyDescent="0.25">
      <c r="A396" s="34">
        <v>337374</v>
      </c>
      <c r="B396" s="35" t="s">
        <v>442</v>
      </c>
      <c r="C396" s="34" t="s">
        <v>1309</v>
      </c>
      <c r="D396" s="34">
        <v>39118</v>
      </c>
      <c r="E396" s="36">
        <v>0.44110128329669207</v>
      </c>
      <c r="F396" s="36">
        <v>0.44110128329669207</v>
      </c>
      <c r="G396" s="36">
        <v>0.44110128329669207</v>
      </c>
      <c r="H396" s="37">
        <v>3.9713182570325425E-2</v>
      </c>
      <c r="I396" s="38">
        <v>16</v>
      </c>
      <c r="J396" s="38">
        <v>12</v>
      </c>
      <c r="K396" s="36">
        <v>0.62267328745244943</v>
      </c>
      <c r="L396" s="36">
        <v>0.37732671254755062</v>
      </c>
      <c r="M396" s="39" t="s">
        <v>1293</v>
      </c>
      <c r="N396" s="40" t="s">
        <v>1308</v>
      </c>
      <c r="O396" s="39" t="s">
        <v>1295</v>
      </c>
    </row>
    <row r="397" spans="1:15" hidden="1" x14ac:dyDescent="0.25">
      <c r="A397" s="34">
        <v>337498</v>
      </c>
      <c r="B397" s="35" t="s">
        <v>443</v>
      </c>
      <c r="C397" s="34" t="s">
        <v>1309</v>
      </c>
      <c r="D397" s="34">
        <v>14611</v>
      </c>
      <c r="E397" s="36">
        <v>0.55122852645267262</v>
      </c>
      <c r="F397" s="36">
        <v>0.55122852645267262</v>
      </c>
      <c r="G397" s="36">
        <v>0.55122852645267262</v>
      </c>
      <c r="H397" s="37">
        <v>4.5265204109969454E-2</v>
      </c>
      <c r="I397" s="38">
        <v>31</v>
      </c>
      <c r="J397" s="38">
        <v>13</v>
      </c>
      <c r="K397" s="36">
        <v>0.58201720093823295</v>
      </c>
      <c r="L397" s="36">
        <v>0.417982799061767</v>
      </c>
      <c r="M397" s="39" t="s">
        <v>1293</v>
      </c>
      <c r="N397" s="40" t="s">
        <v>1294</v>
      </c>
      <c r="O397" s="39" t="s">
        <v>1295</v>
      </c>
    </row>
    <row r="398" spans="1:15" hidden="1" x14ac:dyDescent="0.25">
      <c r="A398" s="34">
        <v>337510</v>
      </c>
      <c r="B398" s="35" t="s">
        <v>444</v>
      </c>
      <c r="C398" s="34" t="s">
        <v>1307</v>
      </c>
      <c r="D398" s="34">
        <v>59719</v>
      </c>
      <c r="E398" s="36">
        <v>0.98134597029421122</v>
      </c>
      <c r="F398" s="36">
        <v>6.6980358010013561E-5</v>
      </c>
      <c r="G398" s="36">
        <v>6.6980358010013561E-5</v>
      </c>
      <c r="H398" s="37">
        <v>0.11290322580645161</v>
      </c>
      <c r="I398" s="38">
        <v>20</v>
      </c>
      <c r="J398" s="38">
        <v>13</v>
      </c>
      <c r="K398" s="36">
        <v>0.45603109587896012</v>
      </c>
      <c r="L398" s="36">
        <v>0.54396890412103982</v>
      </c>
      <c r="M398" s="39" t="s">
        <v>1293</v>
      </c>
      <c r="N398" s="40" t="s">
        <v>1510</v>
      </c>
      <c r="O398" s="39" t="s">
        <v>1295</v>
      </c>
    </row>
    <row r="399" spans="1:15" hidden="1" x14ac:dyDescent="0.25">
      <c r="A399" s="34">
        <v>337561</v>
      </c>
      <c r="B399" s="35" t="s">
        <v>445</v>
      </c>
      <c r="C399" s="34" t="s">
        <v>1309</v>
      </c>
      <c r="D399" s="34">
        <v>3900</v>
      </c>
      <c r="E399" s="36">
        <v>0.92743589743589738</v>
      </c>
      <c r="F399" s="36">
        <v>0.92743589743589738</v>
      </c>
      <c r="G399" s="36">
        <v>0.5048717948717949</v>
      </c>
      <c r="H399" s="37">
        <v>8.8607594936708861E-2</v>
      </c>
      <c r="I399" s="38">
        <v>2</v>
      </c>
      <c r="J399" s="38">
        <v>5</v>
      </c>
      <c r="K399" s="36">
        <v>0.65219123505976095</v>
      </c>
      <c r="L399" s="36">
        <v>0.34780876494023905</v>
      </c>
      <c r="M399" s="39" t="s">
        <v>1293</v>
      </c>
      <c r="N399" s="40" t="s">
        <v>1511</v>
      </c>
      <c r="O399" s="39" t="s">
        <v>1295</v>
      </c>
    </row>
    <row r="400" spans="1:15" hidden="1" x14ac:dyDescent="0.25">
      <c r="A400" s="34">
        <v>337668</v>
      </c>
      <c r="B400" s="35" t="s">
        <v>446</v>
      </c>
      <c r="C400" s="34" t="s">
        <v>1309</v>
      </c>
      <c r="D400" s="34">
        <v>91863</v>
      </c>
      <c r="E400" s="36">
        <v>0.83534175892361451</v>
      </c>
      <c r="F400" s="36">
        <v>5.5354168707749583E-2</v>
      </c>
      <c r="G400" s="36">
        <v>5.5354168707749583E-2</v>
      </c>
      <c r="H400" s="37">
        <v>4.4700793078586876E-2</v>
      </c>
      <c r="I400" s="38">
        <v>24</v>
      </c>
      <c r="J400" s="38">
        <v>11</v>
      </c>
      <c r="K400" s="36">
        <v>0.21014319549770757</v>
      </c>
      <c r="L400" s="36">
        <v>0.78985680450229245</v>
      </c>
      <c r="M400" s="39" t="s">
        <v>1293</v>
      </c>
      <c r="N400" s="40" t="s">
        <v>1294</v>
      </c>
      <c r="O400" s="39" t="s">
        <v>1295</v>
      </c>
    </row>
    <row r="401" spans="1:15" hidden="1" x14ac:dyDescent="0.25">
      <c r="A401" s="34">
        <v>337714</v>
      </c>
      <c r="B401" s="35" t="s">
        <v>447</v>
      </c>
      <c r="C401" s="34" t="s">
        <v>1307</v>
      </c>
      <c r="D401" s="34">
        <v>3</v>
      </c>
      <c r="E401" s="36">
        <v>0</v>
      </c>
      <c r="F401" s="36">
        <v>0</v>
      </c>
      <c r="G401" s="36">
        <v>0</v>
      </c>
      <c r="H401" s="37">
        <v>0</v>
      </c>
      <c r="I401" s="38">
        <v>0</v>
      </c>
      <c r="J401" s="38">
        <v>3</v>
      </c>
      <c r="K401" s="36">
        <v>0</v>
      </c>
      <c r="L401" s="36">
        <v>0</v>
      </c>
      <c r="M401" s="39" t="s">
        <v>1293</v>
      </c>
      <c r="N401" s="40" t="s">
        <v>1308</v>
      </c>
      <c r="O401" s="39" t="s">
        <v>1295</v>
      </c>
    </row>
    <row r="402" spans="1:15" hidden="1" x14ac:dyDescent="0.25">
      <c r="A402" s="34">
        <v>337871</v>
      </c>
      <c r="B402" s="35" t="s">
        <v>448</v>
      </c>
      <c r="C402" s="34" t="s">
        <v>1309</v>
      </c>
      <c r="D402" s="34">
        <v>21703</v>
      </c>
      <c r="E402" s="36">
        <v>0.68525088697415104</v>
      </c>
      <c r="F402" s="36">
        <v>0.68525088697415104</v>
      </c>
      <c r="G402" s="36">
        <v>0.68525088697415104</v>
      </c>
      <c r="H402" s="37">
        <v>4.2553191489361701E-2</v>
      </c>
      <c r="I402" s="38">
        <v>21</v>
      </c>
      <c r="J402" s="38">
        <v>11</v>
      </c>
      <c r="K402" s="36">
        <v>0.63269175524274635</v>
      </c>
      <c r="L402" s="36">
        <v>0.36730824475725365</v>
      </c>
      <c r="M402" s="39" t="s">
        <v>1293</v>
      </c>
      <c r="N402" s="40" t="s">
        <v>1512</v>
      </c>
      <c r="O402" s="39" t="s">
        <v>1295</v>
      </c>
    </row>
    <row r="403" spans="1:15" hidden="1" x14ac:dyDescent="0.25">
      <c r="A403" s="34">
        <v>338206</v>
      </c>
      <c r="B403" s="35" t="s">
        <v>449</v>
      </c>
      <c r="C403" s="34" t="s">
        <v>1307</v>
      </c>
      <c r="D403" s="34">
        <v>1</v>
      </c>
      <c r="E403" s="36">
        <v>0</v>
      </c>
      <c r="F403" s="36">
        <v>0</v>
      </c>
      <c r="G403" s="36">
        <v>0</v>
      </c>
      <c r="H403" s="37">
        <v>0</v>
      </c>
      <c r="I403" s="38">
        <v>0</v>
      </c>
      <c r="J403" s="38">
        <v>0</v>
      </c>
      <c r="K403" s="36">
        <v>0</v>
      </c>
      <c r="L403" s="36">
        <v>0</v>
      </c>
      <c r="M403" s="39" t="s">
        <v>1293</v>
      </c>
      <c r="N403" s="40" t="s">
        <v>1513</v>
      </c>
      <c r="O403" s="39" t="s">
        <v>1295</v>
      </c>
    </row>
    <row r="404" spans="1:15" hidden="1" x14ac:dyDescent="0.25">
      <c r="A404" s="34">
        <v>338214</v>
      </c>
      <c r="B404" s="35" t="s">
        <v>450</v>
      </c>
      <c r="C404" s="34" t="s">
        <v>1316</v>
      </c>
      <c r="D404" s="34">
        <v>1890</v>
      </c>
      <c r="E404" s="36">
        <v>0.33650793650793653</v>
      </c>
      <c r="F404" s="36">
        <v>0</v>
      </c>
      <c r="G404" s="36">
        <v>0</v>
      </c>
      <c r="H404" s="37">
        <v>0.25</v>
      </c>
      <c r="I404" s="38">
        <v>7</v>
      </c>
      <c r="J404" s="38">
        <v>6</v>
      </c>
      <c r="K404" s="36">
        <v>0.30974842767295596</v>
      </c>
      <c r="L404" s="36">
        <v>0.69025157232704404</v>
      </c>
      <c r="M404" s="39" t="s">
        <v>1293</v>
      </c>
      <c r="N404" s="40" t="s">
        <v>1514</v>
      </c>
      <c r="O404" s="39" t="s">
        <v>1295</v>
      </c>
    </row>
    <row r="405" spans="1:15" hidden="1" x14ac:dyDescent="0.25">
      <c r="A405" s="34">
        <v>338346</v>
      </c>
      <c r="B405" s="35" t="s">
        <v>451</v>
      </c>
      <c r="C405" s="34" t="s">
        <v>1307</v>
      </c>
      <c r="D405" s="34">
        <v>2761</v>
      </c>
      <c r="E405" s="36">
        <v>0.99384281057587831</v>
      </c>
      <c r="F405" s="36">
        <v>1.1952191235059761E-2</v>
      </c>
      <c r="G405" s="36">
        <v>0</v>
      </c>
      <c r="H405" s="37">
        <v>0.1875</v>
      </c>
      <c r="I405" s="38">
        <v>25</v>
      </c>
      <c r="J405" s="38">
        <v>0</v>
      </c>
      <c r="K405" s="36">
        <v>1</v>
      </c>
      <c r="L405" s="36">
        <v>0</v>
      </c>
      <c r="M405" s="39" t="s">
        <v>1293</v>
      </c>
      <c r="N405" s="40" t="s">
        <v>1515</v>
      </c>
      <c r="O405" s="39" t="s">
        <v>1295</v>
      </c>
    </row>
    <row r="406" spans="1:15" hidden="1" x14ac:dyDescent="0.25">
      <c r="A406" s="34">
        <v>338362</v>
      </c>
      <c r="B406" s="35" t="s">
        <v>452</v>
      </c>
      <c r="C406" s="34" t="s">
        <v>1307</v>
      </c>
      <c r="D406" s="34">
        <v>149912</v>
      </c>
      <c r="E406" s="36">
        <v>0.97605261753562089</v>
      </c>
      <c r="F406" s="36">
        <v>0.31914056246331179</v>
      </c>
      <c r="G406" s="36">
        <v>0.25725092054005017</v>
      </c>
      <c r="H406" s="37">
        <v>0.16379310344827586</v>
      </c>
      <c r="I406" s="38">
        <v>41</v>
      </c>
      <c r="J406" s="38">
        <v>3</v>
      </c>
      <c r="K406" s="36">
        <v>0.92042624583846699</v>
      </c>
      <c r="L406" s="36">
        <v>7.957375416153302E-2</v>
      </c>
      <c r="M406" s="39" t="s">
        <v>1293</v>
      </c>
      <c r="N406" s="40" t="s">
        <v>1516</v>
      </c>
      <c r="O406" s="39" t="s">
        <v>1295</v>
      </c>
    </row>
    <row r="407" spans="1:15" hidden="1" x14ac:dyDescent="0.25">
      <c r="A407" s="34">
        <v>338559</v>
      </c>
      <c r="B407" s="35" t="s">
        <v>453</v>
      </c>
      <c r="C407" s="34" t="s">
        <v>1309</v>
      </c>
      <c r="D407" s="34">
        <v>43613</v>
      </c>
      <c r="E407" s="36">
        <v>0.74789626946094057</v>
      </c>
      <c r="F407" s="36">
        <v>0.74789626946094057</v>
      </c>
      <c r="G407" s="36">
        <v>0.54469997477816245</v>
      </c>
      <c r="H407" s="37">
        <v>3.8461538461538464E-2</v>
      </c>
      <c r="I407" s="38">
        <v>0</v>
      </c>
      <c r="J407" s="38">
        <v>0</v>
      </c>
      <c r="K407" s="36">
        <v>0</v>
      </c>
      <c r="L407" s="36">
        <v>0</v>
      </c>
      <c r="M407" s="39" t="s">
        <v>1293</v>
      </c>
      <c r="N407" s="40" t="s">
        <v>1517</v>
      </c>
      <c r="O407" s="39" t="s">
        <v>1295</v>
      </c>
    </row>
    <row r="408" spans="1:15" hidden="1" x14ac:dyDescent="0.25">
      <c r="A408" s="34">
        <v>338648</v>
      </c>
      <c r="B408" s="35" t="s">
        <v>454</v>
      </c>
      <c r="C408" s="34" t="s">
        <v>1326</v>
      </c>
      <c r="D408" s="34">
        <v>25008</v>
      </c>
      <c r="E408" s="36">
        <v>0.99960012795905306</v>
      </c>
      <c r="F408" s="36">
        <v>0.99960012795905306</v>
      </c>
      <c r="G408" s="36">
        <v>0.99960012795905306</v>
      </c>
      <c r="H408" s="37">
        <v>4.3668122270742356E-2</v>
      </c>
      <c r="I408" s="38">
        <v>1</v>
      </c>
      <c r="J408" s="38">
        <v>0</v>
      </c>
      <c r="K408" s="36">
        <v>1</v>
      </c>
      <c r="L408" s="36">
        <v>0</v>
      </c>
      <c r="M408" s="39" t="s">
        <v>1296</v>
      </c>
      <c r="N408" s="40" t="s">
        <v>1294</v>
      </c>
      <c r="O408" s="39" t="s">
        <v>1295</v>
      </c>
    </row>
    <row r="409" spans="1:15" hidden="1" x14ac:dyDescent="0.25">
      <c r="A409" s="34">
        <v>338915</v>
      </c>
      <c r="B409" s="35" t="s">
        <v>455</v>
      </c>
      <c r="C409" s="34" t="s">
        <v>1326</v>
      </c>
      <c r="D409" s="34">
        <v>43290</v>
      </c>
      <c r="E409" s="36">
        <v>1</v>
      </c>
      <c r="F409" s="36">
        <v>1</v>
      </c>
      <c r="G409" s="36">
        <v>1</v>
      </c>
      <c r="H409" s="37">
        <v>2.2368798394034987E-2</v>
      </c>
      <c r="I409" s="38">
        <v>29</v>
      </c>
      <c r="J409" s="38">
        <v>0</v>
      </c>
      <c r="K409" s="36">
        <v>1</v>
      </c>
      <c r="L409" s="36">
        <v>0</v>
      </c>
      <c r="M409" s="39" t="s">
        <v>1293</v>
      </c>
      <c r="N409" s="40" t="s">
        <v>1294</v>
      </c>
      <c r="O409" s="39" t="s">
        <v>1295</v>
      </c>
    </row>
    <row r="410" spans="1:15" hidden="1" x14ac:dyDescent="0.25">
      <c r="A410" s="34">
        <v>339008</v>
      </c>
      <c r="B410" s="35" t="s">
        <v>456</v>
      </c>
      <c r="C410" s="34" t="s">
        <v>1314</v>
      </c>
      <c r="D410" s="34" t="s">
        <v>1312</v>
      </c>
      <c r="E410" s="36" t="s">
        <v>1312</v>
      </c>
      <c r="F410" s="36" t="s">
        <v>1312</v>
      </c>
      <c r="G410" s="36" t="s">
        <v>1312</v>
      </c>
      <c r="H410" s="37" t="s">
        <v>1312</v>
      </c>
      <c r="I410" s="38">
        <v>0</v>
      </c>
      <c r="J410" s="38">
        <v>0</v>
      </c>
      <c r="K410" s="36">
        <v>0</v>
      </c>
      <c r="L410" s="36">
        <v>0</v>
      </c>
      <c r="M410" s="39" t="s">
        <v>1293</v>
      </c>
      <c r="N410" s="40" t="s">
        <v>1313</v>
      </c>
      <c r="O410" s="39" t="s">
        <v>1295</v>
      </c>
    </row>
    <row r="411" spans="1:15" hidden="1" x14ac:dyDescent="0.25">
      <c r="A411" s="34">
        <v>339032</v>
      </c>
      <c r="B411" s="35" t="s">
        <v>457</v>
      </c>
      <c r="C411" s="34" t="s">
        <v>1307</v>
      </c>
      <c r="D411" s="34">
        <v>0</v>
      </c>
      <c r="E411" s="36">
        <v>0</v>
      </c>
      <c r="F411" s="36">
        <v>0</v>
      </c>
      <c r="G411" s="36">
        <v>0</v>
      </c>
      <c r="H411" s="37">
        <v>0.25</v>
      </c>
      <c r="I411" s="38">
        <v>2</v>
      </c>
      <c r="J411" s="38">
        <v>1</v>
      </c>
      <c r="K411" s="36">
        <v>0</v>
      </c>
      <c r="L411" s="36">
        <v>0</v>
      </c>
      <c r="M411" s="39" t="s">
        <v>1293</v>
      </c>
      <c r="N411" s="40" t="s">
        <v>1294</v>
      </c>
      <c r="O411" s="39" t="s">
        <v>1295</v>
      </c>
    </row>
    <row r="412" spans="1:15" hidden="1" x14ac:dyDescent="0.25">
      <c r="A412" s="34">
        <v>339245</v>
      </c>
      <c r="B412" s="35" t="s">
        <v>458</v>
      </c>
      <c r="C412" s="34" t="s">
        <v>1307</v>
      </c>
      <c r="D412" s="34">
        <v>211100</v>
      </c>
      <c r="E412" s="36">
        <v>0.44245855045002369</v>
      </c>
      <c r="F412" s="36">
        <v>0.40708668877309334</v>
      </c>
      <c r="G412" s="36">
        <v>0.15801989578398862</v>
      </c>
      <c r="H412" s="37">
        <v>7.4999999999999997E-2</v>
      </c>
      <c r="I412" s="38">
        <v>55</v>
      </c>
      <c r="J412" s="38">
        <v>23</v>
      </c>
      <c r="K412" s="36">
        <v>0.77563757183908044</v>
      </c>
      <c r="L412" s="36">
        <v>0.22436242816091953</v>
      </c>
      <c r="M412" s="39" t="s">
        <v>1293</v>
      </c>
      <c r="N412" s="40" t="s">
        <v>1518</v>
      </c>
      <c r="O412" s="39" t="s">
        <v>1295</v>
      </c>
    </row>
    <row r="413" spans="1:15" hidden="1" x14ac:dyDescent="0.25">
      <c r="A413" s="34">
        <v>339270</v>
      </c>
      <c r="B413" s="35" t="s">
        <v>459</v>
      </c>
      <c r="C413" s="34" t="s">
        <v>1326</v>
      </c>
      <c r="D413" s="34">
        <v>12148</v>
      </c>
      <c r="E413" s="36">
        <v>1</v>
      </c>
      <c r="F413" s="36">
        <v>1</v>
      </c>
      <c r="G413" s="36">
        <v>1</v>
      </c>
      <c r="H413" s="37">
        <v>0.2608695652173913</v>
      </c>
      <c r="I413" s="38">
        <v>0</v>
      </c>
      <c r="J413" s="38">
        <v>0</v>
      </c>
      <c r="K413" s="36">
        <v>0</v>
      </c>
      <c r="L413" s="36">
        <v>0</v>
      </c>
      <c r="M413" s="39" t="s">
        <v>1293</v>
      </c>
      <c r="N413" s="40" t="s">
        <v>1308</v>
      </c>
      <c r="O413" s="39" t="s">
        <v>1295</v>
      </c>
    </row>
    <row r="414" spans="1:15" hidden="1" x14ac:dyDescent="0.25">
      <c r="A414" s="34">
        <v>339458</v>
      </c>
      <c r="B414" s="35" t="s">
        <v>460</v>
      </c>
      <c r="C414" s="34" t="s">
        <v>1314</v>
      </c>
      <c r="D414" s="34" t="s">
        <v>1312</v>
      </c>
      <c r="E414" s="36" t="s">
        <v>1312</v>
      </c>
      <c r="F414" s="36" t="s">
        <v>1312</v>
      </c>
      <c r="G414" s="36" t="s">
        <v>1312</v>
      </c>
      <c r="H414" s="37" t="s">
        <v>1312</v>
      </c>
      <c r="I414" s="38">
        <v>6</v>
      </c>
      <c r="J414" s="38">
        <v>4</v>
      </c>
      <c r="K414" s="36">
        <v>0.64291384258411188</v>
      </c>
      <c r="L414" s="36">
        <v>0.35708615741588812</v>
      </c>
      <c r="M414" s="39" t="s">
        <v>1293</v>
      </c>
      <c r="N414" s="40" t="s">
        <v>1313</v>
      </c>
      <c r="O414" s="39" t="s">
        <v>1295</v>
      </c>
    </row>
    <row r="415" spans="1:15" hidden="1" x14ac:dyDescent="0.25">
      <c r="A415" s="34">
        <v>339539</v>
      </c>
      <c r="B415" s="35" t="s">
        <v>461</v>
      </c>
      <c r="C415" s="34" t="s">
        <v>1316</v>
      </c>
      <c r="D415" s="34">
        <v>11020</v>
      </c>
      <c r="E415" s="36">
        <v>0</v>
      </c>
      <c r="F415" s="36">
        <v>0</v>
      </c>
      <c r="G415" s="36">
        <v>0</v>
      </c>
      <c r="H415" s="37">
        <v>0</v>
      </c>
      <c r="I415" s="38">
        <v>4</v>
      </c>
      <c r="J415" s="38">
        <v>2</v>
      </c>
      <c r="K415" s="36">
        <v>0.73288143382352944</v>
      </c>
      <c r="L415" s="36">
        <v>0.26711856617647056</v>
      </c>
      <c r="M415" s="39" t="s">
        <v>1293</v>
      </c>
      <c r="N415" s="40" t="s">
        <v>1294</v>
      </c>
      <c r="O415" s="39" t="s">
        <v>1295</v>
      </c>
    </row>
    <row r="416" spans="1:15" hidden="1" x14ac:dyDescent="0.25">
      <c r="A416" s="34">
        <v>339601</v>
      </c>
      <c r="B416" s="35" t="s">
        <v>462</v>
      </c>
      <c r="C416" s="34" t="s">
        <v>1307</v>
      </c>
      <c r="D416" s="34">
        <v>85104</v>
      </c>
      <c r="E416" s="36">
        <v>0.99995299868396315</v>
      </c>
      <c r="F416" s="36">
        <v>0.89096869712351945</v>
      </c>
      <c r="G416" s="36">
        <v>2.2231622485429592E-2</v>
      </c>
      <c r="H416" s="37">
        <v>6.1728395061728392E-2</v>
      </c>
      <c r="I416" s="38">
        <v>17</v>
      </c>
      <c r="J416" s="38">
        <v>0</v>
      </c>
      <c r="K416" s="36">
        <v>1</v>
      </c>
      <c r="L416" s="36">
        <v>0</v>
      </c>
      <c r="M416" s="39" t="s">
        <v>1293</v>
      </c>
      <c r="N416" s="40" t="s">
        <v>1519</v>
      </c>
      <c r="O416" s="39" t="s">
        <v>1295</v>
      </c>
    </row>
    <row r="417" spans="1:15" hidden="1" x14ac:dyDescent="0.25">
      <c r="A417" s="34">
        <v>339636</v>
      </c>
      <c r="B417" s="35" t="s">
        <v>463</v>
      </c>
      <c r="C417" s="34" t="s">
        <v>1326</v>
      </c>
      <c r="D417" s="34">
        <v>10930</v>
      </c>
      <c r="E417" s="36">
        <v>0</v>
      </c>
      <c r="F417" s="36">
        <v>0</v>
      </c>
      <c r="G417" s="36">
        <v>0</v>
      </c>
      <c r="H417" s="37">
        <v>0</v>
      </c>
      <c r="I417" s="38">
        <v>0</v>
      </c>
      <c r="J417" s="38">
        <v>0</v>
      </c>
      <c r="K417" s="36">
        <v>0</v>
      </c>
      <c r="L417" s="36">
        <v>0</v>
      </c>
      <c r="M417" s="39" t="s">
        <v>1318</v>
      </c>
      <c r="N417" s="40" t="s">
        <v>1520</v>
      </c>
      <c r="O417" s="39" t="s">
        <v>1295</v>
      </c>
    </row>
    <row r="418" spans="1:15" hidden="1" x14ac:dyDescent="0.25">
      <c r="A418" s="34">
        <v>339679</v>
      </c>
      <c r="B418" s="35" t="s">
        <v>464</v>
      </c>
      <c r="C418" s="34" t="s">
        <v>1309</v>
      </c>
      <c r="D418" s="34">
        <v>1593918</v>
      </c>
      <c r="E418" s="36">
        <v>0.99473435898208062</v>
      </c>
      <c r="F418" s="36">
        <v>0.99030313981020357</v>
      </c>
      <c r="G418" s="36">
        <v>0.98712857248616304</v>
      </c>
      <c r="H418" s="37">
        <v>4.2180562407498769E-2</v>
      </c>
      <c r="I418" s="38">
        <v>166</v>
      </c>
      <c r="J418" s="38">
        <v>15</v>
      </c>
      <c r="K418" s="36">
        <v>0.99910176053611066</v>
      </c>
      <c r="L418" s="36">
        <v>8.9823946388938351E-4</v>
      </c>
      <c r="M418" s="39" t="s">
        <v>1293</v>
      </c>
      <c r="N418" s="40" t="s">
        <v>1308</v>
      </c>
      <c r="O418" s="39" t="s">
        <v>1295</v>
      </c>
    </row>
    <row r="419" spans="1:15" hidden="1" x14ac:dyDescent="0.25">
      <c r="A419" s="34">
        <v>339750</v>
      </c>
      <c r="B419" s="35" t="s">
        <v>465</v>
      </c>
      <c r="C419" s="34" t="s">
        <v>1307</v>
      </c>
      <c r="D419" s="34">
        <v>1738</v>
      </c>
      <c r="E419" s="36">
        <v>1</v>
      </c>
      <c r="F419" s="36">
        <v>0</v>
      </c>
      <c r="G419" s="36">
        <v>0</v>
      </c>
      <c r="H419" s="37">
        <v>0.25</v>
      </c>
      <c r="I419" s="38">
        <v>5</v>
      </c>
      <c r="J419" s="38">
        <v>3</v>
      </c>
      <c r="K419" s="36">
        <v>0.36018411967779057</v>
      </c>
      <c r="L419" s="36">
        <v>0.63981588032220948</v>
      </c>
      <c r="M419" s="39" t="s">
        <v>1293</v>
      </c>
      <c r="N419" s="40" t="s">
        <v>1313</v>
      </c>
      <c r="O419" s="39" t="s">
        <v>1295</v>
      </c>
    </row>
    <row r="420" spans="1:15" hidden="1" x14ac:dyDescent="0.25">
      <c r="A420" s="34">
        <v>339954</v>
      </c>
      <c r="B420" s="35" t="s">
        <v>466</v>
      </c>
      <c r="C420" s="34" t="s">
        <v>1316</v>
      </c>
      <c r="D420" s="34">
        <v>145088</v>
      </c>
      <c r="E420" s="36">
        <v>0.99935211733568596</v>
      </c>
      <c r="F420" s="36">
        <v>0.98450595500661664</v>
      </c>
      <c r="G420" s="36">
        <v>0.98450595500661664</v>
      </c>
      <c r="H420" s="37">
        <v>0.17216117216117216</v>
      </c>
      <c r="I420" s="38">
        <v>42</v>
      </c>
      <c r="J420" s="38">
        <v>8</v>
      </c>
      <c r="K420" s="36">
        <v>0.92872657835063854</v>
      </c>
      <c r="L420" s="36">
        <v>7.1273421649361499E-2</v>
      </c>
      <c r="M420" s="39" t="s">
        <v>1293</v>
      </c>
      <c r="N420" s="40" t="s">
        <v>1521</v>
      </c>
      <c r="O420" s="39" t="s">
        <v>1295</v>
      </c>
    </row>
    <row r="421" spans="1:15" hidden="1" x14ac:dyDescent="0.25">
      <c r="A421" s="34">
        <v>340065</v>
      </c>
      <c r="B421" s="35" t="s">
        <v>467</v>
      </c>
      <c r="C421" s="34" t="s">
        <v>1326</v>
      </c>
      <c r="D421" s="34">
        <v>626</v>
      </c>
      <c r="E421" s="36">
        <v>0</v>
      </c>
      <c r="F421" s="36">
        <v>0</v>
      </c>
      <c r="G421" s="36">
        <v>0</v>
      </c>
      <c r="H421" s="37">
        <v>0</v>
      </c>
      <c r="I421" s="38">
        <v>0</v>
      </c>
      <c r="J421" s="38">
        <v>0</v>
      </c>
      <c r="K421" s="36">
        <v>0</v>
      </c>
      <c r="L421" s="36">
        <v>0</v>
      </c>
      <c r="M421" s="39" t="s">
        <v>1293</v>
      </c>
      <c r="N421" s="40" t="s">
        <v>1294</v>
      </c>
      <c r="O421" s="39" t="s">
        <v>1295</v>
      </c>
    </row>
    <row r="422" spans="1:15" hidden="1" x14ac:dyDescent="0.25">
      <c r="A422" s="34">
        <v>340120</v>
      </c>
      <c r="B422" s="35" t="s">
        <v>468</v>
      </c>
      <c r="C422" s="34" t="s">
        <v>1311</v>
      </c>
      <c r="D422" s="34" t="s">
        <v>1312</v>
      </c>
      <c r="E422" s="36" t="s">
        <v>1312</v>
      </c>
      <c r="F422" s="36" t="s">
        <v>1312</v>
      </c>
      <c r="G422" s="36" t="s">
        <v>1312</v>
      </c>
      <c r="H422" s="37" t="s">
        <v>1312</v>
      </c>
      <c r="I422" s="38">
        <v>9</v>
      </c>
      <c r="J422" s="38">
        <v>8</v>
      </c>
      <c r="K422" s="36">
        <v>0.78095238095238095</v>
      </c>
      <c r="L422" s="36">
        <v>0.21904761904761905</v>
      </c>
      <c r="M422" s="39" t="s">
        <v>1293</v>
      </c>
      <c r="N422" s="40" t="s">
        <v>1313</v>
      </c>
      <c r="O422" s="39" t="s">
        <v>1295</v>
      </c>
    </row>
    <row r="423" spans="1:15" hidden="1" x14ac:dyDescent="0.25">
      <c r="A423" s="34">
        <v>340146</v>
      </c>
      <c r="B423" s="35" t="s">
        <v>469</v>
      </c>
      <c r="C423" s="34" t="s">
        <v>1307</v>
      </c>
      <c r="D423" s="34">
        <v>25331</v>
      </c>
      <c r="E423" s="36">
        <v>1</v>
      </c>
      <c r="F423" s="36">
        <v>1</v>
      </c>
      <c r="G423" s="36">
        <v>0.81607516481781217</v>
      </c>
      <c r="H423" s="37">
        <v>0.14285714285714285</v>
      </c>
      <c r="I423" s="38">
        <v>8</v>
      </c>
      <c r="J423" s="38">
        <v>5</v>
      </c>
      <c r="K423" s="36">
        <v>0.12504059759662228</v>
      </c>
      <c r="L423" s="36">
        <v>0.87495940240337777</v>
      </c>
      <c r="M423" s="39" t="s">
        <v>1293</v>
      </c>
      <c r="N423" s="40" t="s">
        <v>1522</v>
      </c>
      <c r="O423" s="39" t="s">
        <v>1295</v>
      </c>
    </row>
    <row r="424" spans="1:15" hidden="1" x14ac:dyDescent="0.25">
      <c r="A424" s="34">
        <v>340162</v>
      </c>
      <c r="B424" s="35" t="s">
        <v>470</v>
      </c>
      <c r="C424" s="34" t="s">
        <v>1307</v>
      </c>
      <c r="D424" s="34">
        <v>17</v>
      </c>
      <c r="E424" s="36">
        <v>0</v>
      </c>
      <c r="F424" s="36">
        <v>0</v>
      </c>
      <c r="G424" s="36">
        <v>0</v>
      </c>
      <c r="H424" s="37">
        <v>3.3333333333333333E-2</v>
      </c>
      <c r="I424" s="38">
        <v>3</v>
      </c>
      <c r="J424" s="38">
        <v>8</v>
      </c>
      <c r="K424" s="36">
        <v>0.18533433227196103</v>
      </c>
      <c r="L424" s="36">
        <v>0.81466566772803894</v>
      </c>
      <c r="M424" s="39" t="s">
        <v>1293</v>
      </c>
      <c r="N424" s="40" t="s">
        <v>1294</v>
      </c>
      <c r="O424" s="39" t="s">
        <v>1295</v>
      </c>
    </row>
    <row r="425" spans="1:15" hidden="1" x14ac:dyDescent="0.25">
      <c r="A425" s="34">
        <v>340227</v>
      </c>
      <c r="B425" s="35" t="s">
        <v>471</v>
      </c>
      <c r="C425" s="34" t="s">
        <v>1314</v>
      </c>
      <c r="D425" s="34" t="s">
        <v>1312</v>
      </c>
      <c r="E425" s="36" t="s">
        <v>1312</v>
      </c>
      <c r="F425" s="36" t="s">
        <v>1312</v>
      </c>
      <c r="G425" s="36" t="s">
        <v>1312</v>
      </c>
      <c r="H425" s="37" t="s">
        <v>1312</v>
      </c>
      <c r="I425" s="38">
        <v>2</v>
      </c>
      <c r="J425" s="38">
        <v>3</v>
      </c>
      <c r="K425" s="36">
        <v>0.37343087538448749</v>
      </c>
      <c r="L425" s="36">
        <v>0.62656912461551251</v>
      </c>
      <c r="M425" s="39" t="s">
        <v>1318</v>
      </c>
      <c r="N425" s="40" t="s">
        <v>1313</v>
      </c>
      <c r="O425" s="39" t="s">
        <v>1295</v>
      </c>
    </row>
    <row r="426" spans="1:15" hidden="1" x14ac:dyDescent="0.25">
      <c r="A426" s="34">
        <v>340251</v>
      </c>
      <c r="B426" s="35" t="s">
        <v>472</v>
      </c>
      <c r="C426" s="34" t="s">
        <v>1309</v>
      </c>
      <c r="D426" s="34">
        <v>8405</v>
      </c>
      <c r="E426" s="36">
        <v>0.99988102320047589</v>
      </c>
      <c r="F426" s="36">
        <v>0.99381320642474713</v>
      </c>
      <c r="G426" s="36">
        <v>0.99381320642474713</v>
      </c>
      <c r="H426" s="37">
        <v>6.9377990430622011E-2</v>
      </c>
      <c r="I426" s="38">
        <v>33</v>
      </c>
      <c r="J426" s="38">
        <v>16</v>
      </c>
      <c r="K426" s="36">
        <v>0.788111217641419</v>
      </c>
      <c r="L426" s="36">
        <v>0.21188878235858102</v>
      </c>
      <c r="M426" s="39" t="s">
        <v>1293</v>
      </c>
      <c r="N426" s="40" t="s">
        <v>1523</v>
      </c>
      <c r="O426" s="39" t="s">
        <v>1295</v>
      </c>
    </row>
    <row r="427" spans="1:15" hidden="1" x14ac:dyDescent="0.25">
      <c r="A427" s="34">
        <v>340782</v>
      </c>
      <c r="B427" s="35" t="s">
        <v>473</v>
      </c>
      <c r="C427" s="34" t="s">
        <v>1307</v>
      </c>
      <c r="D427" s="34">
        <v>166798</v>
      </c>
      <c r="E427" s="36">
        <v>0.75575846233168265</v>
      </c>
      <c r="F427" s="36">
        <v>0</v>
      </c>
      <c r="G427" s="36">
        <v>0</v>
      </c>
      <c r="H427" s="37">
        <v>6.9767441860465115E-2</v>
      </c>
      <c r="I427" s="38">
        <v>22</v>
      </c>
      <c r="J427" s="38">
        <v>11</v>
      </c>
      <c r="K427" s="36">
        <v>0.46943174959041134</v>
      </c>
      <c r="L427" s="36">
        <v>0.53056825040958866</v>
      </c>
      <c r="M427" s="39" t="s">
        <v>1293</v>
      </c>
      <c r="N427" s="40" t="s">
        <v>1308</v>
      </c>
      <c r="O427" s="39" t="s">
        <v>1295</v>
      </c>
    </row>
    <row r="428" spans="1:15" hidden="1" x14ac:dyDescent="0.25">
      <c r="A428" s="34">
        <v>340936</v>
      </c>
      <c r="B428" s="35" t="s">
        <v>474</v>
      </c>
      <c r="C428" s="34" t="s">
        <v>1307</v>
      </c>
      <c r="D428" s="34">
        <v>0</v>
      </c>
      <c r="E428" s="36">
        <v>0</v>
      </c>
      <c r="F428" s="36">
        <v>0</v>
      </c>
      <c r="G428" s="36">
        <v>0</v>
      </c>
      <c r="H428" s="37">
        <v>0</v>
      </c>
      <c r="I428" s="38">
        <v>0</v>
      </c>
      <c r="J428" s="38">
        <v>0</v>
      </c>
      <c r="K428" s="36">
        <v>0</v>
      </c>
      <c r="L428" s="36">
        <v>0</v>
      </c>
      <c r="M428" s="39" t="s">
        <v>1293</v>
      </c>
      <c r="N428" s="40" t="s">
        <v>1313</v>
      </c>
      <c r="O428" s="39" t="s">
        <v>1295</v>
      </c>
    </row>
    <row r="429" spans="1:15" hidden="1" x14ac:dyDescent="0.25">
      <c r="A429" s="34">
        <v>340952</v>
      </c>
      <c r="B429" s="35" t="s">
        <v>475</v>
      </c>
      <c r="C429" s="34" t="s">
        <v>1309</v>
      </c>
      <c r="D429" s="34">
        <v>73407</v>
      </c>
      <c r="E429" s="36">
        <v>8.288037925538437E-2</v>
      </c>
      <c r="F429" s="36">
        <v>6.9284945577397256E-2</v>
      </c>
      <c r="G429" s="36">
        <v>6.9284945577397256E-2</v>
      </c>
      <c r="H429" s="37">
        <v>3.7685774946921442E-2</v>
      </c>
      <c r="I429" s="38">
        <v>15</v>
      </c>
      <c r="J429" s="38">
        <v>12</v>
      </c>
      <c r="K429" s="36">
        <v>0.58068790222270295</v>
      </c>
      <c r="L429" s="36">
        <v>0.41931209777729705</v>
      </c>
      <c r="M429" s="39" t="s">
        <v>1293</v>
      </c>
      <c r="N429" s="40" t="s">
        <v>1294</v>
      </c>
      <c r="O429" s="39" t="s">
        <v>1295</v>
      </c>
    </row>
    <row r="430" spans="1:15" hidden="1" x14ac:dyDescent="0.25">
      <c r="A430" s="34">
        <v>341371</v>
      </c>
      <c r="B430" s="35" t="s">
        <v>476</v>
      </c>
      <c r="C430" s="34" t="s">
        <v>1326</v>
      </c>
      <c r="D430" s="34">
        <v>531</v>
      </c>
      <c r="E430" s="36">
        <v>0</v>
      </c>
      <c r="F430" s="36">
        <v>0</v>
      </c>
      <c r="G430" s="36">
        <v>0</v>
      </c>
      <c r="H430" s="37">
        <v>0</v>
      </c>
      <c r="I430" s="38">
        <v>0</v>
      </c>
      <c r="J430" s="38">
        <v>0</v>
      </c>
      <c r="K430" s="36">
        <v>0</v>
      </c>
      <c r="L430" s="36">
        <v>0</v>
      </c>
      <c r="M430" s="39" t="s">
        <v>1293</v>
      </c>
      <c r="N430" s="40" t="s">
        <v>1313</v>
      </c>
      <c r="O430" s="39" t="s">
        <v>1295</v>
      </c>
    </row>
    <row r="431" spans="1:15" hidden="1" x14ac:dyDescent="0.25">
      <c r="A431" s="34">
        <v>341819</v>
      </c>
      <c r="B431" s="35" t="s">
        <v>477</v>
      </c>
      <c r="C431" s="34" t="s">
        <v>1309</v>
      </c>
      <c r="D431" s="34">
        <v>6271</v>
      </c>
      <c r="E431" s="36">
        <v>0.4318290543772923</v>
      </c>
      <c r="F431" s="36">
        <v>0.4318290543772923</v>
      </c>
      <c r="G431" s="36">
        <v>0.4318290543772923</v>
      </c>
      <c r="H431" s="37">
        <v>3.965702036441586E-2</v>
      </c>
      <c r="I431" s="38">
        <v>1</v>
      </c>
      <c r="J431" s="38">
        <v>0</v>
      </c>
      <c r="K431" s="36">
        <v>1</v>
      </c>
      <c r="L431" s="36">
        <v>0</v>
      </c>
      <c r="M431" s="39" t="s">
        <v>1293</v>
      </c>
      <c r="N431" s="40" t="s">
        <v>1308</v>
      </c>
      <c r="O431" s="39" t="s">
        <v>1295</v>
      </c>
    </row>
    <row r="432" spans="1:15" hidden="1" x14ac:dyDescent="0.25">
      <c r="A432" s="34">
        <v>341894</v>
      </c>
      <c r="B432" s="35" t="s">
        <v>478</v>
      </c>
      <c r="C432" s="34" t="s">
        <v>1311</v>
      </c>
      <c r="D432" s="34" t="s">
        <v>1312</v>
      </c>
      <c r="E432" s="36" t="s">
        <v>1312</v>
      </c>
      <c r="F432" s="36" t="s">
        <v>1312</v>
      </c>
      <c r="G432" s="36" t="s">
        <v>1312</v>
      </c>
      <c r="H432" s="37" t="s">
        <v>1312</v>
      </c>
      <c r="I432" s="38">
        <v>6</v>
      </c>
      <c r="J432" s="38">
        <v>4</v>
      </c>
      <c r="K432" s="36">
        <v>0.48087804878048779</v>
      </c>
      <c r="L432" s="36">
        <v>0.51912195121951221</v>
      </c>
      <c r="M432" s="39" t="s">
        <v>1293</v>
      </c>
      <c r="N432" s="40" t="s">
        <v>1313</v>
      </c>
      <c r="O432" s="39" t="s">
        <v>1295</v>
      </c>
    </row>
    <row r="433" spans="1:15" hidden="1" x14ac:dyDescent="0.25">
      <c r="A433" s="34">
        <v>341941</v>
      </c>
      <c r="B433" s="35" t="s">
        <v>479</v>
      </c>
      <c r="C433" s="34" t="s">
        <v>1307</v>
      </c>
      <c r="D433" s="34">
        <v>5725</v>
      </c>
      <c r="E433" s="36">
        <v>0</v>
      </c>
      <c r="F433" s="36">
        <v>0</v>
      </c>
      <c r="G433" s="36">
        <v>0</v>
      </c>
      <c r="H433" s="37">
        <v>0</v>
      </c>
      <c r="I433" s="38">
        <v>3</v>
      </c>
      <c r="J433" s="38">
        <v>1</v>
      </c>
      <c r="K433" s="36">
        <v>0.78177108628784198</v>
      </c>
      <c r="L433" s="36">
        <v>0.218228913712158</v>
      </c>
      <c r="M433" s="39" t="s">
        <v>1293</v>
      </c>
      <c r="N433" s="40" t="s">
        <v>1524</v>
      </c>
      <c r="O433" s="39" t="s">
        <v>1295</v>
      </c>
    </row>
    <row r="434" spans="1:15" hidden="1" x14ac:dyDescent="0.25">
      <c r="A434" s="34">
        <v>342033</v>
      </c>
      <c r="B434" s="35" t="s">
        <v>480</v>
      </c>
      <c r="C434" s="34" t="s">
        <v>1307</v>
      </c>
      <c r="D434" s="34">
        <v>140617</v>
      </c>
      <c r="E434" s="36">
        <v>0.99998577696864532</v>
      </c>
      <c r="F434" s="36">
        <v>0.93062005305190698</v>
      </c>
      <c r="G434" s="36">
        <v>0.91170342135019233</v>
      </c>
      <c r="H434" s="37">
        <v>5.6603773584905662E-2</v>
      </c>
      <c r="I434" s="38">
        <v>25</v>
      </c>
      <c r="J434" s="38">
        <v>8</v>
      </c>
      <c r="K434" s="36">
        <v>0.92872257849895579</v>
      </c>
      <c r="L434" s="36">
        <v>7.1277421501044186E-2</v>
      </c>
      <c r="M434" s="39" t="s">
        <v>1293</v>
      </c>
      <c r="N434" s="40" t="s">
        <v>1525</v>
      </c>
      <c r="O434" s="39" t="s">
        <v>1295</v>
      </c>
    </row>
    <row r="435" spans="1:15" hidden="1" x14ac:dyDescent="0.25">
      <c r="A435" s="34">
        <v>342084</v>
      </c>
      <c r="B435" s="35" t="s">
        <v>481</v>
      </c>
      <c r="C435" s="34" t="s">
        <v>1309</v>
      </c>
      <c r="D435" s="34">
        <v>212372</v>
      </c>
      <c r="E435" s="36">
        <v>0.88317668995912835</v>
      </c>
      <c r="F435" s="36">
        <v>0.50120072325918674</v>
      </c>
      <c r="G435" s="36">
        <v>0.50120072325918674</v>
      </c>
      <c r="H435" s="37">
        <v>3.4240808307605952E-2</v>
      </c>
      <c r="I435" s="38">
        <v>18</v>
      </c>
      <c r="J435" s="38">
        <v>8</v>
      </c>
      <c r="K435" s="36">
        <v>0.73983456293315453</v>
      </c>
      <c r="L435" s="36">
        <v>0.26016543706684553</v>
      </c>
      <c r="M435" s="39" t="s">
        <v>1293</v>
      </c>
      <c r="N435" s="40" t="s">
        <v>1294</v>
      </c>
      <c r="O435" s="39" t="s">
        <v>1295</v>
      </c>
    </row>
    <row r="436" spans="1:15" hidden="1" x14ac:dyDescent="0.25">
      <c r="A436" s="34">
        <v>342131</v>
      </c>
      <c r="B436" s="35" t="s">
        <v>482</v>
      </c>
      <c r="C436" s="34" t="s">
        <v>1309</v>
      </c>
      <c r="D436" s="34">
        <v>5503</v>
      </c>
      <c r="E436" s="36">
        <v>0.99981828093767033</v>
      </c>
      <c r="F436" s="36">
        <v>0.94221333817917496</v>
      </c>
      <c r="G436" s="36">
        <v>0.94221333817917496</v>
      </c>
      <c r="H436" s="37">
        <v>3.8113695090439277E-2</v>
      </c>
      <c r="I436" s="38">
        <v>14</v>
      </c>
      <c r="J436" s="38">
        <v>11</v>
      </c>
      <c r="K436" s="36">
        <v>0.54413542926239422</v>
      </c>
      <c r="L436" s="36">
        <v>0.45586457073760578</v>
      </c>
      <c r="M436" s="39" t="s">
        <v>1293</v>
      </c>
      <c r="N436" s="40" t="s">
        <v>1526</v>
      </c>
      <c r="O436" s="39" t="s">
        <v>1295</v>
      </c>
    </row>
    <row r="437" spans="1:15" hidden="1" x14ac:dyDescent="0.25">
      <c r="A437" s="34">
        <v>342157</v>
      </c>
      <c r="B437" s="35" t="s">
        <v>483</v>
      </c>
      <c r="C437" s="34" t="s">
        <v>1309</v>
      </c>
      <c r="D437" s="34">
        <v>3085</v>
      </c>
      <c r="E437" s="36">
        <v>2.7552674230145867E-2</v>
      </c>
      <c r="F437" s="36">
        <v>2.7552674230145867E-2</v>
      </c>
      <c r="G437" s="36">
        <v>2.7552674230145867E-2</v>
      </c>
      <c r="H437" s="37">
        <v>3.5916061339790153E-2</v>
      </c>
      <c r="I437" s="38">
        <v>8</v>
      </c>
      <c r="J437" s="38">
        <v>5</v>
      </c>
      <c r="K437" s="36">
        <v>0.94783175741767201</v>
      </c>
      <c r="L437" s="36">
        <v>5.2168242582328009E-2</v>
      </c>
      <c r="M437" s="39" t="s">
        <v>1293</v>
      </c>
      <c r="N437" s="40" t="s">
        <v>1527</v>
      </c>
      <c r="O437" s="39" t="s">
        <v>1295</v>
      </c>
    </row>
    <row r="438" spans="1:15" hidden="1" x14ac:dyDescent="0.25">
      <c r="A438" s="34">
        <v>342203</v>
      </c>
      <c r="B438" s="35" t="s">
        <v>484</v>
      </c>
      <c r="C438" s="34" t="s">
        <v>1311</v>
      </c>
      <c r="D438" s="34" t="s">
        <v>1312</v>
      </c>
      <c r="E438" s="36" t="s">
        <v>1312</v>
      </c>
      <c r="F438" s="36" t="s">
        <v>1312</v>
      </c>
      <c r="G438" s="36" t="s">
        <v>1312</v>
      </c>
      <c r="H438" s="37" t="s">
        <v>1312</v>
      </c>
      <c r="I438" s="38">
        <v>14</v>
      </c>
      <c r="J438" s="38">
        <v>4</v>
      </c>
      <c r="K438" s="36">
        <v>0.9341623780852274</v>
      </c>
      <c r="L438" s="36">
        <v>6.5837621914772645E-2</v>
      </c>
      <c r="M438" s="39" t="s">
        <v>1293</v>
      </c>
      <c r="N438" s="40" t="s">
        <v>1313</v>
      </c>
      <c r="O438" s="39" t="s">
        <v>1295</v>
      </c>
    </row>
    <row r="439" spans="1:15" hidden="1" x14ac:dyDescent="0.25">
      <c r="A439" s="34">
        <v>342335</v>
      </c>
      <c r="B439" s="35" t="s">
        <v>485</v>
      </c>
      <c r="C439" s="34" t="s">
        <v>1311</v>
      </c>
      <c r="D439" s="34" t="s">
        <v>1312</v>
      </c>
      <c r="E439" s="36" t="s">
        <v>1312</v>
      </c>
      <c r="F439" s="36" t="s">
        <v>1312</v>
      </c>
      <c r="G439" s="36" t="s">
        <v>1312</v>
      </c>
      <c r="H439" s="37" t="s">
        <v>1312</v>
      </c>
      <c r="I439" s="38">
        <v>1</v>
      </c>
      <c r="J439" s="38">
        <v>3</v>
      </c>
      <c r="K439" s="36">
        <v>0.54324324324324325</v>
      </c>
      <c r="L439" s="36">
        <v>0.45675675675675675</v>
      </c>
      <c r="M439" s="39" t="s">
        <v>1293</v>
      </c>
      <c r="N439" s="40" t="s">
        <v>1313</v>
      </c>
      <c r="O439" s="39" t="s">
        <v>1295</v>
      </c>
    </row>
    <row r="440" spans="1:15" hidden="1" x14ac:dyDescent="0.25">
      <c r="A440" s="34">
        <v>342343</v>
      </c>
      <c r="B440" s="35" t="s">
        <v>486</v>
      </c>
      <c r="C440" s="34" t="s">
        <v>1309</v>
      </c>
      <c r="D440" s="34">
        <v>20793</v>
      </c>
      <c r="E440" s="36">
        <v>0.60303948444187949</v>
      </c>
      <c r="F440" s="36">
        <v>2.8374933871976146E-2</v>
      </c>
      <c r="G440" s="36">
        <v>2.8374933871976146E-2</v>
      </c>
      <c r="H440" s="37">
        <v>3.8283062645011599E-2</v>
      </c>
      <c r="I440" s="38">
        <v>28</v>
      </c>
      <c r="J440" s="38">
        <v>9</v>
      </c>
      <c r="K440" s="36">
        <v>0.89723867762277854</v>
      </c>
      <c r="L440" s="36">
        <v>0.10276132237722148</v>
      </c>
      <c r="M440" s="39" t="s">
        <v>1293</v>
      </c>
      <c r="N440" s="40" t="s">
        <v>1528</v>
      </c>
      <c r="O440" s="39" t="s">
        <v>1295</v>
      </c>
    </row>
    <row r="441" spans="1:15" hidden="1" x14ac:dyDescent="0.25">
      <c r="A441" s="34">
        <v>342386</v>
      </c>
      <c r="B441" s="35" t="s">
        <v>487</v>
      </c>
      <c r="C441" s="34" t="s">
        <v>1309</v>
      </c>
      <c r="D441" s="34">
        <v>7734</v>
      </c>
      <c r="E441" s="36">
        <v>0.45771916214119474</v>
      </c>
      <c r="F441" s="36">
        <v>0.45771916214119474</v>
      </c>
      <c r="G441" s="36">
        <v>0.45771916214119474</v>
      </c>
      <c r="H441" s="37">
        <v>3.8283062645011599E-2</v>
      </c>
      <c r="I441" s="38">
        <v>12</v>
      </c>
      <c r="J441" s="38">
        <v>8</v>
      </c>
      <c r="K441" s="36">
        <v>0.92142537647234235</v>
      </c>
      <c r="L441" s="36">
        <v>7.8574623527657678E-2</v>
      </c>
      <c r="M441" s="39" t="s">
        <v>1293</v>
      </c>
      <c r="N441" s="40" t="s">
        <v>1294</v>
      </c>
      <c r="O441" s="39" t="s">
        <v>1295</v>
      </c>
    </row>
    <row r="442" spans="1:15" hidden="1" x14ac:dyDescent="0.25">
      <c r="A442" s="34">
        <v>342408</v>
      </c>
      <c r="B442" s="35" t="s">
        <v>488</v>
      </c>
      <c r="C442" s="34" t="s">
        <v>1307</v>
      </c>
      <c r="D442" s="34">
        <v>10196</v>
      </c>
      <c r="E442" s="36">
        <v>0.99803844644958806</v>
      </c>
      <c r="F442" s="36">
        <v>0.93203216947822676</v>
      </c>
      <c r="G442" s="36">
        <v>0.93203216947822676</v>
      </c>
      <c r="H442" s="37">
        <v>0.11275626423690205</v>
      </c>
      <c r="I442" s="38">
        <v>19</v>
      </c>
      <c r="J442" s="38">
        <v>6</v>
      </c>
      <c r="K442" s="36">
        <v>0.97180390900352454</v>
      </c>
      <c r="L442" s="36">
        <v>2.8196090996475489E-2</v>
      </c>
      <c r="M442" s="39" t="s">
        <v>1293</v>
      </c>
      <c r="N442" s="40" t="s">
        <v>1294</v>
      </c>
      <c r="O442" s="39" t="s">
        <v>1295</v>
      </c>
    </row>
    <row r="443" spans="1:15" hidden="1" x14ac:dyDescent="0.25">
      <c r="A443" s="34">
        <v>342467</v>
      </c>
      <c r="B443" s="35" t="s">
        <v>489</v>
      </c>
      <c r="C443" s="34" t="s">
        <v>1307</v>
      </c>
      <c r="D443" s="34">
        <v>0</v>
      </c>
      <c r="E443" s="36">
        <v>0</v>
      </c>
      <c r="F443" s="36">
        <v>0</v>
      </c>
      <c r="G443" s="36">
        <v>0</v>
      </c>
      <c r="H443" s="37">
        <v>0</v>
      </c>
      <c r="I443" s="38">
        <v>0</v>
      </c>
      <c r="J443" s="38">
        <v>0</v>
      </c>
      <c r="K443" s="36">
        <v>0</v>
      </c>
      <c r="L443" s="36">
        <v>0</v>
      </c>
      <c r="M443" s="39" t="s">
        <v>1293</v>
      </c>
      <c r="N443" s="40" t="s">
        <v>1529</v>
      </c>
      <c r="O443" s="39" t="s">
        <v>1295</v>
      </c>
    </row>
    <row r="444" spans="1:15" hidden="1" x14ac:dyDescent="0.25">
      <c r="A444" s="34">
        <v>342505</v>
      </c>
      <c r="B444" s="35" t="s">
        <v>490</v>
      </c>
      <c r="C444" s="34" t="s">
        <v>1307</v>
      </c>
      <c r="D444" s="34">
        <v>0</v>
      </c>
      <c r="E444" s="36">
        <v>0</v>
      </c>
      <c r="F444" s="36">
        <v>0</v>
      </c>
      <c r="G444" s="36">
        <v>0</v>
      </c>
      <c r="H444" s="37">
        <v>0</v>
      </c>
      <c r="I444" s="38">
        <v>0</v>
      </c>
      <c r="J444" s="38">
        <v>0</v>
      </c>
      <c r="K444" s="36">
        <v>0</v>
      </c>
      <c r="L444" s="36">
        <v>0</v>
      </c>
      <c r="M444" s="39" t="s">
        <v>1293</v>
      </c>
      <c r="N444" s="40" t="s">
        <v>1530</v>
      </c>
      <c r="O444" s="39" t="s">
        <v>1295</v>
      </c>
    </row>
    <row r="445" spans="1:15" hidden="1" x14ac:dyDescent="0.25">
      <c r="A445" s="34">
        <v>342556</v>
      </c>
      <c r="B445" s="35" t="s">
        <v>491</v>
      </c>
      <c r="C445" s="34" t="s">
        <v>1316</v>
      </c>
      <c r="D445" s="34">
        <v>55650</v>
      </c>
      <c r="E445" s="36">
        <v>0.99141060197663966</v>
      </c>
      <c r="F445" s="36">
        <v>0.99141060197663966</v>
      </c>
      <c r="G445" s="36">
        <v>0.99141060197663966</v>
      </c>
      <c r="H445" s="37">
        <v>0.14705882352941177</v>
      </c>
      <c r="I445" s="38">
        <v>17</v>
      </c>
      <c r="J445" s="38">
        <v>13</v>
      </c>
      <c r="K445" s="36">
        <v>0.62550389916735616</v>
      </c>
      <c r="L445" s="36">
        <v>0.37449610083264384</v>
      </c>
      <c r="M445" s="39" t="s">
        <v>1293</v>
      </c>
      <c r="N445" s="40" t="s">
        <v>1531</v>
      </c>
      <c r="O445" s="39" t="s">
        <v>1295</v>
      </c>
    </row>
    <row r="446" spans="1:15" hidden="1" x14ac:dyDescent="0.25">
      <c r="A446" s="34">
        <v>342611</v>
      </c>
      <c r="B446" s="35" t="s">
        <v>492</v>
      </c>
      <c r="C446" s="34" t="s">
        <v>1326</v>
      </c>
      <c r="D446" s="34">
        <v>47456</v>
      </c>
      <c r="E446" s="36">
        <v>0.96910822656776807</v>
      </c>
      <c r="F446" s="36">
        <v>0.96910822656776807</v>
      </c>
      <c r="G446" s="36">
        <v>0.96910822656776807</v>
      </c>
      <c r="H446" s="37">
        <v>6.0836501901140684E-2</v>
      </c>
      <c r="I446" s="38">
        <v>6</v>
      </c>
      <c r="J446" s="38">
        <v>0</v>
      </c>
      <c r="K446" s="36">
        <v>1</v>
      </c>
      <c r="L446" s="36">
        <v>0</v>
      </c>
      <c r="M446" s="39" t="s">
        <v>1293</v>
      </c>
      <c r="N446" s="40" t="s">
        <v>1532</v>
      </c>
      <c r="O446" s="39" t="s">
        <v>1295</v>
      </c>
    </row>
    <row r="447" spans="1:15" hidden="1" x14ac:dyDescent="0.25">
      <c r="A447" s="34">
        <v>342637</v>
      </c>
      <c r="B447" s="35" t="s">
        <v>493</v>
      </c>
      <c r="C447" s="34" t="s">
        <v>1326</v>
      </c>
      <c r="D447" s="34">
        <v>34</v>
      </c>
      <c r="E447" s="36">
        <v>1</v>
      </c>
      <c r="F447" s="36">
        <v>1</v>
      </c>
      <c r="G447" s="36">
        <v>1</v>
      </c>
      <c r="H447" s="37">
        <v>0.34210526315789475</v>
      </c>
      <c r="I447" s="38">
        <v>2</v>
      </c>
      <c r="J447" s="38">
        <v>0</v>
      </c>
      <c r="K447" s="36">
        <v>1</v>
      </c>
      <c r="L447" s="36">
        <v>0</v>
      </c>
      <c r="M447" s="39" t="s">
        <v>1293</v>
      </c>
      <c r="N447" s="40" t="s">
        <v>1533</v>
      </c>
      <c r="O447" s="39" t="s">
        <v>1295</v>
      </c>
    </row>
    <row r="448" spans="1:15" hidden="1" x14ac:dyDescent="0.25">
      <c r="A448" s="34">
        <v>342807</v>
      </c>
      <c r="B448" s="35" t="s">
        <v>494</v>
      </c>
      <c r="C448" s="34" t="s">
        <v>1316</v>
      </c>
      <c r="D448" s="34">
        <v>40756</v>
      </c>
      <c r="E448" s="36">
        <v>0.92052703896358823</v>
      </c>
      <c r="F448" s="36">
        <v>0</v>
      </c>
      <c r="G448" s="36">
        <v>0</v>
      </c>
      <c r="H448" s="37">
        <v>0.25</v>
      </c>
      <c r="I448" s="38">
        <v>18</v>
      </c>
      <c r="J448" s="38">
        <v>9</v>
      </c>
      <c r="K448" s="36">
        <v>0.45731473185716115</v>
      </c>
      <c r="L448" s="36">
        <v>0.54268526814283891</v>
      </c>
      <c r="M448" s="39" t="s">
        <v>1293</v>
      </c>
      <c r="N448" s="40" t="s">
        <v>1534</v>
      </c>
      <c r="O448" s="39" t="s">
        <v>1295</v>
      </c>
    </row>
    <row r="449" spans="1:15" hidden="1" x14ac:dyDescent="0.25">
      <c r="A449" s="34">
        <v>343013</v>
      </c>
      <c r="B449" s="35" t="s">
        <v>495</v>
      </c>
      <c r="C449" s="34" t="s">
        <v>1307</v>
      </c>
      <c r="D449" s="34">
        <v>34741</v>
      </c>
      <c r="E449" s="36">
        <v>0.2492156241904378</v>
      </c>
      <c r="F449" s="36">
        <v>0</v>
      </c>
      <c r="G449" s="36">
        <v>0</v>
      </c>
      <c r="H449" s="37">
        <v>0.125</v>
      </c>
      <c r="I449" s="38">
        <v>14</v>
      </c>
      <c r="J449" s="38">
        <v>6</v>
      </c>
      <c r="K449" s="36">
        <v>0.76160599018848441</v>
      </c>
      <c r="L449" s="36">
        <v>0.23839400981151562</v>
      </c>
      <c r="M449" s="39" t="s">
        <v>1318</v>
      </c>
      <c r="N449" s="40" t="s">
        <v>1535</v>
      </c>
      <c r="O449" s="39" t="s">
        <v>1295</v>
      </c>
    </row>
    <row r="450" spans="1:15" hidden="1" x14ac:dyDescent="0.25">
      <c r="A450" s="34">
        <v>343056</v>
      </c>
      <c r="B450" s="35" t="s">
        <v>496</v>
      </c>
      <c r="C450" s="34" t="s">
        <v>1311</v>
      </c>
      <c r="D450" s="34" t="s">
        <v>1312</v>
      </c>
      <c r="E450" s="36" t="s">
        <v>1312</v>
      </c>
      <c r="F450" s="36" t="s">
        <v>1312</v>
      </c>
      <c r="G450" s="36" t="s">
        <v>1312</v>
      </c>
      <c r="H450" s="37" t="s">
        <v>1312</v>
      </c>
      <c r="I450" s="38">
        <v>7</v>
      </c>
      <c r="J450" s="38">
        <v>4</v>
      </c>
      <c r="K450" s="36">
        <v>0.7973587223587224</v>
      </c>
      <c r="L450" s="36">
        <v>0.20264127764127765</v>
      </c>
      <c r="M450" s="39" t="s">
        <v>1293</v>
      </c>
      <c r="N450" s="40" t="s">
        <v>1313</v>
      </c>
      <c r="O450" s="39" t="s">
        <v>1295</v>
      </c>
    </row>
    <row r="451" spans="1:15" hidden="1" x14ac:dyDescent="0.25">
      <c r="A451" s="34">
        <v>343064</v>
      </c>
      <c r="B451" s="35" t="s">
        <v>497</v>
      </c>
      <c r="C451" s="34" t="s">
        <v>1307</v>
      </c>
      <c r="D451" s="34">
        <v>20962</v>
      </c>
      <c r="E451" s="36">
        <v>0</v>
      </c>
      <c r="F451" s="36">
        <v>0</v>
      </c>
      <c r="G451" s="36">
        <v>0</v>
      </c>
      <c r="H451" s="37">
        <v>0</v>
      </c>
      <c r="I451" s="38">
        <v>6</v>
      </c>
      <c r="J451" s="38">
        <v>6</v>
      </c>
      <c r="K451" s="36">
        <v>0.17302307618036111</v>
      </c>
      <c r="L451" s="36">
        <v>0.82697692381963894</v>
      </c>
      <c r="M451" s="39" t="s">
        <v>1293</v>
      </c>
      <c r="N451" s="40" t="s">
        <v>1536</v>
      </c>
      <c r="O451" s="39" t="s">
        <v>1295</v>
      </c>
    </row>
    <row r="452" spans="1:15" hidden="1" x14ac:dyDescent="0.25">
      <c r="A452" s="34">
        <v>343129</v>
      </c>
      <c r="B452" s="35" t="s">
        <v>498</v>
      </c>
      <c r="C452" s="34" t="s">
        <v>1326</v>
      </c>
      <c r="D452" s="34">
        <v>3515</v>
      </c>
      <c r="E452" s="36">
        <v>0.99317211948790896</v>
      </c>
      <c r="F452" s="36">
        <v>0.99317211948790896</v>
      </c>
      <c r="G452" s="36">
        <v>0.18862019914651493</v>
      </c>
      <c r="H452" s="37">
        <v>0.15789473684210525</v>
      </c>
      <c r="I452" s="38">
        <v>4</v>
      </c>
      <c r="J452" s="38">
        <v>0</v>
      </c>
      <c r="K452" s="36">
        <v>1</v>
      </c>
      <c r="L452" s="36">
        <v>0</v>
      </c>
      <c r="M452" s="39" t="s">
        <v>1293</v>
      </c>
      <c r="N452" s="40" t="s">
        <v>1537</v>
      </c>
      <c r="O452" s="39" t="s">
        <v>1295</v>
      </c>
    </row>
    <row r="453" spans="1:15" hidden="1" x14ac:dyDescent="0.25">
      <c r="A453" s="34">
        <v>343153</v>
      </c>
      <c r="B453" s="35" t="s">
        <v>499</v>
      </c>
      <c r="C453" s="34" t="s">
        <v>1309</v>
      </c>
      <c r="D453" s="34">
        <v>2900</v>
      </c>
      <c r="E453" s="36">
        <v>0.52241379310344827</v>
      </c>
      <c r="F453" s="36">
        <v>0.45724137931034481</v>
      </c>
      <c r="G453" s="36">
        <v>0.45724137931034481</v>
      </c>
      <c r="H453" s="37">
        <v>5.1347881899871634E-2</v>
      </c>
      <c r="I453" s="38">
        <v>2</v>
      </c>
      <c r="J453" s="38">
        <v>5</v>
      </c>
      <c r="K453" s="36">
        <v>0.12450592885375494</v>
      </c>
      <c r="L453" s="36">
        <v>0.87549407114624511</v>
      </c>
      <c r="M453" s="39" t="s">
        <v>1293</v>
      </c>
      <c r="N453" s="40" t="s">
        <v>1538</v>
      </c>
      <c r="O453" s="39" t="s">
        <v>1295</v>
      </c>
    </row>
    <row r="454" spans="1:15" hidden="1" x14ac:dyDescent="0.25">
      <c r="A454" s="34">
        <v>343269</v>
      </c>
      <c r="B454" s="35" t="s">
        <v>500</v>
      </c>
      <c r="C454" s="34" t="s">
        <v>1309</v>
      </c>
      <c r="D454" s="34">
        <v>186529</v>
      </c>
      <c r="E454" s="36">
        <v>0.99648848168381321</v>
      </c>
      <c r="F454" s="36">
        <v>0.52130767869875461</v>
      </c>
      <c r="G454" s="36">
        <v>0.52130767869875461</v>
      </c>
      <c r="H454" s="37">
        <v>3.5326086956521736E-2</v>
      </c>
      <c r="I454" s="38">
        <v>54</v>
      </c>
      <c r="J454" s="38">
        <v>19</v>
      </c>
      <c r="K454" s="36">
        <v>0.52059937626320085</v>
      </c>
      <c r="L454" s="36">
        <v>0.47940062373679915</v>
      </c>
      <c r="M454" s="39" t="s">
        <v>1293</v>
      </c>
      <c r="N454" s="40" t="s">
        <v>1539</v>
      </c>
      <c r="O454" s="39" t="s">
        <v>1295</v>
      </c>
    </row>
    <row r="455" spans="1:15" hidden="1" x14ac:dyDescent="0.25">
      <c r="A455" s="34">
        <v>343315</v>
      </c>
      <c r="B455" s="35" t="s">
        <v>501</v>
      </c>
      <c r="C455" s="34" t="s">
        <v>1309</v>
      </c>
      <c r="D455" s="34">
        <v>1005</v>
      </c>
      <c r="E455" s="36">
        <v>0</v>
      </c>
      <c r="F455" s="36">
        <v>0</v>
      </c>
      <c r="G455" s="36">
        <v>0</v>
      </c>
      <c r="H455" s="37">
        <v>5.1070840197693576E-2</v>
      </c>
      <c r="I455" s="38">
        <v>6</v>
      </c>
      <c r="J455" s="38">
        <v>1</v>
      </c>
      <c r="K455" s="36">
        <v>1</v>
      </c>
      <c r="L455" s="36">
        <v>0</v>
      </c>
      <c r="M455" s="39" t="s">
        <v>1293</v>
      </c>
      <c r="N455" s="40" t="s">
        <v>1308</v>
      </c>
      <c r="O455" s="39" t="s">
        <v>1295</v>
      </c>
    </row>
    <row r="456" spans="1:15" hidden="1" x14ac:dyDescent="0.25">
      <c r="A456" s="34">
        <v>343331</v>
      </c>
      <c r="B456" s="35" t="s">
        <v>502</v>
      </c>
      <c r="C456" s="34" t="s">
        <v>1326</v>
      </c>
      <c r="D456" s="34">
        <v>10242</v>
      </c>
      <c r="E456" s="36">
        <v>0.9990236281976177</v>
      </c>
      <c r="F456" s="36">
        <v>0.9990236281976177</v>
      </c>
      <c r="G456" s="36">
        <v>0.9990236281976177</v>
      </c>
      <c r="H456" s="37">
        <v>5.3333333333333337E-2</v>
      </c>
      <c r="I456" s="38">
        <v>2</v>
      </c>
      <c r="J456" s="38">
        <v>0</v>
      </c>
      <c r="K456" s="36">
        <v>1</v>
      </c>
      <c r="L456" s="36">
        <v>0</v>
      </c>
      <c r="M456" s="39" t="s">
        <v>1293</v>
      </c>
      <c r="N456" s="40" t="s">
        <v>1294</v>
      </c>
      <c r="O456" s="39" t="s">
        <v>1295</v>
      </c>
    </row>
    <row r="457" spans="1:15" hidden="1" x14ac:dyDescent="0.25">
      <c r="A457" s="34">
        <v>343340</v>
      </c>
      <c r="B457" s="35" t="s">
        <v>503</v>
      </c>
      <c r="C457" s="34" t="s">
        <v>1326</v>
      </c>
      <c r="D457" s="34">
        <v>0</v>
      </c>
      <c r="E457" s="36">
        <v>0</v>
      </c>
      <c r="F457" s="36">
        <v>0</v>
      </c>
      <c r="G457" s="36">
        <v>0</v>
      </c>
      <c r="H457" s="37">
        <v>0.13157894736842105</v>
      </c>
      <c r="I457" s="38">
        <v>1</v>
      </c>
      <c r="J457" s="38">
        <v>0</v>
      </c>
      <c r="K457" s="36">
        <v>0</v>
      </c>
      <c r="L457" s="36">
        <v>0</v>
      </c>
      <c r="M457" s="39" t="s">
        <v>1293</v>
      </c>
      <c r="N457" s="40" t="s">
        <v>1540</v>
      </c>
      <c r="O457" s="39" t="s">
        <v>1295</v>
      </c>
    </row>
    <row r="458" spans="1:15" hidden="1" x14ac:dyDescent="0.25">
      <c r="A458" s="34">
        <v>343404</v>
      </c>
      <c r="B458" s="35" t="s">
        <v>504</v>
      </c>
      <c r="C458" s="34" t="s">
        <v>1311</v>
      </c>
      <c r="D458" s="34" t="s">
        <v>1312</v>
      </c>
      <c r="E458" s="36" t="s">
        <v>1312</v>
      </c>
      <c r="F458" s="36" t="s">
        <v>1312</v>
      </c>
      <c r="G458" s="36" t="s">
        <v>1312</v>
      </c>
      <c r="H458" s="37" t="s">
        <v>1312</v>
      </c>
      <c r="I458" s="38">
        <v>7</v>
      </c>
      <c r="J458" s="38">
        <v>5</v>
      </c>
      <c r="K458" s="36">
        <v>0.95069344698485958</v>
      </c>
      <c r="L458" s="36">
        <v>4.9306553015140454E-2</v>
      </c>
      <c r="M458" s="39" t="s">
        <v>1293</v>
      </c>
      <c r="N458" s="40" t="s">
        <v>1313</v>
      </c>
      <c r="O458" s="39" t="s">
        <v>1295</v>
      </c>
    </row>
    <row r="459" spans="1:15" hidden="1" x14ac:dyDescent="0.25">
      <c r="A459" s="34">
        <v>343463</v>
      </c>
      <c r="B459" s="35" t="s">
        <v>505</v>
      </c>
      <c r="C459" s="34" t="s">
        <v>1307</v>
      </c>
      <c r="D459" s="34">
        <v>42434</v>
      </c>
      <c r="E459" s="36">
        <v>0.71270679172361784</v>
      </c>
      <c r="F459" s="36">
        <v>0</v>
      </c>
      <c r="G459" s="36">
        <v>0</v>
      </c>
      <c r="H459" s="37">
        <v>4.5454545454545456E-2</v>
      </c>
      <c r="I459" s="38">
        <v>7</v>
      </c>
      <c r="J459" s="38">
        <v>8</v>
      </c>
      <c r="K459" s="36">
        <v>0.69962055881338392</v>
      </c>
      <c r="L459" s="36">
        <v>0.30037944118661608</v>
      </c>
      <c r="M459" s="39" t="s">
        <v>1293</v>
      </c>
      <c r="N459" s="40" t="s">
        <v>1294</v>
      </c>
      <c r="O459" s="39" t="s">
        <v>1295</v>
      </c>
    </row>
    <row r="460" spans="1:15" hidden="1" x14ac:dyDescent="0.25">
      <c r="A460" s="34">
        <v>343676</v>
      </c>
      <c r="B460" s="35" t="s">
        <v>506</v>
      </c>
      <c r="C460" s="34" t="s">
        <v>1307</v>
      </c>
      <c r="D460" s="34">
        <v>10349</v>
      </c>
      <c r="E460" s="36">
        <v>0</v>
      </c>
      <c r="F460" s="36">
        <v>0</v>
      </c>
      <c r="G460" s="36">
        <v>0</v>
      </c>
      <c r="H460" s="37">
        <v>0</v>
      </c>
      <c r="I460" s="38">
        <v>3</v>
      </c>
      <c r="J460" s="38">
        <v>6</v>
      </c>
      <c r="K460" s="36">
        <v>7.1047399811656378E-2</v>
      </c>
      <c r="L460" s="36">
        <v>0.92895260018834358</v>
      </c>
      <c r="M460" s="39" t="s">
        <v>1293</v>
      </c>
      <c r="N460" s="40" t="s">
        <v>1308</v>
      </c>
      <c r="O460" s="39" t="s">
        <v>1295</v>
      </c>
    </row>
    <row r="461" spans="1:15" hidden="1" x14ac:dyDescent="0.25">
      <c r="A461" s="34">
        <v>343684</v>
      </c>
      <c r="B461" s="35" t="s">
        <v>507</v>
      </c>
      <c r="C461" s="34" t="s">
        <v>1309</v>
      </c>
      <c r="D461" s="34">
        <v>10793</v>
      </c>
      <c r="E461" s="36">
        <v>0.70156582970443804</v>
      </c>
      <c r="F461" s="36">
        <v>0.58825164458445289</v>
      </c>
      <c r="G461" s="36">
        <v>0.58825164458445289</v>
      </c>
      <c r="H461" s="37">
        <v>5.0928699820251645E-2</v>
      </c>
      <c r="I461" s="38">
        <v>0</v>
      </c>
      <c r="J461" s="38">
        <v>12</v>
      </c>
      <c r="K461" s="36">
        <v>0</v>
      </c>
      <c r="L461" s="36">
        <v>1</v>
      </c>
      <c r="M461" s="39" t="s">
        <v>1293</v>
      </c>
      <c r="N461" s="40" t="s">
        <v>1308</v>
      </c>
      <c r="O461" s="39" t="s">
        <v>1295</v>
      </c>
    </row>
    <row r="462" spans="1:15" hidden="1" x14ac:dyDescent="0.25">
      <c r="A462" s="34">
        <v>343722</v>
      </c>
      <c r="B462" s="35" t="s">
        <v>508</v>
      </c>
      <c r="C462" s="34" t="s">
        <v>1309</v>
      </c>
      <c r="D462" s="34">
        <v>2335</v>
      </c>
      <c r="E462" s="36">
        <v>0.65653104925053529</v>
      </c>
      <c r="F462" s="36">
        <v>0.65396145610278378</v>
      </c>
      <c r="G462" s="36">
        <v>0.65182012847965742</v>
      </c>
      <c r="H462" s="37">
        <v>9.8684210526315791E-2</v>
      </c>
      <c r="I462" s="38">
        <v>11</v>
      </c>
      <c r="J462" s="38">
        <v>15</v>
      </c>
      <c r="K462" s="36">
        <v>0.15003138731952292</v>
      </c>
      <c r="L462" s="36">
        <v>0.84996861268047708</v>
      </c>
      <c r="M462" s="39" t="s">
        <v>1293</v>
      </c>
      <c r="N462" s="40" t="s">
        <v>1308</v>
      </c>
      <c r="O462" s="39" t="s">
        <v>1295</v>
      </c>
    </row>
    <row r="463" spans="1:15" hidden="1" x14ac:dyDescent="0.25">
      <c r="A463" s="34">
        <v>343731</v>
      </c>
      <c r="B463" s="35" t="s">
        <v>509</v>
      </c>
      <c r="C463" s="34" t="s">
        <v>1309</v>
      </c>
      <c r="D463" s="34">
        <v>194161</v>
      </c>
      <c r="E463" s="36">
        <v>0.99612692559267824</v>
      </c>
      <c r="F463" s="36">
        <v>0.62563027590504783</v>
      </c>
      <c r="G463" s="36">
        <v>0.62563027590504783</v>
      </c>
      <c r="H463" s="37">
        <v>3.456722917800762E-2</v>
      </c>
      <c r="I463" s="38">
        <v>36</v>
      </c>
      <c r="J463" s="38">
        <v>16</v>
      </c>
      <c r="K463" s="36">
        <v>0.56741859995486021</v>
      </c>
      <c r="L463" s="36">
        <v>0.43258140004513973</v>
      </c>
      <c r="M463" s="39" t="s">
        <v>1293</v>
      </c>
      <c r="N463" s="40" t="s">
        <v>1541</v>
      </c>
      <c r="O463" s="39" t="s">
        <v>1295</v>
      </c>
    </row>
    <row r="464" spans="1:15" hidden="1" x14ac:dyDescent="0.25">
      <c r="A464" s="34">
        <v>343765</v>
      </c>
      <c r="B464" s="35" t="s">
        <v>510</v>
      </c>
      <c r="C464" s="34" t="s">
        <v>1309</v>
      </c>
      <c r="D464" s="34">
        <v>2124</v>
      </c>
      <c r="E464" s="36">
        <v>6.5913370998116763E-3</v>
      </c>
      <c r="F464" s="36">
        <v>6.5913370998116763E-3</v>
      </c>
      <c r="G464" s="36">
        <v>6.5913370998116763E-3</v>
      </c>
      <c r="H464" s="37">
        <v>3.8209295694325636E-2</v>
      </c>
      <c r="I464" s="38">
        <v>11</v>
      </c>
      <c r="J464" s="38">
        <v>4</v>
      </c>
      <c r="K464" s="36">
        <v>0.61520190023752974</v>
      </c>
      <c r="L464" s="36">
        <v>0.38479809976247031</v>
      </c>
      <c r="M464" s="39" t="s">
        <v>1293</v>
      </c>
      <c r="N464" s="40" t="s">
        <v>1294</v>
      </c>
      <c r="O464" s="39" t="s">
        <v>1295</v>
      </c>
    </row>
    <row r="465" spans="1:15" hidden="1" x14ac:dyDescent="0.25">
      <c r="A465" s="34">
        <v>343811</v>
      </c>
      <c r="B465" s="35" t="s">
        <v>511</v>
      </c>
      <c r="C465" s="34" t="s">
        <v>1307</v>
      </c>
      <c r="D465" s="34">
        <v>1805</v>
      </c>
      <c r="E465" s="36">
        <v>0</v>
      </c>
      <c r="F465" s="36">
        <v>0</v>
      </c>
      <c r="G465" s="36">
        <v>0</v>
      </c>
      <c r="H465" s="37">
        <v>0</v>
      </c>
      <c r="I465" s="38">
        <v>4</v>
      </c>
      <c r="J465" s="38">
        <v>8</v>
      </c>
      <c r="K465" s="36">
        <v>3.8312048861743477E-2</v>
      </c>
      <c r="L465" s="36">
        <v>0.96168795113825656</v>
      </c>
      <c r="M465" s="39" t="s">
        <v>1293</v>
      </c>
      <c r="N465" s="40" t="s">
        <v>1542</v>
      </c>
      <c r="O465" s="39" t="s">
        <v>1295</v>
      </c>
    </row>
    <row r="466" spans="1:15" hidden="1" x14ac:dyDescent="0.25">
      <c r="A466" s="34">
        <v>343871</v>
      </c>
      <c r="B466" s="35" t="s">
        <v>512</v>
      </c>
      <c r="C466" s="34" t="s">
        <v>1326</v>
      </c>
      <c r="D466" s="34">
        <v>232</v>
      </c>
      <c r="E466" s="36">
        <v>0</v>
      </c>
      <c r="F466" s="36">
        <v>0</v>
      </c>
      <c r="G466" s="36">
        <v>0</v>
      </c>
      <c r="H466" s="37">
        <v>0</v>
      </c>
      <c r="I466" s="38">
        <v>0</v>
      </c>
      <c r="J466" s="38">
        <v>0</v>
      </c>
      <c r="K466" s="36">
        <v>0</v>
      </c>
      <c r="L466" s="36">
        <v>0</v>
      </c>
      <c r="M466" s="39" t="s">
        <v>1293</v>
      </c>
      <c r="N466" s="40" t="s">
        <v>1294</v>
      </c>
      <c r="O466" s="39" t="s">
        <v>1295</v>
      </c>
    </row>
    <row r="467" spans="1:15" hidden="1" x14ac:dyDescent="0.25">
      <c r="A467" s="34">
        <v>343889</v>
      </c>
      <c r="B467" s="35" t="s">
        <v>513</v>
      </c>
      <c r="C467" s="34" t="s">
        <v>1309</v>
      </c>
      <c r="D467" s="34">
        <v>1204162</v>
      </c>
      <c r="E467" s="36">
        <v>0.99628372262203924</v>
      </c>
      <c r="F467" s="36">
        <v>0.98708147242646749</v>
      </c>
      <c r="G467" s="36">
        <v>0.98706984608383252</v>
      </c>
      <c r="H467" s="37">
        <v>3.7291462217860651E-2</v>
      </c>
      <c r="I467" s="38">
        <v>89</v>
      </c>
      <c r="J467" s="38">
        <v>11</v>
      </c>
      <c r="K467" s="36">
        <v>0.86556812795792204</v>
      </c>
      <c r="L467" s="36">
        <v>0.13443187204207793</v>
      </c>
      <c r="M467" s="39" t="s">
        <v>1293</v>
      </c>
      <c r="N467" s="40" t="s">
        <v>1308</v>
      </c>
      <c r="O467" s="39" t="s">
        <v>1304</v>
      </c>
    </row>
    <row r="468" spans="1:15" hidden="1" x14ac:dyDescent="0.25">
      <c r="A468" s="34">
        <v>343919</v>
      </c>
      <c r="B468" s="35" t="s">
        <v>514</v>
      </c>
      <c r="C468" s="34" t="s">
        <v>1311</v>
      </c>
      <c r="D468" s="34" t="s">
        <v>1312</v>
      </c>
      <c r="E468" s="36" t="s">
        <v>1312</v>
      </c>
      <c r="F468" s="36" t="s">
        <v>1312</v>
      </c>
      <c r="G468" s="36" t="s">
        <v>1312</v>
      </c>
      <c r="H468" s="37" t="s">
        <v>1312</v>
      </c>
      <c r="I468" s="38">
        <v>3</v>
      </c>
      <c r="J468" s="38">
        <v>3</v>
      </c>
      <c r="K468" s="36">
        <v>4.7545538746526707E-2</v>
      </c>
      <c r="L468" s="36">
        <v>0.95245446125347333</v>
      </c>
      <c r="M468" s="39" t="s">
        <v>1293</v>
      </c>
      <c r="N468" s="40" t="s">
        <v>1313</v>
      </c>
      <c r="O468" s="39" t="s">
        <v>1295</v>
      </c>
    </row>
    <row r="469" spans="1:15" hidden="1" x14ac:dyDescent="0.25">
      <c r="A469" s="34">
        <v>344010</v>
      </c>
      <c r="B469" s="35" t="s">
        <v>515</v>
      </c>
      <c r="C469" s="34" t="s">
        <v>1326</v>
      </c>
      <c r="D469" s="34">
        <v>1084</v>
      </c>
      <c r="E469" s="36">
        <v>0</v>
      </c>
      <c r="F469" s="36">
        <v>0</v>
      </c>
      <c r="G469" s="36">
        <v>0</v>
      </c>
      <c r="H469" s="37">
        <v>0</v>
      </c>
      <c r="I469" s="38">
        <v>2</v>
      </c>
      <c r="J469" s="38">
        <v>0</v>
      </c>
      <c r="K469" s="36">
        <v>1</v>
      </c>
      <c r="L469" s="36">
        <v>0</v>
      </c>
      <c r="M469" s="39" t="s">
        <v>1293</v>
      </c>
      <c r="N469" s="40" t="s">
        <v>1543</v>
      </c>
      <c r="O469" s="39" t="s">
        <v>1295</v>
      </c>
    </row>
    <row r="470" spans="1:15" hidden="1" x14ac:dyDescent="0.25">
      <c r="A470" s="34">
        <v>344095</v>
      </c>
      <c r="B470" s="35" t="s">
        <v>516</v>
      </c>
      <c r="C470" s="34" t="s">
        <v>1314</v>
      </c>
      <c r="D470" s="34" t="s">
        <v>1312</v>
      </c>
      <c r="E470" s="36" t="s">
        <v>1312</v>
      </c>
      <c r="F470" s="36" t="s">
        <v>1312</v>
      </c>
      <c r="G470" s="36" t="s">
        <v>1312</v>
      </c>
      <c r="H470" s="37" t="s">
        <v>1312</v>
      </c>
      <c r="I470" s="38">
        <v>2</v>
      </c>
      <c r="J470" s="38">
        <v>1</v>
      </c>
      <c r="K470" s="36">
        <v>0.67358145210494202</v>
      </c>
      <c r="L470" s="36">
        <v>0.32641854789505798</v>
      </c>
      <c r="M470" s="39" t="s">
        <v>1293</v>
      </c>
      <c r="N470" s="40" t="s">
        <v>1313</v>
      </c>
      <c r="O470" s="39" t="s">
        <v>1295</v>
      </c>
    </row>
    <row r="471" spans="1:15" hidden="1" x14ac:dyDescent="0.25">
      <c r="A471" s="34">
        <v>344141</v>
      </c>
      <c r="B471" s="35" t="s">
        <v>517</v>
      </c>
      <c r="C471" s="34" t="s">
        <v>1309</v>
      </c>
      <c r="D471" s="34">
        <v>741</v>
      </c>
      <c r="E471" s="36">
        <v>0.98245614035087714</v>
      </c>
      <c r="F471" s="36">
        <v>0.98245614035087714</v>
      </c>
      <c r="G471" s="36">
        <v>0.98245614035087714</v>
      </c>
      <c r="H471" s="37">
        <v>5.363204344874406E-2</v>
      </c>
      <c r="I471" s="38">
        <v>0</v>
      </c>
      <c r="J471" s="38">
        <v>5</v>
      </c>
      <c r="K471" s="36">
        <v>0</v>
      </c>
      <c r="L471" s="36">
        <v>1</v>
      </c>
      <c r="M471" s="39" t="s">
        <v>1293</v>
      </c>
      <c r="N471" s="40" t="s">
        <v>1544</v>
      </c>
      <c r="O471" s="39" t="s">
        <v>1295</v>
      </c>
    </row>
    <row r="472" spans="1:15" hidden="1" x14ac:dyDescent="0.25">
      <c r="A472" s="34">
        <v>344150</v>
      </c>
      <c r="B472" s="35" t="s">
        <v>518</v>
      </c>
      <c r="C472" s="34" t="s">
        <v>1309</v>
      </c>
      <c r="D472" s="34">
        <v>10687</v>
      </c>
      <c r="E472" s="36">
        <v>8.1407317301394212E-3</v>
      </c>
      <c r="F472" s="36">
        <v>8.1407317301394212E-3</v>
      </c>
      <c r="G472" s="36">
        <v>0</v>
      </c>
      <c r="H472" s="37">
        <v>0.125</v>
      </c>
      <c r="I472" s="38">
        <v>18</v>
      </c>
      <c r="J472" s="38">
        <v>9</v>
      </c>
      <c r="K472" s="36">
        <v>0.71972636307943638</v>
      </c>
      <c r="L472" s="36">
        <v>0.28027363692056362</v>
      </c>
      <c r="M472" s="39" t="s">
        <v>1293</v>
      </c>
      <c r="N472" s="40" t="s">
        <v>1545</v>
      </c>
      <c r="O472" s="39" t="s">
        <v>1295</v>
      </c>
    </row>
    <row r="473" spans="1:15" hidden="1" x14ac:dyDescent="0.25">
      <c r="A473" s="34">
        <v>344184</v>
      </c>
      <c r="B473" s="35" t="s">
        <v>519</v>
      </c>
      <c r="C473" s="34" t="s">
        <v>1326</v>
      </c>
      <c r="D473" s="34">
        <v>1133</v>
      </c>
      <c r="E473" s="36">
        <v>1</v>
      </c>
      <c r="F473" s="36">
        <v>0</v>
      </c>
      <c r="G473" s="36">
        <v>0</v>
      </c>
      <c r="H473" s="37">
        <v>1.1235955056179775E-2</v>
      </c>
      <c r="I473" s="38">
        <v>0</v>
      </c>
      <c r="J473" s="38">
        <v>0</v>
      </c>
      <c r="K473" s="36">
        <v>0</v>
      </c>
      <c r="L473" s="36">
        <v>0</v>
      </c>
      <c r="M473" s="39" t="s">
        <v>1293</v>
      </c>
      <c r="N473" s="40" t="s">
        <v>1294</v>
      </c>
      <c r="O473" s="39" t="s">
        <v>1295</v>
      </c>
    </row>
    <row r="474" spans="1:15" hidden="1" x14ac:dyDescent="0.25">
      <c r="A474" s="34">
        <v>344362</v>
      </c>
      <c r="B474" s="35" t="s">
        <v>520</v>
      </c>
      <c r="C474" s="34" t="s">
        <v>1307</v>
      </c>
      <c r="D474" s="34">
        <v>66448</v>
      </c>
      <c r="E474" s="36">
        <v>0</v>
      </c>
      <c r="F474" s="36">
        <v>0</v>
      </c>
      <c r="G474" s="36">
        <v>0</v>
      </c>
      <c r="H474" s="37">
        <v>0</v>
      </c>
      <c r="I474" s="38">
        <v>31</v>
      </c>
      <c r="J474" s="38">
        <v>17</v>
      </c>
      <c r="K474" s="36">
        <v>0.60023172437915351</v>
      </c>
      <c r="L474" s="36">
        <v>0.39976827562084644</v>
      </c>
      <c r="M474" s="39" t="s">
        <v>1293</v>
      </c>
      <c r="N474" s="40" t="s">
        <v>1357</v>
      </c>
      <c r="O474" s="39" t="s">
        <v>1295</v>
      </c>
    </row>
    <row r="475" spans="1:15" hidden="1" x14ac:dyDescent="0.25">
      <c r="A475" s="34">
        <v>344397</v>
      </c>
      <c r="B475" s="35" t="s">
        <v>521</v>
      </c>
      <c r="C475" s="34" t="s">
        <v>1309</v>
      </c>
      <c r="D475" s="34">
        <v>86247</v>
      </c>
      <c r="E475" s="36">
        <v>0.71788004220436652</v>
      </c>
      <c r="F475" s="36">
        <v>0.71788004220436652</v>
      </c>
      <c r="G475" s="36">
        <v>0.71788004220436652</v>
      </c>
      <c r="H475" s="37">
        <v>3.8979650329607339E-2</v>
      </c>
      <c r="I475" s="38">
        <v>25</v>
      </c>
      <c r="J475" s="38">
        <v>8</v>
      </c>
      <c r="K475" s="36">
        <v>0.35003683305854705</v>
      </c>
      <c r="L475" s="36">
        <v>0.64996316694145295</v>
      </c>
      <c r="M475" s="39" t="s">
        <v>1293</v>
      </c>
      <c r="N475" s="40" t="s">
        <v>1294</v>
      </c>
      <c r="O475" s="39" t="s">
        <v>1295</v>
      </c>
    </row>
    <row r="476" spans="1:15" hidden="1" x14ac:dyDescent="0.25">
      <c r="A476" s="34">
        <v>344443</v>
      </c>
      <c r="B476" s="35" t="s">
        <v>522</v>
      </c>
      <c r="C476" s="34" t="s">
        <v>1307</v>
      </c>
      <c r="D476" s="34">
        <v>4017</v>
      </c>
      <c r="E476" s="36">
        <v>5.2526761264625341E-2</v>
      </c>
      <c r="F476" s="36">
        <v>5.2526761264625341E-2</v>
      </c>
      <c r="G476" s="36">
        <v>5.2526761264625341E-2</v>
      </c>
      <c r="H476" s="37">
        <v>0.21428571428571427</v>
      </c>
      <c r="I476" s="38">
        <v>0</v>
      </c>
      <c r="J476" s="38">
        <v>0</v>
      </c>
      <c r="K476" s="36">
        <v>0</v>
      </c>
      <c r="L476" s="36">
        <v>0</v>
      </c>
      <c r="M476" s="39" t="s">
        <v>1293</v>
      </c>
      <c r="N476" s="40" t="s">
        <v>1546</v>
      </c>
      <c r="O476" s="39" t="s">
        <v>1295</v>
      </c>
    </row>
    <row r="477" spans="1:15" hidden="1" x14ac:dyDescent="0.25">
      <c r="A477" s="34">
        <v>344451</v>
      </c>
      <c r="B477" s="35" t="s">
        <v>523</v>
      </c>
      <c r="C477" s="34" t="s">
        <v>1311</v>
      </c>
      <c r="D477" s="34" t="s">
        <v>1312</v>
      </c>
      <c r="E477" s="36" t="s">
        <v>1312</v>
      </c>
      <c r="F477" s="36" t="s">
        <v>1312</v>
      </c>
      <c r="G477" s="36" t="s">
        <v>1312</v>
      </c>
      <c r="H477" s="37" t="s">
        <v>1312</v>
      </c>
      <c r="I477" s="38">
        <v>9</v>
      </c>
      <c r="J477" s="38">
        <v>3</v>
      </c>
      <c r="K477" s="36">
        <v>0.88917332146136507</v>
      </c>
      <c r="L477" s="36">
        <v>0.11082667853863491</v>
      </c>
      <c r="M477" s="39" t="s">
        <v>1318</v>
      </c>
      <c r="N477" s="40" t="s">
        <v>1313</v>
      </c>
      <c r="O477" s="39" t="s">
        <v>1295</v>
      </c>
    </row>
    <row r="478" spans="1:15" hidden="1" x14ac:dyDescent="0.25">
      <c r="A478" s="34">
        <v>344486</v>
      </c>
      <c r="B478" s="35" t="s">
        <v>524</v>
      </c>
      <c r="C478" s="34" t="s">
        <v>1314</v>
      </c>
      <c r="D478" s="34" t="s">
        <v>1312</v>
      </c>
      <c r="E478" s="36" t="s">
        <v>1312</v>
      </c>
      <c r="F478" s="36" t="s">
        <v>1312</v>
      </c>
      <c r="G478" s="36" t="s">
        <v>1312</v>
      </c>
      <c r="H478" s="37" t="s">
        <v>1312</v>
      </c>
      <c r="I478" s="38">
        <v>11</v>
      </c>
      <c r="J478" s="38">
        <v>8</v>
      </c>
      <c r="K478" s="36">
        <v>0.34993337774816791</v>
      </c>
      <c r="L478" s="36">
        <v>0.65006662225183209</v>
      </c>
      <c r="M478" s="39" t="s">
        <v>1293</v>
      </c>
      <c r="N478" s="40" t="s">
        <v>1313</v>
      </c>
      <c r="O478" s="39" t="s">
        <v>1295</v>
      </c>
    </row>
    <row r="479" spans="1:15" hidden="1" x14ac:dyDescent="0.25">
      <c r="A479" s="34">
        <v>344583</v>
      </c>
      <c r="B479" s="35" t="s">
        <v>525</v>
      </c>
      <c r="C479" s="34" t="s">
        <v>1311</v>
      </c>
      <c r="D479" s="34" t="s">
        <v>1312</v>
      </c>
      <c r="E479" s="36" t="s">
        <v>1312</v>
      </c>
      <c r="F479" s="36" t="s">
        <v>1312</v>
      </c>
      <c r="G479" s="36" t="s">
        <v>1312</v>
      </c>
      <c r="H479" s="37" t="s">
        <v>1312</v>
      </c>
      <c r="I479" s="38">
        <v>11</v>
      </c>
      <c r="J479" s="38">
        <v>4</v>
      </c>
      <c r="K479" s="36">
        <v>0.95108434506839223</v>
      </c>
      <c r="L479" s="36">
        <v>4.891565493160778E-2</v>
      </c>
      <c r="M479" s="39" t="s">
        <v>1293</v>
      </c>
      <c r="N479" s="40" t="s">
        <v>1313</v>
      </c>
      <c r="O479" s="39" t="s">
        <v>1295</v>
      </c>
    </row>
    <row r="480" spans="1:15" hidden="1" x14ac:dyDescent="0.25">
      <c r="A480" s="34">
        <v>344681</v>
      </c>
      <c r="B480" s="35" t="s">
        <v>526</v>
      </c>
      <c r="C480" s="34" t="s">
        <v>1311</v>
      </c>
      <c r="D480" s="34" t="s">
        <v>1312</v>
      </c>
      <c r="E480" s="36" t="s">
        <v>1312</v>
      </c>
      <c r="F480" s="36" t="s">
        <v>1312</v>
      </c>
      <c r="G480" s="36" t="s">
        <v>1312</v>
      </c>
      <c r="H480" s="37" t="s">
        <v>1312</v>
      </c>
      <c r="I480" s="38">
        <v>6</v>
      </c>
      <c r="J480" s="38">
        <v>5</v>
      </c>
      <c r="K480" s="36">
        <v>0.53045555365978503</v>
      </c>
      <c r="L480" s="36">
        <v>0.46954444634021497</v>
      </c>
      <c r="M480" s="39" t="s">
        <v>1293</v>
      </c>
      <c r="N480" s="40" t="s">
        <v>1313</v>
      </c>
      <c r="O480" s="39" t="s">
        <v>1295</v>
      </c>
    </row>
    <row r="481" spans="1:15" hidden="1" x14ac:dyDescent="0.25">
      <c r="A481" s="34">
        <v>344699</v>
      </c>
      <c r="B481" s="35" t="s">
        <v>527</v>
      </c>
      <c r="C481" s="34" t="s">
        <v>1326</v>
      </c>
      <c r="D481" s="34">
        <v>8115</v>
      </c>
      <c r="E481" s="36">
        <v>0</v>
      </c>
      <c r="F481" s="36">
        <v>0</v>
      </c>
      <c r="G481" s="36">
        <v>0</v>
      </c>
      <c r="H481" s="37">
        <v>0</v>
      </c>
      <c r="I481" s="38">
        <v>0</v>
      </c>
      <c r="J481" s="38">
        <v>0</v>
      </c>
      <c r="K481" s="36">
        <v>0</v>
      </c>
      <c r="L481" s="36">
        <v>0</v>
      </c>
      <c r="M481" s="39" t="s">
        <v>1293</v>
      </c>
      <c r="N481" s="40" t="s">
        <v>1294</v>
      </c>
      <c r="O481" s="39" t="s">
        <v>1295</v>
      </c>
    </row>
    <row r="482" spans="1:15" hidden="1" x14ac:dyDescent="0.25">
      <c r="A482" s="34">
        <v>344729</v>
      </c>
      <c r="B482" s="35" t="s">
        <v>528</v>
      </c>
      <c r="C482" s="34" t="s">
        <v>1309</v>
      </c>
      <c r="D482" s="34">
        <v>24083</v>
      </c>
      <c r="E482" s="36">
        <v>0.86048249802765431</v>
      </c>
      <c r="F482" s="36">
        <v>0.31163061080430177</v>
      </c>
      <c r="G482" s="36">
        <v>0.31163061080430177</v>
      </c>
      <c r="H482" s="37">
        <v>3.9573820395738202E-2</v>
      </c>
      <c r="I482" s="38">
        <v>22</v>
      </c>
      <c r="J482" s="38">
        <v>6</v>
      </c>
      <c r="K482" s="36">
        <v>0.96228563772775988</v>
      </c>
      <c r="L482" s="36">
        <v>3.7714362272240086E-2</v>
      </c>
      <c r="M482" s="39" t="s">
        <v>1293</v>
      </c>
      <c r="N482" s="40" t="s">
        <v>1308</v>
      </c>
      <c r="O482" s="39" t="s">
        <v>1295</v>
      </c>
    </row>
    <row r="483" spans="1:15" hidden="1" x14ac:dyDescent="0.25">
      <c r="A483" s="34">
        <v>344788</v>
      </c>
      <c r="B483" s="35" t="s">
        <v>529</v>
      </c>
      <c r="C483" s="34" t="s">
        <v>1309</v>
      </c>
      <c r="D483" s="34">
        <v>4227</v>
      </c>
      <c r="E483" s="36">
        <v>0.56541282233262358</v>
      </c>
      <c r="F483" s="36">
        <v>0.56541282233262358</v>
      </c>
      <c r="G483" s="36">
        <v>0.56541282233262358</v>
      </c>
      <c r="H483" s="37">
        <v>4.0106951871657755E-2</v>
      </c>
      <c r="I483" s="38">
        <v>6</v>
      </c>
      <c r="J483" s="38">
        <v>8</v>
      </c>
      <c r="K483" s="36">
        <v>0.89626405513239027</v>
      </c>
      <c r="L483" s="36">
        <v>0.10373594486760972</v>
      </c>
      <c r="M483" s="39" t="s">
        <v>1293</v>
      </c>
      <c r="N483" s="40" t="s">
        <v>1547</v>
      </c>
      <c r="O483" s="39" t="s">
        <v>1295</v>
      </c>
    </row>
    <row r="484" spans="1:15" hidden="1" x14ac:dyDescent="0.25">
      <c r="A484" s="34">
        <v>344800</v>
      </c>
      <c r="B484" s="35" t="s">
        <v>530</v>
      </c>
      <c r="C484" s="34" t="s">
        <v>1307</v>
      </c>
      <c r="D484" s="34">
        <v>10473</v>
      </c>
      <c r="E484" s="36">
        <v>0.97297813424997615</v>
      </c>
      <c r="F484" s="36">
        <v>1.7187052420509883E-3</v>
      </c>
      <c r="G484" s="36">
        <v>1.7187052420509883E-3</v>
      </c>
      <c r="H484" s="37">
        <v>1.0638297872340425E-2</v>
      </c>
      <c r="I484" s="38">
        <v>14</v>
      </c>
      <c r="J484" s="38">
        <v>9</v>
      </c>
      <c r="K484" s="36">
        <v>0.62058276503409793</v>
      </c>
      <c r="L484" s="36">
        <v>0.37941723496590207</v>
      </c>
      <c r="M484" s="39" t="s">
        <v>1293</v>
      </c>
      <c r="N484" s="40" t="s">
        <v>1548</v>
      </c>
      <c r="O484" s="39" t="s">
        <v>1295</v>
      </c>
    </row>
    <row r="485" spans="1:15" hidden="1" x14ac:dyDescent="0.25">
      <c r="A485" s="34">
        <v>344818</v>
      </c>
      <c r="B485" s="35" t="s">
        <v>531</v>
      </c>
      <c r="C485" s="34" t="s">
        <v>1314</v>
      </c>
      <c r="D485" s="34" t="s">
        <v>1312</v>
      </c>
      <c r="E485" s="36" t="s">
        <v>1312</v>
      </c>
      <c r="F485" s="36" t="s">
        <v>1312</v>
      </c>
      <c r="G485" s="36" t="s">
        <v>1312</v>
      </c>
      <c r="H485" s="37" t="s">
        <v>1312</v>
      </c>
      <c r="I485" s="38">
        <v>0</v>
      </c>
      <c r="J485" s="38">
        <v>0</v>
      </c>
      <c r="K485" s="36">
        <v>0</v>
      </c>
      <c r="L485" s="36">
        <v>0</v>
      </c>
      <c r="M485" s="39" t="s">
        <v>1293</v>
      </c>
      <c r="N485" s="40" t="s">
        <v>1313</v>
      </c>
      <c r="O485" s="39" t="s">
        <v>1295</v>
      </c>
    </row>
    <row r="486" spans="1:15" hidden="1" x14ac:dyDescent="0.25">
      <c r="A486" s="34">
        <v>344885</v>
      </c>
      <c r="B486" s="35" t="s">
        <v>532</v>
      </c>
      <c r="C486" s="34" t="s">
        <v>1309</v>
      </c>
      <c r="D486" s="34">
        <v>189440</v>
      </c>
      <c r="E486" s="36">
        <v>0.84272065033783783</v>
      </c>
      <c r="F486" s="36">
        <v>0.19217694256756757</v>
      </c>
      <c r="G486" s="36">
        <v>0.1921188766891892</v>
      </c>
      <c r="H486" s="37">
        <v>3.8942307692307693E-2</v>
      </c>
      <c r="I486" s="38">
        <v>27</v>
      </c>
      <c r="J486" s="38">
        <v>7</v>
      </c>
      <c r="K486" s="36">
        <v>0.65608881262727015</v>
      </c>
      <c r="L486" s="36">
        <v>0.3439111873727298</v>
      </c>
      <c r="M486" s="39" t="s">
        <v>1293</v>
      </c>
      <c r="N486" s="40" t="s">
        <v>1549</v>
      </c>
      <c r="O486" s="39" t="s">
        <v>1295</v>
      </c>
    </row>
    <row r="487" spans="1:15" hidden="1" x14ac:dyDescent="0.25">
      <c r="A487" s="34">
        <v>344915</v>
      </c>
      <c r="B487" s="35" t="s">
        <v>533</v>
      </c>
      <c r="C487" s="34" t="s">
        <v>1316</v>
      </c>
      <c r="D487" s="34">
        <v>1113</v>
      </c>
      <c r="E487" s="36">
        <v>0</v>
      </c>
      <c r="F487" s="36">
        <v>0</v>
      </c>
      <c r="G487" s="36">
        <v>0</v>
      </c>
      <c r="H487" s="37">
        <v>0</v>
      </c>
      <c r="I487" s="38">
        <v>6</v>
      </c>
      <c r="J487" s="38">
        <v>3</v>
      </c>
      <c r="K487" s="36">
        <v>0.73265073947667803</v>
      </c>
      <c r="L487" s="36">
        <v>0.26734926052332197</v>
      </c>
      <c r="M487" s="39" t="s">
        <v>1293</v>
      </c>
      <c r="N487" s="40" t="s">
        <v>1550</v>
      </c>
      <c r="O487" s="39" t="s">
        <v>1295</v>
      </c>
    </row>
    <row r="488" spans="1:15" hidden="1" x14ac:dyDescent="0.25">
      <c r="A488" s="34">
        <v>345091</v>
      </c>
      <c r="B488" s="35" t="s">
        <v>534</v>
      </c>
      <c r="C488" s="34" t="s">
        <v>1307</v>
      </c>
      <c r="D488" s="34">
        <v>27930</v>
      </c>
      <c r="E488" s="36">
        <v>0</v>
      </c>
      <c r="F488" s="36">
        <v>0</v>
      </c>
      <c r="G488" s="36">
        <v>0</v>
      </c>
      <c r="H488" s="37">
        <v>8.3333333333333329E-2</v>
      </c>
      <c r="I488" s="38">
        <v>6</v>
      </c>
      <c r="J488" s="38">
        <v>3</v>
      </c>
      <c r="K488" s="36">
        <v>0.88249269910409345</v>
      </c>
      <c r="L488" s="36">
        <v>0.11750730089590655</v>
      </c>
      <c r="M488" s="39" t="s">
        <v>1296</v>
      </c>
      <c r="N488" s="40" t="s">
        <v>1551</v>
      </c>
      <c r="O488" s="39" t="s">
        <v>1295</v>
      </c>
    </row>
    <row r="489" spans="1:15" hidden="1" x14ac:dyDescent="0.25">
      <c r="A489" s="34">
        <v>345270</v>
      </c>
      <c r="B489" s="35" t="s">
        <v>535</v>
      </c>
      <c r="C489" s="34" t="s">
        <v>1309</v>
      </c>
      <c r="D489" s="34">
        <v>108395</v>
      </c>
      <c r="E489" s="36">
        <v>0.85920937312606671</v>
      </c>
      <c r="F489" s="36">
        <v>0.42711379676184325</v>
      </c>
      <c r="G489" s="36">
        <v>0.42553623322108952</v>
      </c>
      <c r="H489" s="37">
        <v>4.1379310344827586E-2</v>
      </c>
      <c r="I489" s="38">
        <v>22</v>
      </c>
      <c r="J489" s="38">
        <v>0</v>
      </c>
      <c r="K489" s="36">
        <v>1</v>
      </c>
      <c r="L489" s="36">
        <v>0</v>
      </c>
      <c r="M489" s="39" t="s">
        <v>1293</v>
      </c>
      <c r="N489" s="40" t="s">
        <v>1308</v>
      </c>
      <c r="O489" s="39" t="s">
        <v>1295</v>
      </c>
    </row>
    <row r="490" spans="1:15" hidden="1" x14ac:dyDescent="0.25">
      <c r="A490" s="34">
        <v>345318</v>
      </c>
      <c r="B490" s="35" t="s">
        <v>536</v>
      </c>
      <c r="C490" s="34" t="s">
        <v>1311</v>
      </c>
      <c r="D490" s="34" t="s">
        <v>1312</v>
      </c>
      <c r="E490" s="36" t="s">
        <v>1312</v>
      </c>
      <c r="F490" s="36" t="s">
        <v>1312</v>
      </c>
      <c r="G490" s="36" t="s">
        <v>1312</v>
      </c>
      <c r="H490" s="37" t="s">
        <v>1312</v>
      </c>
      <c r="I490" s="38">
        <v>5</v>
      </c>
      <c r="J490" s="38">
        <v>2</v>
      </c>
      <c r="K490" s="36">
        <v>0.66215515453225471</v>
      </c>
      <c r="L490" s="36">
        <v>0.33784484546774529</v>
      </c>
      <c r="M490" s="39" t="s">
        <v>1293</v>
      </c>
      <c r="N490" s="40" t="s">
        <v>1313</v>
      </c>
      <c r="O490" s="39" t="s">
        <v>1295</v>
      </c>
    </row>
    <row r="491" spans="1:15" hidden="1" x14ac:dyDescent="0.25">
      <c r="A491" s="34">
        <v>345458</v>
      </c>
      <c r="B491" s="35" t="s">
        <v>537</v>
      </c>
      <c r="C491" s="34" t="s">
        <v>1309</v>
      </c>
      <c r="D491" s="34">
        <v>18210</v>
      </c>
      <c r="E491" s="36">
        <v>0.27375068643602418</v>
      </c>
      <c r="F491" s="36">
        <v>0.27375068643602418</v>
      </c>
      <c r="G491" s="36">
        <v>0.27375068643602418</v>
      </c>
      <c r="H491" s="37">
        <v>4.2507204610951012E-2</v>
      </c>
      <c r="I491" s="38">
        <v>26</v>
      </c>
      <c r="J491" s="38">
        <v>9</v>
      </c>
      <c r="K491" s="36">
        <v>0.89788351614398265</v>
      </c>
      <c r="L491" s="36">
        <v>0.10211648385601731</v>
      </c>
      <c r="M491" s="39" t="s">
        <v>1293</v>
      </c>
      <c r="N491" s="40" t="s">
        <v>1552</v>
      </c>
      <c r="O491" s="39" t="s">
        <v>1295</v>
      </c>
    </row>
    <row r="492" spans="1:15" hidden="1" x14ac:dyDescent="0.25">
      <c r="A492" s="34">
        <v>345474</v>
      </c>
      <c r="B492" s="35" t="s">
        <v>538</v>
      </c>
      <c r="C492" s="34" t="s">
        <v>1326</v>
      </c>
      <c r="D492" s="34">
        <v>26731</v>
      </c>
      <c r="E492" s="36">
        <v>0</v>
      </c>
      <c r="F492" s="36">
        <v>0</v>
      </c>
      <c r="G492" s="36">
        <v>0</v>
      </c>
      <c r="H492" s="37">
        <v>0</v>
      </c>
      <c r="I492" s="38">
        <v>0</v>
      </c>
      <c r="J492" s="38">
        <v>0</v>
      </c>
      <c r="K492" s="36">
        <v>0</v>
      </c>
      <c r="L492" s="36">
        <v>0</v>
      </c>
      <c r="M492" s="39" t="s">
        <v>1293</v>
      </c>
      <c r="N492" s="40" t="s">
        <v>1294</v>
      </c>
      <c r="O492" s="39" t="s">
        <v>1295</v>
      </c>
    </row>
    <row r="493" spans="1:15" hidden="1" x14ac:dyDescent="0.25">
      <c r="A493" s="34">
        <v>345598</v>
      </c>
      <c r="B493" s="35" t="s">
        <v>539</v>
      </c>
      <c r="C493" s="34" t="s">
        <v>1309</v>
      </c>
      <c r="D493" s="34">
        <v>39870</v>
      </c>
      <c r="E493" s="36">
        <v>3.7346375721093554E-2</v>
      </c>
      <c r="F493" s="36">
        <v>3.7346375721093554E-2</v>
      </c>
      <c r="G493" s="36">
        <v>3.1978931527464262E-2</v>
      </c>
      <c r="H493" s="37">
        <v>3.5146443514644354E-2</v>
      </c>
      <c r="I493" s="38">
        <v>11</v>
      </c>
      <c r="J493" s="38">
        <v>7</v>
      </c>
      <c r="K493" s="36">
        <v>0.72223099184425155</v>
      </c>
      <c r="L493" s="36">
        <v>0.27776900815574851</v>
      </c>
      <c r="M493" s="39" t="s">
        <v>1293</v>
      </c>
      <c r="N493" s="40" t="s">
        <v>1553</v>
      </c>
      <c r="O493" s="39" t="s">
        <v>1295</v>
      </c>
    </row>
    <row r="494" spans="1:15" hidden="1" x14ac:dyDescent="0.25">
      <c r="A494" s="34">
        <v>345628</v>
      </c>
      <c r="B494" s="35" t="s">
        <v>540</v>
      </c>
      <c r="C494" s="34" t="s">
        <v>1326</v>
      </c>
      <c r="D494" s="34">
        <v>23842</v>
      </c>
      <c r="E494" s="36">
        <v>0</v>
      </c>
      <c r="F494" s="36">
        <v>0</v>
      </c>
      <c r="G494" s="36">
        <v>0</v>
      </c>
      <c r="H494" s="37">
        <v>0</v>
      </c>
      <c r="I494" s="38">
        <v>0</v>
      </c>
      <c r="J494" s="38">
        <v>0</v>
      </c>
      <c r="K494" s="36">
        <v>0</v>
      </c>
      <c r="L494" s="36">
        <v>0</v>
      </c>
      <c r="M494" s="39" t="s">
        <v>1293</v>
      </c>
      <c r="N494" s="40" t="s">
        <v>1294</v>
      </c>
      <c r="O494" s="39" t="s">
        <v>1295</v>
      </c>
    </row>
    <row r="495" spans="1:15" hidden="1" x14ac:dyDescent="0.25">
      <c r="A495" s="34">
        <v>345695</v>
      </c>
      <c r="B495" s="35" t="s">
        <v>541</v>
      </c>
      <c r="C495" s="34" t="s">
        <v>1326</v>
      </c>
      <c r="D495" s="34">
        <v>224973</v>
      </c>
      <c r="E495" s="36">
        <v>1</v>
      </c>
      <c r="F495" s="36">
        <v>0</v>
      </c>
      <c r="G495" s="36">
        <v>0</v>
      </c>
      <c r="H495" s="37">
        <v>0.25</v>
      </c>
      <c r="I495" s="38">
        <v>0</v>
      </c>
      <c r="J495" s="38">
        <v>0</v>
      </c>
      <c r="K495" s="36">
        <v>0</v>
      </c>
      <c r="L495" s="36">
        <v>0</v>
      </c>
      <c r="M495" s="39" t="s">
        <v>1293</v>
      </c>
      <c r="N495" s="40" t="s">
        <v>1554</v>
      </c>
      <c r="O495" s="39" t="s">
        <v>1295</v>
      </c>
    </row>
    <row r="496" spans="1:15" hidden="1" x14ac:dyDescent="0.25">
      <c r="A496" s="34">
        <v>345709</v>
      </c>
      <c r="B496" s="35" t="s">
        <v>542</v>
      </c>
      <c r="C496" s="34" t="s">
        <v>1309</v>
      </c>
      <c r="D496" s="34">
        <v>22808</v>
      </c>
      <c r="E496" s="36">
        <v>0.999605401613469</v>
      </c>
      <c r="F496" s="36">
        <v>0.8140564714135391</v>
      </c>
      <c r="G496" s="36">
        <v>0.8140564714135391</v>
      </c>
      <c r="H496" s="37">
        <v>4.6178343949044583E-2</v>
      </c>
      <c r="I496" s="38">
        <v>21</v>
      </c>
      <c r="J496" s="38">
        <v>5</v>
      </c>
      <c r="K496" s="36">
        <v>0.71409455842997327</v>
      </c>
      <c r="L496" s="36">
        <v>0.28590544157002679</v>
      </c>
      <c r="M496" s="39" t="s">
        <v>1293</v>
      </c>
      <c r="N496" s="40" t="s">
        <v>1555</v>
      </c>
      <c r="O496" s="39" t="s">
        <v>1295</v>
      </c>
    </row>
    <row r="497" spans="1:15" hidden="1" x14ac:dyDescent="0.25">
      <c r="A497" s="34">
        <v>345741</v>
      </c>
      <c r="B497" s="35" t="s">
        <v>543</v>
      </c>
      <c r="C497" s="34" t="s">
        <v>1316</v>
      </c>
      <c r="D497" s="34">
        <v>2612</v>
      </c>
      <c r="E497" s="36">
        <v>0.91424196018376724</v>
      </c>
      <c r="F497" s="36">
        <v>0</v>
      </c>
      <c r="G497" s="36">
        <v>0</v>
      </c>
      <c r="H497" s="37">
        <v>0.14285714285714285</v>
      </c>
      <c r="I497" s="38">
        <v>9</v>
      </c>
      <c r="J497" s="38">
        <v>6</v>
      </c>
      <c r="K497" s="36">
        <v>0.25263157894736843</v>
      </c>
      <c r="L497" s="36">
        <v>0.74736842105263157</v>
      </c>
      <c r="M497" s="39" t="s">
        <v>1293</v>
      </c>
      <c r="N497" s="40" t="s">
        <v>1556</v>
      </c>
      <c r="O497" s="39" t="s">
        <v>1295</v>
      </c>
    </row>
    <row r="498" spans="1:15" hidden="1" x14ac:dyDescent="0.25">
      <c r="A498" s="34">
        <v>345776</v>
      </c>
      <c r="B498" s="35" t="s">
        <v>544</v>
      </c>
      <c r="C498" s="34" t="s">
        <v>1309</v>
      </c>
      <c r="D498" s="34">
        <v>11502</v>
      </c>
      <c r="E498" s="36">
        <v>0</v>
      </c>
      <c r="F498" s="36">
        <v>0</v>
      </c>
      <c r="G498" s="36">
        <v>0</v>
      </c>
      <c r="H498" s="37">
        <v>0</v>
      </c>
      <c r="I498" s="38">
        <v>13</v>
      </c>
      <c r="J498" s="38">
        <v>11</v>
      </c>
      <c r="K498" s="36">
        <v>0.64267312448474856</v>
      </c>
      <c r="L498" s="36">
        <v>0.35732687551525144</v>
      </c>
      <c r="M498" s="39" t="s">
        <v>1293</v>
      </c>
      <c r="N498" s="40" t="s">
        <v>1557</v>
      </c>
      <c r="O498" s="39" t="s">
        <v>1295</v>
      </c>
    </row>
    <row r="499" spans="1:15" hidden="1" x14ac:dyDescent="0.25">
      <c r="A499" s="34">
        <v>346004</v>
      </c>
      <c r="B499" s="35" t="s">
        <v>545</v>
      </c>
      <c r="C499" s="34" t="s">
        <v>1311</v>
      </c>
      <c r="D499" s="34" t="s">
        <v>1312</v>
      </c>
      <c r="E499" s="36" t="s">
        <v>1312</v>
      </c>
      <c r="F499" s="36" t="s">
        <v>1312</v>
      </c>
      <c r="G499" s="36" t="s">
        <v>1312</v>
      </c>
      <c r="H499" s="37" t="s">
        <v>1312</v>
      </c>
      <c r="I499" s="38">
        <v>21</v>
      </c>
      <c r="J499" s="38">
        <v>9</v>
      </c>
      <c r="K499" s="36">
        <v>0.55783518821099365</v>
      </c>
      <c r="L499" s="36">
        <v>0.44216481178900641</v>
      </c>
      <c r="M499" s="39" t="s">
        <v>1293</v>
      </c>
      <c r="N499" s="40" t="s">
        <v>1313</v>
      </c>
      <c r="O499" s="39" t="s">
        <v>1295</v>
      </c>
    </row>
    <row r="500" spans="1:15" hidden="1" x14ac:dyDescent="0.25">
      <c r="A500" s="34">
        <v>346209</v>
      </c>
      <c r="B500" s="35" t="s">
        <v>546</v>
      </c>
      <c r="C500" s="34" t="s">
        <v>1309</v>
      </c>
      <c r="D500" s="34">
        <v>24117</v>
      </c>
      <c r="E500" s="36">
        <v>0.23054277065970064</v>
      </c>
      <c r="F500" s="36">
        <v>0.23054277065970064</v>
      </c>
      <c r="G500" s="36">
        <v>0.23054277065970064</v>
      </c>
      <c r="H500" s="37">
        <v>3.7988521453949167E-2</v>
      </c>
      <c r="I500" s="38">
        <v>4</v>
      </c>
      <c r="J500" s="38">
        <v>0</v>
      </c>
      <c r="K500" s="36">
        <v>1</v>
      </c>
      <c r="L500" s="36">
        <v>0</v>
      </c>
      <c r="M500" s="39" t="s">
        <v>1293</v>
      </c>
      <c r="N500" s="40" t="s">
        <v>1294</v>
      </c>
      <c r="O500" s="39" t="s">
        <v>1295</v>
      </c>
    </row>
    <row r="501" spans="1:15" hidden="1" x14ac:dyDescent="0.25">
      <c r="A501" s="34">
        <v>346276</v>
      </c>
      <c r="B501" s="35" t="s">
        <v>547</v>
      </c>
      <c r="C501" s="34" t="s">
        <v>1309</v>
      </c>
      <c r="D501" s="34">
        <v>53937</v>
      </c>
      <c r="E501" s="36">
        <v>0.22140645567977454</v>
      </c>
      <c r="F501" s="36">
        <v>0.16754732372953632</v>
      </c>
      <c r="G501" s="36">
        <v>0.16754732372953632</v>
      </c>
      <c r="H501" s="37">
        <v>3.399122807017544E-2</v>
      </c>
      <c r="I501" s="38">
        <v>15</v>
      </c>
      <c r="J501" s="38">
        <v>7</v>
      </c>
      <c r="K501" s="36">
        <v>0.80530822566589622</v>
      </c>
      <c r="L501" s="36">
        <v>0.19469177433410373</v>
      </c>
      <c r="M501" s="39" t="s">
        <v>1293</v>
      </c>
      <c r="N501" s="40" t="s">
        <v>1330</v>
      </c>
      <c r="O501" s="39" t="s">
        <v>1295</v>
      </c>
    </row>
    <row r="502" spans="1:15" hidden="1" x14ac:dyDescent="0.25">
      <c r="A502" s="34">
        <v>346292</v>
      </c>
      <c r="B502" s="35" t="s">
        <v>548</v>
      </c>
      <c r="C502" s="34" t="s">
        <v>1307</v>
      </c>
      <c r="D502" s="34">
        <v>1603</v>
      </c>
      <c r="E502" s="36">
        <v>2.4953212726138492E-2</v>
      </c>
      <c r="F502" s="36">
        <v>6.2383031815346226E-4</v>
      </c>
      <c r="G502" s="36">
        <v>6.2383031815346226E-4</v>
      </c>
      <c r="H502" s="37">
        <v>0.10526315789473684</v>
      </c>
      <c r="I502" s="38">
        <v>0</v>
      </c>
      <c r="J502" s="38">
        <v>1</v>
      </c>
      <c r="K502" s="36">
        <v>0</v>
      </c>
      <c r="L502" s="36">
        <v>1</v>
      </c>
      <c r="M502" s="39" t="s">
        <v>1293</v>
      </c>
      <c r="N502" s="40" t="s">
        <v>1558</v>
      </c>
      <c r="O502" s="39" t="s">
        <v>1295</v>
      </c>
    </row>
    <row r="503" spans="1:15" hidden="1" x14ac:dyDescent="0.25">
      <c r="A503" s="34">
        <v>346403</v>
      </c>
      <c r="B503" s="35" t="s">
        <v>549</v>
      </c>
      <c r="C503" s="34" t="s">
        <v>1326</v>
      </c>
      <c r="D503" s="34">
        <v>2428</v>
      </c>
      <c r="E503" s="36">
        <v>0</v>
      </c>
      <c r="F503" s="36">
        <v>0</v>
      </c>
      <c r="G503" s="36">
        <v>0</v>
      </c>
      <c r="H503" s="37">
        <v>0</v>
      </c>
      <c r="I503" s="38">
        <v>0</v>
      </c>
      <c r="J503" s="38">
        <v>0</v>
      </c>
      <c r="K503" s="36">
        <v>0</v>
      </c>
      <c r="L503" s="36">
        <v>0</v>
      </c>
      <c r="M503" s="39" t="s">
        <v>1293</v>
      </c>
      <c r="N503" s="40" t="s">
        <v>1294</v>
      </c>
      <c r="O503" s="39" t="s">
        <v>1295</v>
      </c>
    </row>
    <row r="504" spans="1:15" hidden="1" x14ac:dyDescent="0.25">
      <c r="A504" s="34">
        <v>346471</v>
      </c>
      <c r="B504" s="35" t="s">
        <v>550</v>
      </c>
      <c r="C504" s="34" t="s">
        <v>1307</v>
      </c>
      <c r="D504" s="34">
        <v>18220</v>
      </c>
      <c r="E504" s="36">
        <v>0.99895718990120741</v>
      </c>
      <c r="F504" s="36">
        <v>0.99895718990120741</v>
      </c>
      <c r="G504" s="36">
        <v>0.98386388583973661</v>
      </c>
      <c r="H504" s="37">
        <v>9.4890510948905105E-2</v>
      </c>
      <c r="I504" s="38">
        <v>33</v>
      </c>
      <c r="J504" s="38">
        <v>5</v>
      </c>
      <c r="K504" s="36">
        <v>0.98026747082732402</v>
      </c>
      <c r="L504" s="36">
        <v>1.9732529172676018E-2</v>
      </c>
      <c r="M504" s="39" t="s">
        <v>1293</v>
      </c>
      <c r="N504" s="40" t="s">
        <v>1559</v>
      </c>
      <c r="O504" s="39" t="s">
        <v>1295</v>
      </c>
    </row>
    <row r="505" spans="1:15" hidden="1" x14ac:dyDescent="0.25">
      <c r="A505" s="34">
        <v>346659</v>
      </c>
      <c r="B505" s="35" t="s">
        <v>551</v>
      </c>
      <c r="C505" s="34" t="s">
        <v>1326</v>
      </c>
      <c r="D505" s="34">
        <v>717564</v>
      </c>
      <c r="E505" s="36">
        <v>0.99774096805302381</v>
      </c>
      <c r="F505" s="36">
        <v>0.99774096805302381</v>
      </c>
      <c r="G505" s="36">
        <v>0.99774096805302381</v>
      </c>
      <c r="H505" s="37">
        <v>4.2231326820044122E-2</v>
      </c>
      <c r="I505" s="38">
        <v>1</v>
      </c>
      <c r="J505" s="38">
        <v>0</v>
      </c>
      <c r="K505" s="36">
        <v>1</v>
      </c>
      <c r="L505" s="36">
        <v>0</v>
      </c>
      <c r="M505" s="39" t="s">
        <v>1293</v>
      </c>
      <c r="N505" s="40" t="s">
        <v>1560</v>
      </c>
      <c r="O505" s="39" t="s">
        <v>1295</v>
      </c>
    </row>
    <row r="506" spans="1:15" hidden="1" x14ac:dyDescent="0.25">
      <c r="A506" s="34">
        <v>346870</v>
      </c>
      <c r="B506" s="35" t="s">
        <v>552</v>
      </c>
      <c r="C506" s="34" t="s">
        <v>1307</v>
      </c>
      <c r="D506" s="34">
        <v>2771</v>
      </c>
      <c r="E506" s="36">
        <v>0.96210754240346441</v>
      </c>
      <c r="F506" s="36">
        <v>0.92529772645254416</v>
      </c>
      <c r="G506" s="36">
        <v>0</v>
      </c>
      <c r="H506" s="37">
        <v>0.17647058823529413</v>
      </c>
      <c r="I506" s="38">
        <v>11</v>
      </c>
      <c r="J506" s="38">
        <v>4</v>
      </c>
      <c r="K506" s="36">
        <v>0.95708647649497924</v>
      </c>
      <c r="L506" s="36">
        <v>4.2913523505020736E-2</v>
      </c>
      <c r="M506" s="39" t="s">
        <v>1293</v>
      </c>
      <c r="N506" s="40" t="s">
        <v>1561</v>
      </c>
      <c r="O506" s="39" t="s">
        <v>1295</v>
      </c>
    </row>
    <row r="507" spans="1:15" hidden="1" x14ac:dyDescent="0.25">
      <c r="A507" s="34">
        <v>346926</v>
      </c>
      <c r="B507" s="35" t="s">
        <v>553</v>
      </c>
      <c r="C507" s="34" t="s">
        <v>1326</v>
      </c>
      <c r="D507" s="34">
        <v>84558</v>
      </c>
      <c r="E507" s="36">
        <v>1</v>
      </c>
      <c r="F507" s="36">
        <v>1</v>
      </c>
      <c r="G507" s="36">
        <v>1</v>
      </c>
      <c r="H507" s="37">
        <v>6.9565217391304349E-2</v>
      </c>
      <c r="I507" s="38">
        <v>9</v>
      </c>
      <c r="J507" s="38">
        <v>0</v>
      </c>
      <c r="K507" s="36">
        <v>1</v>
      </c>
      <c r="L507" s="36">
        <v>0</v>
      </c>
      <c r="M507" s="39" t="s">
        <v>1293</v>
      </c>
      <c r="N507" s="40" t="s">
        <v>1562</v>
      </c>
      <c r="O507" s="39" t="s">
        <v>1295</v>
      </c>
    </row>
    <row r="508" spans="1:15" hidden="1" x14ac:dyDescent="0.25">
      <c r="A508" s="34">
        <v>346951</v>
      </c>
      <c r="B508" s="35" t="s">
        <v>554</v>
      </c>
      <c r="C508" s="34" t="s">
        <v>1309</v>
      </c>
      <c r="D508" s="34">
        <v>12185</v>
      </c>
      <c r="E508" s="36">
        <v>0.40976610586787032</v>
      </c>
      <c r="F508" s="36">
        <v>0.40976610586787032</v>
      </c>
      <c r="G508" s="36">
        <v>0.40976610586787032</v>
      </c>
      <c r="H508" s="37">
        <v>7.1969696969696975E-2</v>
      </c>
      <c r="I508" s="38">
        <v>35</v>
      </c>
      <c r="J508" s="38">
        <v>17</v>
      </c>
      <c r="K508" s="36">
        <v>0.89145476561148596</v>
      </c>
      <c r="L508" s="36">
        <v>0.1085452343885141</v>
      </c>
      <c r="M508" s="39" t="s">
        <v>1293</v>
      </c>
      <c r="N508" s="40" t="s">
        <v>1563</v>
      </c>
      <c r="O508" s="39" t="s">
        <v>1295</v>
      </c>
    </row>
    <row r="509" spans="1:15" hidden="1" x14ac:dyDescent="0.25">
      <c r="A509" s="34">
        <v>347108</v>
      </c>
      <c r="B509" s="35" t="s">
        <v>555</v>
      </c>
      <c r="C509" s="34" t="s">
        <v>1309</v>
      </c>
      <c r="D509" s="34">
        <v>22788</v>
      </c>
      <c r="E509" s="36">
        <v>0</v>
      </c>
      <c r="F509" s="36">
        <v>0</v>
      </c>
      <c r="G509" s="36">
        <v>0</v>
      </c>
      <c r="H509" s="37">
        <v>0</v>
      </c>
      <c r="I509" s="38">
        <v>3</v>
      </c>
      <c r="J509" s="38">
        <v>1</v>
      </c>
      <c r="K509" s="36">
        <v>0.77921153332740056</v>
      </c>
      <c r="L509" s="36">
        <v>0.22078846667259944</v>
      </c>
      <c r="M509" s="39" t="s">
        <v>1293</v>
      </c>
      <c r="N509" s="40" t="s">
        <v>1308</v>
      </c>
      <c r="O509" s="39" t="s">
        <v>1295</v>
      </c>
    </row>
    <row r="510" spans="1:15" hidden="1" x14ac:dyDescent="0.25">
      <c r="A510" s="34">
        <v>347132</v>
      </c>
      <c r="B510" s="35" t="s">
        <v>556</v>
      </c>
      <c r="C510" s="34" t="s">
        <v>1314</v>
      </c>
      <c r="D510" s="34" t="s">
        <v>1312</v>
      </c>
      <c r="E510" s="36" t="s">
        <v>1312</v>
      </c>
      <c r="F510" s="36" t="s">
        <v>1312</v>
      </c>
      <c r="G510" s="36" t="s">
        <v>1312</v>
      </c>
      <c r="H510" s="37" t="s">
        <v>1312</v>
      </c>
      <c r="I510" s="38">
        <v>0</v>
      </c>
      <c r="J510" s="38">
        <v>1</v>
      </c>
      <c r="K510" s="36">
        <v>0</v>
      </c>
      <c r="L510" s="36">
        <v>1</v>
      </c>
      <c r="M510" s="39" t="s">
        <v>1293</v>
      </c>
      <c r="N510" s="40" t="s">
        <v>1313</v>
      </c>
      <c r="O510" s="39" t="s">
        <v>1295</v>
      </c>
    </row>
    <row r="511" spans="1:15" hidden="1" x14ac:dyDescent="0.25">
      <c r="A511" s="34">
        <v>347183</v>
      </c>
      <c r="B511" s="35" t="s">
        <v>557</v>
      </c>
      <c r="C511" s="34" t="s">
        <v>1311</v>
      </c>
      <c r="D511" s="34" t="s">
        <v>1312</v>
      </c>
      <c r="E511" s="36" t="s">
        <v>1312</v>
      </c>
      <c r="F511" s="36" t="s">
        <v>1312</v>
      </c>
      <c r="G511" s="36" t="s">
        <v>1312</v>
      </c>
      <c r="H511" s="37" t="s">
        <v>1312</v>
      </c>
      <c r="I511" s="38">
        <v>3</v>
      </c>
      <c r="J511" s="38">
        <v>2</v>
      </c>
      <c r="K511" s="36">
        <v>0.9971681672959628</v>
      </c>
      <c r="L511" s="36">
        <v>2.8318327040371769E-3</v>
      </c>
      <c r="M511" s="39" t="s">
        <v>1293</v>
      </c>
      <c r="N511" s="40" t="s">
        <v>1313</v>
      </c>
      <c r="O511" s="39" t="s">
        <v>1295</v>
      </c>
    </row>
    <row r="512" spans="1:15" hidden="1" x14ac:dyDescent="0.25">
      <c r="A512" s="34">
        <v>347230</v>
      </c>
      <c r="B512" s="35" t="s">
        <v>558</v>
      </c>
      <c r="C512" s="34" t="s">
        <v>1309</v>
      </c>
      <c r="D512" s="34">
        <v>10556</v>
      </c>
      <c r="E512" s="36">
        <v>0.94846532777567261</v>
      </c>
      <c r="F512" s="36">
        <v>6.6218264494126558E-2</v>
      </c>
      <c r="G512" s="36">
        <v>6.6218264494126558E-2</v>
      </c>
      <c r="H512" s="37">
        <v>4.6127067014795471E-2</v>
      </c>
      <c r="I512" s="38">
        <v>4</v>
      </c>
      <c r="J512" s="38">
        <v>9</v>
      </c>
      <c r="K512" s="36">
        <v>0.11705937794533459</v>
      </c>
      <c r="L512" s="36">
        <v>0.88294062205466539</v>
      </c>
      <c r="M512" s="39" t="s">
        <v>1293</v>
      </c>
      <c r="N512" s="40" t="s">
        <v>1564</v>
      </c>
      <c r="O512" s="39" t="s">
        <v>1295</v>
      </c>
    </row>
    <row r="513" spans="1:15" hidden="1" x14ac:dyDescent="0.25">
      <c r="A513" s="34">
        <v>347302</v>
      </c>
      <c r="B513" s="35" t="s">
        <v>559</v>
      </c>
      <c r="C513" s="34" t="s">
        <v>1311</v>
      </c>
      <c r="D513" s="34" t="s">
        <v>1312</v>
      </c>
      <c r="E513" s="36" t="s">
        <v>1312</v>
      </c>
      <c r="F513" s="36" t="s">
        <v>1312</v>
      </c>
      <c r="G513" s="36" t="s">
        <v>1312</v>
      </c>
      <c r="H513" s="37" t="s">
        <v>1312</v>
      </c>
      <c r="I513" s="38">
        <v>3</v>
      </c>
      <c r="J513" s="38">
        <v>2</v>
      </c>
      <c r="K513" s="36">
        <v>0.90898002744320783</v>
      </c>
      <c r="L513" s="36">
        <v>9.10199725567922E-2</v>
      </c>
      <c r="M513" s="39" t="s">
        <v>1293</v>
      </c>
      <c r="N513" s="40" t="s">
        <v>1313</v>
      </c>
      <c r="O513" s="39" t="s">
        <v>1295</v>
      </c>
    </row>
    <row r="514" spans="1:15" hidden="1" x14ac:dyDescent="0.25">
      <c r="A514" s="34">
        <v>347361</v>
      </c>
      <c r="B514" s="35" t="s">
        <v>560</v>
      </c>
      <c r="C514" s="34" t="s">
        <v>1309</v>
      </c>
      <c r="D514" s="34">
        <v>5343</v>
      </c>
      <c r="E514" s="36">
        <v>1</v>
      </c>
      <c r="F514" s="36">
        <v>1</v>
      </c>
      <c r="G514" s="36">
        <v>1</v>
      </c>
      <c r="H514" s="37">
        <v>4.9395161290322578E-2</v>
      </c>
      <c r="I514" s="38">
        <v>0</v>
      </c>
      <c r="J514" s="38">
        <v>0</v>
      </c>
      <c r="K514" s="36">
        <v>0</v>
      </c>
      <c r="L514" s="36">
        <v>0</v>
      </c>
      <c r="M514" s="39" t="s">
        <v>1293</v>
      </c>
      <c r="N514" s="40" t="s">
        <v>1308</v>
      </c>
      <c r="O514" s="39" t="s">
        <v>1295</v>
      </c>
    </row>
    <row r="515" spans="1:15" hidden="1" x14ac:dyDescent="0.25">
      <c r="A515" s="34">
        <v>347477</v>
      </c>
      <c r="B515" s="35" t="s">
        <v>561</v>
      </c>
      <c r="C515" s="34" t="s">
        <v>1311</v>
      </c>
      <c r="D515" s="34" t="s">
        <v>1312</v>
      </c>
      <c r="E515" s="36" t="s">
        <v>1312</v>
      </c>
      <c r="F515" s="36" t="s">
        <v>1312</v>
      </c>
      <c r="G515" s="36" t="s">
        <v>1312</v>
      </c>
      <c r="H515" s="37" t="s">
        <v>1312</v>
      </c>
      <c r="I515" s="38">
        <v>2</v>
      </c>
      <c r="J515" s="38">
        <v>1</v>
      </c>
      <c r="K515" s="36">
        <v>0.49757247884588707</v>
      </c>
      <c r="L515" s="36">
        <v>0.50242752115411293</v>
      </c>
      <c r="M515" s="39" t="s">
        <v>1293</v>
      </c>
      <c r="N515" s="40" t="s">
        <v>1313</v>
      </c>
      <c r="O515" s="39" t="s">
        <v>1295</v>
      </c>
    </row>
    <row r="516" spans="1:15" hidden="1" x14ac:dyDescent="0.25">
      <c r="A516" s="34">
        <v>347507</v>
      </c>
      <c r="B516" s="35" t="s">
        <v>562</v>
      </c>
      <c r="C516" s="34" t="s">
        <v>1309</v>
      </c>
      <c r="D516" s="34">
        <v>45154</v>
      </c>
      <c r="E516" s="36">
        <v>0.20755636266997388</v>
      </c>
      <c r="F516" s="36">
        <v>0.20755636266997388</v>
      </c>
      <c r="G516" s="36">
        <v>0.20755636266997388</v>
      </c>
      <c r="H516" s="37">
        <v>4.11814825333712E-2</v>
      </c>
      <c r="I516" s="38">
        <v>29</v>
      </c>
      <c r="J516" s="38">
        <v>17</v>
      </c>
      <c r="K516" s="36">
        <v>0.90277974420689977</v>
      </c>
      <c r="L516" s="36">
        <v>9.7220255793100188E-2</v>
      </c>
      <c r="M516" s="39" t="s">
        <v>1293</v>
      </c>
      <c r="N516" s="40" t="s">
        <v>1565</v>
      </c>
      <c r="O516" s="39" t="s">
        <v>1295</v>
      </c>
    </row>
    <row r="517" spans="1:15" hidden="1" x14ac:dyDescent="0.25">
      <c r="A517" s="34">
        <v>347591</v>
      </c>
      <c r="B517" s="35" t="s">
        <v>563</v>
      </c>
      <c r="C517" s="34" t="s">
        <v>1307</v>
      </c>
      <c r="D517" s="34">
        <v>19123</v>
      </c>
      <c r="E517" s="36">
        <v>0</v>
      </c>
      <c r="F517" s="36">
        <v>0</v>
      </c>
      <c r="G517" s="36">
        <v>0</v>
      </c>
      <c r="H517" s="37">
        <v>0</v>
      </c>
      <c r="I517" s="38">
        <v>8</v>
      </c>
      <c r="J517" s="38">
        <v>6</v>
      </c>
      <c r="K517" s="36">
        <v>0.56026608419380464</v>
      </c>
      <c r="L517" s="36">
        <v>0.43973391580619542</v>
      </c>
      <c r="M517" s="39" t="s">
        <v>1293</v>
      </c>
      <c r="N517" s="40" t="s">
        <v>1566</v>
      </c>
      <c r="O517" s="39" t="s">
        <v>1295</v>
      </c>
    </row>
    <row r="518" spans="1:15" hidden="1" x14ac:dyDescent="0.25">
      <c r="A518" s="34">
        <v>347604</v>
      </c>
      <c r="B518" s="35" t="s">
        <v>564</v>
      </c>
      <c r="C518" s="34" t="s">
        <v>1311</v>
      </c>
      <c r="D518" s="34" t="s">
        <v>1312</v>
      </c>
      <c r="E518" s="36" t="s">
        <v>1312</v>
      </c>
      <c r="F518" s="36" t="s">
        <v>1312</v>
      </c>
      <c r="G518" s="36" t="s">
        <v>1312</v>
      </c>
      <c r="H518" s="37" t="s">
        <v>1312</v>
      </c>
      <c r="I518" s="38">
        <v>3</v>
      </c>
      <c r="J518" s="38">
        <v>3</v>
      </c>
      <c r="K518" s="36">
        <v>0.9192953707496927</v>
      </c>
      <c r="L518" s="36">
        <v>8.0704629250307247E-2</v>
      </c>
      <c r="M518" s="39" t="s">
        <v>1293</v>
      </c>
      <c r="N518" s="40" t="s">
        <v>1313</v>
      </c>
      <c r="O518" s="39" t="s">
        <v>1295</v>
      </c>
    </row>
    <row r="519" spans="1:15" hidden="1" x14ac:dyDescent="0.25">
      <c r="A519" s="34">
        <v>347655</v>
      </c>
      <c r="B519" s="35" t="s">
        <v>565</v>
      </c>
      <c r="C519" s="34" t="s">
        <v>1316</v>
      </c>
      <c r="D519" s="34">
        <v>23645</v>
      </c>
      <c r="E519" s="36">
        <v>0</v>
      </c>
      <c r="F519" s="36">
        <v>0</v>
      </c>
      <c r="G519" s="36">
        <v>0</v>
      </c>
      <c r="H519" s="37">
        <v>0</v>
      </c>
      <c r="I519" s="38">
        <v>10</v>
      </c>
      <c r="J519" s="38">
        <v>3</v>
      </c>
      <c r="K519" s="36">
        <v>0.78672042207953807</v>
      </c>
      <c r="L519" s="36">
        <v>0.2132795779204619</v>
      </c>
      <c r="M519" s="39" t="s">
        <v>1293</v>
      </c>
      <c r="N519" s="40" t="s">
        <v>1294</v>
      </c>
      <c r="O519" s="39" t="s">
        <v>1295</v>
      </c>
    </row>
    <row r="520" spans="1:15" hidden="1" x14ac:dyDescent="0.25">
      <c r="A520" s="34">
        <v>347736</v>
      </c>
      <c r="B520" s="35" t="s">
        <v>566</v>
      </c>
      <c r="C520" s="34" t="s">
        <v>1309</v>
      </c>
      <c r="D520" s="34">
        <v>6438</v>
      </c>
      <c r="E520" s="36">
        <v>0.94004349176762969</v>
      </c>
      <c r="F520" s="36">
        <v>0.94004349176762969</v>
      </c>
      <c r="G520" s="36">
        <v>0.94004349176762969</v>
      </c>
      <c r="H520" s="37">
        <v>4.1811846689895474E-2</v>
      </c>
      <c r="I520" s="38">
        <v>4</v>
      </c>
      <c r="J520" s="38">
        <v>3</v>
      </c>
      <c r="K520" s="36">
        <v>0.4697933227344992</v>
      </c>
      <c r="L520" s="36">
        <v>0.53020667726550075</v>
      </c>
      <c r="M520" s="39" t="s">
        <v>1293</v>
      </c>
      <c r="N520" s="40" t="s">
        <v>1567</v>
      </c>
      <c r="O520" s="39" t="s">
        <v>1295</v>
      </c>
    </row>
    <row r="521" spans="1:15" hidden="1" x14ac:dyDescent="0.25">
      <c r="A521" s="34">
        <v>347795</v>
      </c>
      <c r="B521" s="35" t="s">
        <v>567</v>
      </c>
      <c r="C521" s="34" t="s">
        <v>1311</v>
      </c>
      <c r="D521" s="34" t="s">
        <v>1312</v>
      </c>
      <c r="E521" s="36" t="s">
        <v>1312</v>
      </c>
      <c r="F521" s="36" t="s">
        <v>1312</v>
      </c>
      <c r="G521" s="36" t="s">
        <v>1312</v>
      </c>
      <c r="H521" s="37" t="s">
        <v>1312</v>
      </c>
      <c r="I521" s="38">
        <v>8</v>
      </c>
      <c r="J521" s="38">
        <v>5</v>
      </c>
      <c r="K521" s="36">
        <v>0.89636008611625695</v>
      </c>
      <c r="L521" s="36">
        <v>0.10363991388374305</v>
      </c>
      <c r="M521" s="39" t="s">
        <v>1293</v>
      </c>
      <c r="N521" s="40" t="s">
        <v>1313</v>
      </c>
      <c r="O521" s="39" t="s">
        <v>1295</v>
      </c>
    </row>
    <row r="522" spans="1:15" hidden="1" x14ac:dyDescent="0.25">
      <c r="A522" s="34">
        <v>347825</v>
      </c>
      <c r="B522" s="35" t="s">
        <v>568</v>
      </c>
      <c r="C522" s="34" t="s">
        <v>1326</v>
      </c>
      <c r="D522" s="34">
        <v>5720</v>
      </c>
      <c r="E522" s="36">
        <v>0.94825174825174829</v>
      </c>
      <c r="F522" s="36">
        <v>0.94825174825174829</v>
      </c>
      <c r="G522" s="36">
        <v>0.94825174825174829</v>
      </c>
      <c r="H522" s="37">
        <v>5.3763440860215055E-2</v>
      </c>
      <c r="I522" s="38">
        <v>9</v>
      </c>
      <c r="J522" s="38">
        <v>0</v>
      </c>
      <c r="K522" s="36">
        <v>1</v>
      </c>
      <c r="L522" s="36">
        <v>0</v>
      </c>
      <c r="M522" s="39" t="s">
        <v>1293</v>
      </c>
      <c r="N522" s="40" t="s">
        <v>1294</v>
      </c>
      <c r="O522" s="39" t="s">
        <v>1295</v>
      </c>
    </row>
    <row r="523" spans="1:15" hidden="1" x14ac:dyDescent="0.25">
      <c r="A523" s="34">
        <v>348066</v>
      </c>
      <c r="B523" s="35" t="s">
        <v>569</v>
      </c>
      <c r="C523" s="34" t="s">
        <v>1309</v>
      </c>
      <c r="D523" s="34">
        <v>14774</v>
      </c>
      <c r="E523" s="36">
        <v>0</v>
      </c>
      <c r="F523" s="36">
        <v>0</v>
      </c>
      <c r="G523" s="36">
        <v>0</v>
      </c>
      <c r="H523" s="37">
        <v>0</v>
      </c>
      <c r="I523" s="38">
        <v>13</v>
      </c>
      <c r="J523" s="38">
        <v>7</v>
      </c>
      <c r="K523" s="36">
        <v>0.60877237206957402</v>
      </c>
      <c r="L523" s="36">
        <v>0.39122762793042604</v>
      </c>
      <c r="M523" s="39" t="s">
        <v>1293</v>
      </c>
      <c r="N523" s="40" t="s">
        <v>1308</v>
      </c>
      <c r="O523" s="39" t="s">
        <v>1295</v>
      </c>
    </row>
    <row r="524" spans="1:15" hidden="1" x14ac:dyDescent="0.25">
      <c r="A524" s="34">
        <v>348082</v>
      </c>
      <c r="B524" s="35" t="s">
        <v>570</v>
      </c>
      <c r="C524" s="34" t="s">
        <v>1309</v>
      </c>
      <c r="D524" s="34">
        <v>54099</v>
      </c>
      <c r="E524" s="36">
        <v>3.6969260060259892E-5</v>
      </c>
      <c r="F524" s="36">
        <v>3.6969260060259892E-5</v>
      </c>
      <c r="G524" s="36">
        <v>3.6969260060259892E-5</v>
      </c>
      <c r="H524" s="37">
        <v>3.8104386807556838E-2</v>
      </c>
      <c r="I524" s="38">
        <v>11</v>
      </c>
      <c r="J524" s="38">
        <v>5</v>
      </c>
      <c r="K524" s="36">
        <v>0.71189501565133639</v>
      </c>
      <c r="L524" s="36">
        <v>0.28810498434866361</v>
      </c>
      <c r="M524" s="39" t="s">
        <v>1293</v>
      </c>
      <c r="N524" s="40" t="s">
        <v>1308</v>
      </c>
      <c r="O524" s="39" t="s">
        <v>1295</v>
      </c>
    </row>
    <row r="525" spans="1:15" hidden="1" x14ac:dyDescent="0.25">
      <c r="A525" s="34">
        <v>348180</v>
      </c>
      <c r="B525" s="35" t="s">
        <v>571</v>
      </c>
      <c r="C525" s="34" t="s">
        <v>1307</v>
      </c>
      <c r="D525" s="34">
        <v>47110</v>
      </c>
      <c r="E525" s="36">
        <v>0</v>
      </c>
      <c r="F525" s="36">
        <v>0</v>
      </c>
      <c r="G525" s="36">
        <v>0</v>
      </c>
      <c r="H525" s="37">
        <v>0</v>
      </c>
      <c r="I525" s="38">
        <v>16</v>
      </c>
      <c r="J525" s="38">
        <v>10</v>
      </c>
      <c r="K525" s="36">
        <v>0.82877417141877119</v>
      </c>
      <c r="L525" s="36">
        <v>0.17122582858122884</v>
      </c>
      <c r="M525" s="39" t="s">
        <v>1293</v>
      </c>
      <c r="N525" s="40" t="s">
        <v>1308</v>
      </c>
      <c r="O525" s="39" t="s">
        <v>1295</v>
      </c>
    </row>
    <row r="526" spans="1:15" hidden="1" x14ac:dyDescent="0.25">
      <c r="A526" s="34">
        <v>348244</v>
      </c>
      <c r="B526" s="35" t="s">
        <v>572</v>
      </c>
      <c r="C526" s="34" t="s">
        <v>1309</v>
      </c>
      <c r="D526" s="34">
        <v>17622</v>
      </c>
      <c r="E526" s="36">
        <v>1</v>
      </c>
      <c r="F526" s="36">
        <v>1</v>
      </c>
      <c r="G526" s="36">
        <v>1</v>
      </c>
      <c r="H526" s="37">
        <v>8.7209302325581398E-2</v>
      </c>
      <c r="I526" s="38">
        <v>31</v>
      </c>
      <c r="J526" s="38">
        <v>12</v>
      </c>
      <c r="K526" s="36">
        <v>0.81631548564006351</v>
      </c>
      <c r="L526" s="36">
        <v>0.18368451435993649</v>
      </c>
      <c r="M526" s="39" t="s">
        <v>1293</v>
      </c>
      <c r="N526" s="40" t="s">
        <v>1294</v>
      </c>
      <c r="O526" s="39" t="s">
        <v>1295</v>
      </c>
    </row>
    <row r="527" spans="1:15" hidden="1" x14ac:dyDescent="0.25">
      <c r="A527" s="34">
        <v>348261</v>
      </c>
      <c r="B527" s="35" t="s">
        <v>573</v>
      </c>
      <c r="C527" s="34" t="s">
        <v>1309</v>
      </c>
      <c r="D527" s="34">
        <v>14581</v>
      </c>
      <c r="E527" s="36">
        <v>0.99540497908236747</v>
      </c>
      <c r="F527" s="36">
        <v>0.99540497908236747</v>
      </c>
      <c r="G527" s="36">
        <v>0.99540497908236747</v>
      </c>
      <c r="H527" s="37">
        <v>3.1499556344276841E-2</v>
      </c>
      <c r="I527" s="38">
        <v>10</v>
      </c>
      <c r="J527" s="38">
        <v>2</v>
      </c>
      <c r="K527" s="36">
        <v>0.93416827231856137</v>
      </c>
      <c r="L527" s="36">
        <v>6.5831727681438662E-2</v>
      </c>
      <c r="M527" s="39" t="s">
        <v>1293</v>
      </c>
      <c r="N527" s="40" t="s">
        <v>1568</v>
      </c>
      <c r="O527" s="39" t="s">
        <v>1295</v>
      </c>
    </row>
    <row r="528" spans="1:15" hidden="1" x14ac:dyDescent="0.25">
      <c r="A528" s="34">
        <v>348295</v>
      </c>
      <c r="B528" s="35" t="s">
        <v>574</v>
      </c>
      <c r="C528" s="34" t="s">
        <v>1309</v>
      </c>
      <c r="D528" s="34">
        <v>72029</v>
      </c>
      <c r="E528" s="36">
        <v>0.99991670021796775</v>
      </c>
      <c r="F528" s="36">
        <v>0.99262796929014707</v>
      </c>
      <c r="G528" s="36">
        <v>7.524746976912077E-3</v>
      </c>
      <c r="H528" s="37">
        <v>3.6632891660171474E-2</v>
      </c>
      <c r="I528" s="38">
        <v>14</v>
      </c>
      <c r="J528" s="38">
        <v>9</v>
      </c>
      <c r="K528" s="36">
        <v>0.83764021603656003</v>
      </c>
      <c r="L528" s="36">
        <v>0.16235978396343997</v>
      </c>
      <c r="M528" s="39" t="s">
        <v>1293</v>
      </c>
      <c r="N528" s="40" t="s">
        <v>1569</v>
      </c>
      <c r="O528" s="39" t="s">
        <v>1295</v>
      </c>
    </row>
    <row r="529" spans="1:15" hidden="1" x14ac:dyDescent="0.25">
      <c r="A529" s="34">
        <v>348350</v>
      </c>
      <c r="B529" s="35" t="s">
        <v>575</v>
      </c>
      <c r="C529" s="34" t="s">
        <v>1311</v>
      </c>
      <c r="D529" s="34" t="s">
        <v>1312</v>
      </c>
      <c r="E529" s="36" t="s">
        <v>1312</v>
      </c>
      <c r="F529" s="36" t="s">
        <v>1312</v>
      </c>
      <c r="G529" s="36" t="s">
        <v>1312</v>
      </c>
      <c r="H529" s="37" t="s">
        <v>1312</v>
      </c>
      <c r="I529" s="38">
        <v>0</v>
      </c>
      <c r="J529" s="38">
        <v>0</v>
      </c>
      <c r="K529" s="36">
        <v>0</v>
      </c>
      <c r="L529" s="36">
        <v>0</v>
      </c>
      <c r="M529" s="39" t="s">
        <v>1293</v>
      </c>
      <c r="N529" s="40" t="s">
        <v>1313</v>
      </c>
      <c r="O529" s="39" t="s">
        <v>1295</v>
      </c>
    </row>
    <row r="530" spans="1:15" hidden="1" x14ac:dyDescent="0.25">
      <c r="A530" s="34">
        <v>348406</v>
      </c>
      <c r="B530" s="35" t="s">
        <v>576</v>
      </c>
      <c r="C530" s="34" t="s">
        <v>1309</v>
      </c>
      <c r="D530" s="34">
        <v>30583</v>
      </c>
      <c r="E530" s="36">
        <v>0.26943072949023966</v>
      </c>
      <c r="F530" s="36">
        <v>2.3738678350717718E-2</v>
      </c>
      <c r="G530" s="36">
        <v>2.3542490926331622E-2</v>
      </c>
      <c r="H530" s="37">
        <v>3.5797665369649803E-2</v>
      </c>
      <c r="I530" s="38">
        <v>5</v>
      </c>
      <c r="J530" s="38">
        <v>8</v>
      </c>
      <c r="K530" s="36">
        <v>0.76227132765803296</v>
      </c>
      <c r="L530" s="36">
        <v>0.23772867234196704</v>
      </c>
      <c r="M530" s="39" t="s">
        <v>1293</v>
      </c>
      <c r="N530" s="40" t="s">
        <v>1294</v>
      </c>
      <c r="O530" s="39" t="s">
        <v>1295</v>
      </c>
    </row>
    <row r="531" spans="1:15" hidden="1" x14ac:dyDescent="0.25">
      <c r="A531" s="34">
        <v>348520</v>
      </c>
      <c r="B531" s="35" t="s">
        <v>577</v>
      </c>
      <c r="C531" s="34" t="s">
        <v>1307</v>
      </c>
      <c r="D531" s="34">
        <v>97093</v>
      </c>
      <c r="E531" s="36">
        <v>0.86528380006797612</v>
      </c>
      <c r="F531" s="36">
        <v>0.75046604801581984</v>
      </c>
      <c r="G531" s="36">
        <v>0.45876633742906286</v>
      </c>
      <c r="H531" s="37">
        <v>5.8823529411764705E-2</v>
      </c>
      <c r="I531" s="38">
        <v>26</v>
      </c>
      <c r="J531" s="38">
        <v>4</v>
      </c>
      <c r="K531" s="36">
        <v>0.93804877326502512</v>
      </c>
      <c r="L531" s="36">
        <v>6.1951226734974905E-2</v>
      </c>
      <c r="M531" s="39" t="s">
        <v>1293</v>
      </c>
      <c r="N531" s="40" t="s">
        <v>1452</v>
      </c>
      <c r="O531" s="39" t="s">
        <v>1295</v>
      </c>
    </row>
    <row r="532" spans="1:15" hidden="1" x14ac:dyDescent="0.25">
      <c r="A532" s="34">
        <v>348732</v>
      </c>
      <c r="B532" s="35" t="s">
        <v>578</v>
      </c>
      <c r="C532" s="34" t="s">
        <v>1307</v>
      </c>
      <c r="D532" s="34">
        <v>0</v>
      </c>
      <c r="E532" s="36">
        <v>0</v>
      </c>
      <c r="F532" s="36">
        <v>0</v>
      </c>
      <c r="G532" s="36">
        <v>0</v>
      </c>
      <c r="H532" s="37">
        <v>0.13011695906432749</v>
      </c>
      <c r="I532" s="38">
        <v>9</v>
      </c>
      <c r="J532" s="38">
        <v>0</v>
      </c>
      <c r="K532" s="36">
        <v>0</v>
      </c>
      <c r="L532" s="36">
        <v>0</v>
      </c>
      <c r="M532" s="39" t="s">
        <v>1293</v>
      </c>
      <c r="N532" s="40" t="s">
        <v>1570</v>
      </c>
      <c r="O532" s="39" t="s">
        <v>1295</v>
      </c>
    </row>
    <row r="533" spans="1:15" hidden="1" x14ac:dyDescent="0.25">
      <c r="A533" s="34">
        <v>348805</v>
      </c>
      <c r="B533" s="35" t="s">
        <v>579</v>
      </c>
      <c r="C533" s="34" t="s">
        <v>1307</v>
      </c>
      <c r="D533" s="34">
        <v>150382</v>
      </c>
      <c r="E533" s="36">
        <v>1</v>
      </c>
      <c r="F533" s="36">
        <v>1</v>
      </c>
      <c r="G533" s="36">
        <v>1</v>
      </c>
      <c r="H533" s="37">
        <v>9.6330275229357804E-2</v>
      </c>
      <c r="I533" s="38">
        <v>8</v>
      </c>
      <c r="J533" s="38">
        <v>0</v>
      </c>
      <c r="K533" s="36">
        <v>1</v>
      </c>
      <c r="L533" s="36">
        <v>0</v>
      </c>
      <c r="M533" s="39" t="s">
        <v>1293</v>
      </c>
      <c r="N533" s="40" t="s">
        <v>1571</v>
      </c>
      <c r="O533" s="39" t="s">
        <v>1295</v>
      </c>
    </row>
    <row r="534" spans="1:15" hidden="1" x14ac:dyDescent="0.25">
      <c r="A534" s="34">
        <v>348830</v>
      </c>
      <c r="B534" s="35" t="s">
        <v>580</v>
      </c>
      <c r="C534" s="34" t="s">
        <v>1307</v>
      </c>
      <c r="D534" s="34">
        <v>47865</v>
      </c>
      <c r="E534" s="36">
        <v>0.99997910790765698</v>
      </c>
      <c r="F534" s="36">
        <v>0.99997910790765698</v>
      </c>
      <c r="G534" s="36">
        <v>0.27930638253421081</v>
      </c>
      <c r="H534" s="37">
        <v>9.0909090909090912E-2</v>
      </c>
      <c r="I534" s="38">
        <v>11</v>
      </c>
      <c r="J534" s="38">
        <v>5</v>
      </c>
      <c r="K534" s="36">
        <v>0.43619541685388669</v>
      </c>
      <c r="L534" s="36">
        <v>0.56380458314611326</v>
      </c>
      <c r="M534" s="39" t="s">
        <v>1293</v>
      </c>
      <c r="N534" s="40" t="s">
        <v>1572</v>
      </c>
      <c r="O534" s="39" t="s">
        <v>1295</v>
      </c>
    </row>
    <row r="535" spans="1:15" hidden="1" x14ac:dyDescent="0.25">
      <c r="A535" s="34">
        <v>349011</v>
      </c>
      <c r="B535" s="35" t="s">
        <v>581</v>
      </c>
      <c r="C535" s="34" t="s">
        <v>1311</v>
      </c>
      <c r="D535" s="34" t="s">
        <v>1312</v>
      </c>
      <c r="E535" s="36" t="s">
        <v>1312</v>
      </c>
      <c r="F535" s="36" t="s">
        <v>1312</v>
      </c>
      <c r="G535" s="36" t="s">
        <v>1312</v>
      </c>
      <c r="H535" s="37" t="s">
        <v>1312</v>
      </c>
      <c r="I535" s="38">
        <v>6</v>
      </c>
      <c r="J535" s="38">
        <v>6</v>
      </c>
      <c r="K535" s="36">
        <v>0.75802178392699437</v>
      </c>
      <c r="L535" s="36">
        <v>0.2419782160730056</v>
      </c>
      <c r="M535" s="39" t="s">
        <v>1293</v>
      </c>
      <c r="N535" s="40" t="s">
        <v>1313</v>
      </c>
      <c r="O535" s="39" t="s">
        <v>1295</v>
      </c>
    </row>
    <row r="536" spans="1:15" hidden="1" x14ac:dyDescent="0.25">
      <c r="A536" s="34">
        <v>349127</v>
      </c>
      <c r="B536" s="35" t="s">
        <v>582</v>
      </c>
      <c r="C536" s="34" t="s">
        <v>1307</v>
      </c>
      <c r="D536" s="34">
        <v>4</v>
      </c>
      <c r="E536" s="36">
        <v>0</v>
      </c>
      <c r="F536" s="36">
        <v>0</v>
      </c>
      <c r="G536" s="36">
        <v>0</v>
      </c>
      <c r="H536" s="37">
        <v>0.33333333333333331</v>
      </c>
      <c r="I536" s="38">
        <v>1</v>
      </c>
      <c r="J536" s="38">
        <v>0</v>
      </c>
      <c r="K536" s="36">
        <v>0</v>
      </c>
      <c r="L536" s="36">
        <v>0</v>
      </c>
      <c r="M536" s="39" t="s">
        <v>1293</v>
      </c>
      <c r="N536" s="40" t="s">
        <v>1313</v>
      </c>
      <c r="O536" s="39" t="s">
        <v>1295</v>
      </c>
    </row>
    <row r="537" spans="1:15" hidden="1" x14ac:dyDescent="0.25">
      <c r="A537" s="34">
        <v>349194</v>
      </c>
      <c r="B537" s="35" t="s">
        <v>583</v>
      </c>
      <c r="C537" s="34" t="s">
        <v>1307</v>
      </c>
      <c r="D537" s="34">
        <v>24522</v>
      </c>
      <c r="E537" s="36">
        <v>0</v>
      </c>
      <c r="F537" s="36">
        <v>0</v>
      </c>
      <c r="G537" s="36">
        <v>0</v>
      </c>
      <c r="H537" s="37">
        <v>0</v>
      </c>
      <c r="I537" s="38">
        <v>5</v>
      </c>
      <c r="J537" s="38">
        <v>4</v>
      </c>
      <c r="K537" s="36">
        <v>0.97859744990892528</v>
      </c>
      <c r="L537" s="36">
        <v>2.1402550091074682E-2</v>
      </c>
      <c r="M537" s="39" t="s">
        <v>1293</v>
      </c>
      <c r="N537" s="40" t="s">
        <v>1308</v>
      </c>
      <c r="O537" s="39" t="s">
        <v>1295</v>
      </c>
    </row>
    <row r="538" spans="1:15" hidden="1" x14ac:dyDescent="0.25">
      <c r="A538" s="34">
        <v>349283</v>
      </c>
      <c r="B538" s="35" t="s">
        <v>584</v>
      </c>
      <c r="C538" s="34" t="s">
        <v>1311</v>
      </c>
      <c r="D538" s="34" t="s">
        <v>1312</v>
      </c>
      <c r="E538" s="36" t="s">
        <v>1312</v>
      </c>
      <c r="F538" s="36" t="s">
        <v>1312</v>
      </c>
      <c r="G538" s="36" t="s">
        <v>1312</v>
      </c>
      <c r="H538" s="37" t="s">
        <v>1312</v>
      </c>
      <c r="I538" s="38">
        <v>5</v>
      </c>
      <c r="J538" s="38">
        <v>4</v>
      </c>
      <c r="K538" s="36">
        <v>0.39481707317073172</v>
      </c>
      <c r="L538" s="36">
        <v>0.60518292682926833</v>
      </c>
      <c r="M538" s="39" t="s">
        <v>1293</v>
      </c>
      <c r="N538" s="40" t="s">
        <v>1313</v>
      </c>
      <c r="O538" s="39" t="s">
        <v>1295</v>
      </c>
    </row>
    <row r="539" spans="1:15" hidden="1" x14ac:dyDescent="0.25">
      <c r="A539" s="34">
        <v>349291</v>
      </c>
      <c r="B539" s="35" t="s">
        <v>585</v>
      </c>
      <c r="C539" s="34" t="s">
        <v>1314</v>
      </c>
      <c r="D539" s="34" t="s">
        <v>1312</v>
      </c>
      <c r="E539" s="36" t="s">
        <v>1312</v>
      </c>
      <c r="F539" s="36" t="s">
        <v>1312</v>
      </c>
      <c r="G539" s="36" t="s">
        <v>1312</v>
      </c>
      <c r="H539" s="37" t="s">
        <v>1312</v>
      </c>
      <c r="I539" s="38">
        <v>10</v>
      </c>
      <c r="J539" s="38">
        <v>3</v>
      </c>
      <c r="K539" s="36">
        <v>0.97262021589793912</v>
      </c>
      <c r="L539" s="36">
        <v>2.7379784102060843E-2</v>
      </c>
      <c r="M539" s="39" t="s">
        <v>1293</v>
      </c>
      <c r="N539" s="40" t="s">
        <v>1313</v>
      </c>
      <c r="O539" s="39" t="s">
        <v>1295</v>
      </c>
    </row>
    <row r="540" spans="1:15" hidden="1" x14ac:dyDescent="0.25">
      <c r="A540" s="34">
        <v>349534</v>
      </c>
      <c r="B540" s="35" t="s">
        <v>586</v>
      </c>
      <c r="C540" s="34" t="s">
        <v>1309</v>
      </c>
      <c r="D540" s="34">
        <v>24836</v>
      </c>
      <c r="E540" s="36">
        <v>0.96754710903527141</v>
      </c>
      <c r="F540" s="36">
        <v>0.96754710903527141</v>
      </c>
      <c r="G540" s="36">
        <v>0.96754710903527141</v>
      </c>
      <c r="H540" s="37">
        <v>4.2735042735042736E-2</v>
      </c>
      <c r="I540" s="38">
        <v>12</v>
      </c>
      <c r="J540" s="38">
        <v>4</v>
      </c>
      <c r="K540" s="36">
        <v>0.81219312602291327</v>
      </c>
      <c r="L540" s="36">
        <v>0.18780687397708673</v>
      </c>
      <c r="M540" s="39" t="s">
        <v>1293</v>
      </c>
      <c r="N540" s="40" t="s">
        <v>1308</v>
      </c>
      <c r="O540" s="39" t="s">
        <v>1295</v>
      </c>
    </row>
    <row r="541" spans="1:15" hidden="1" x14ac:dyDescent="0.25">
      <c r="A541" s="34">
        <v>349682</v>
      </c>
      <c r="B541" s="35" t="s">
        <v>587</v>
      </c>
      <c r="C541" s="34" t="s">
        <v>1307</v>
      </c>
      <c r="D541" s="34">
        <v>38056</v>
      </c>
      <c r="E541" s="36">
        <v>0.99637376497792729</v>
      </c>
      <c r="F541" s="36">
        <v>0.99637376497792729</v>
      </c>
      <c r="G541" s="36">
        <v>0.80815114568005042</v>
      </c>
      <c r="H541" s="37">
        <v>7.9365079365079361E-2</v>
      </c>
      <c r="I541" s="38">
        <v>13</v>
      </c>
      <c r="J541" s="38">
        <v>4</v>
      </c>
      <c r="K541" s="36">
        <v>0.93324192105232573</v>
      </c>
      <c r="L541" s="36">
        <v>6.6758078947674215E-2</v>
      </c>
      <c r="M541" s="39" t="s">
        <v>1293</v>
      </c>
      <c r="N541" s="40" t="s">
        <v>1573</v>
      </c>
      <c r="O541" s="39" t="s">
        <v>1295</v>
      </c>
    </row>
    <row r="542" spans="1:15" hidden="1" x14ac:dyDescent="0.25">
      <c r="A542" s="34">
        <v>349712</v>
      </c>
      <c r="B542" s="35" t="s">
        <v>588</v>
      </c>
      <c r="C542" s="34" t="s">
        <v>1309</v>
      </c>
      <c r="D542" s="34">
        <v>50454</v>
      </c>
      <c r="E542" s="36">
        <v>1</v>
      </c>
      <c r="F542" s="36">
        <v>0.93909303524002063</v>
      </c>
      <c r="G542" s="36">
        <v>0.93909303524002063</v>
      </c>
      <c r="H542" s="37">
        <v>2.8571428571428571E-2</v>
      </c>
      <c r="I542" s="38">
        <v>29</v>
      </c>
      <c r="J542" s="38">
        <v>12</v>
      </c>
      <c r="K542" s="36">
        <v>0.7990874331946175</v>
      </c>
      <c r="L542" s="36">
        <v>0.20091256680538244</v>
      </c>
      <c r="M542" s="39" t="s">
        <v>1293</v>
      </c>
      <c r="N542" s="40" t="s">
        <v>1308</v>
      </c>
      <c r="O542" s="39" t="s">
        <v>1295</v>
      </c>
    </row>
    <row r="543" spans="1:15" hidden="1" x14ac:dyDescent="0.25">
      <c r="A543" s="34">
        <v>349739</v>
      </c>
      <c r="B543" s="35" t="s">
        <v>589</v>
      </c>
      <c r="C543" s="34" t="s">
        <v>1309</v>
      </c>
      <c r="D543" s="34">
        <v>2150</v>
      </c>
      <c r="E543" s="36">
        <v>0.16976744186046511</v>
      </c>
      <c r="F543" s="36">
        <v>0.16976744186046511</v>
      </c>
      <c r="G543" s="36">
        <v>0.16976744186046511</v>
      </c>
      <c r="H543" s="37">
        <v>5.1745635910224436E-2</v>
      </c>
      <c r="I543" s="38">
        <v>6</v>
      </c>
      <c r="J543" s="38">
        <v>6</v>
      </c>
      <c r="K543" s="36">
        <v>0.40521603736862594</v>
      </c>
      <c r="L543" s="36">
        <v>0.59478396263137412</v>
      </c>
      <c r="M543" s="39" t="s">
        <v>1293</v>
      </c>
      <c r="N543" s="40" t="s">
        <v>1294</v>
      </c>
      <c r="O543" s="39" t="s">
        <v>1295</v>
      </c>
    </row>
    <row r="544" spans="1:15" hidden="1" x14ac:dyDescent="0.25">
      <c r="A544" s="34">
        <v>349755</v>
      </c>
      <c r="B544" s="35" t="s">
        <v>590</v>
      </c>
      <c r="C544" s="34" t="s">
        <v>1307</v>
      </c>
      <c r="D544" s="34">
        <v>18558</v>
      </c>
      <c r="E544" s="36">
        <v>0</v>
      </c>
      <c r="F544" s="36">
        <v>0</v>
      </c>
      <c r="G544" s="36">
        <v>0</v>
      </c>
      <c r="H544" s="37">
        <v>0</v>
      </c>
      <c r="I544" s="38">
        <v>9</v>
      </c>
      <c r="J544" s="38">
        <v>5</v>
      </c>
      <c r="K544" s="36">
        <v>0.76987273106613807</v>
      </c>
      <c r="L544" s="36">
        <v>0.23012726893386187</v>
      </c>
      <c r="M544" s="39" t="s">
        <v>1293</v>
      </c>
      <c r="N544" s="40" t="s">
        <v>1574</v>
      </c>
      <c r="O544" s="39" t="s">
        <v>1295</v>
      </c>
    </row>
    <row r="545" spans="1:15" hidden="1" x14ac:dyDescent="0.25">
      <c r="A545" s="34">
        <v>349844</v>
      </c>
      <c r="B545" s="35" t="s">
        <v>591</v>
      </c>
      <c r="C545" s="34" t="s">
        <v>1326</v>
      </c>
      <c r="D545" s="34">
        <v>1171</v>
      </c>
      <c r="E545" s="36">
        <v>0</v>
      </c>
      <c r="F545" s="36">
        <v>0</v>
      </c>
      <c r="G545" s="36">
        <v>0</v>
      </c>
      <c r="H545" s="37">
        <v>0</v>
      </c>
      <c r="I545" s="38">
        <v>0</v>
      </c>
      <c r="J545" s="38">
        <v>0</v>
      </c>
      <c r="K545" s="36">
        <v>0</v>
      </c>
      <c r="L545" s="36">
        <v>0</v>
      </c>
      <c r="M545" s="39" t="s">
        <v>1293</v>
      </c>
      <c r="N545" s="40" t="s">
        <v>1294</v>
      </c>
      <c r="O545" s="39" t="s">
        <v>1295</v>
      </c>
    </row>
    <row r="546" spans="1:15" hidden="1" x14ac:dyDescent="0.25">
      <c r="A546" s="34">
        <v>350141</v>
      </c>
      <c r="B546" s="35" t="s">
        <v>592</v>
      </c>
      <c r="C546" s="34" t="s">
        <v>1307</v>
      </c>
      <c r="D546" s="34">
        <v>81607</v>
      </c>
      <c r="E546" s="36">
        <v>0.99477985957087012</v>
      </c>
      <c r="F546" s="36">
        <v>0.99477985957087012</v>
      </c>
      <c r="G546" s="36">
        <v>4.3378631735022731E-2</v>
      </c>
      <c r="H546" s="37">
        <v>0.12853470437017994</v>
      </c>
      <c r="I546" s="38">
        <v>21</v>
      </c>
      <c r="J546" s="38">
        <v>0</v>
      </c>
      <c r="K546" s="36">
        <v>1</v>
      </c>
      <c r="L546" s="36">
        <v>0</v>
      </c>
      <c r="M546" s="39" t="s">
        <v>1293</v>
      </c>
      <c r="N546" s="40" t="s">
        <v>1575</v>
      </c>
      <c r="O546" s="39" t="s">
        <v>1295</v>
      </c>
    </row>
    <row r="547" spans="1:15" hidden="1" x14ac:dyDescent="0.25">
      <c r="A547" s="34">
        <v>350249</v>
      </c>
      <c r="B547" s="35" t="s">
        <v>593</v>
      </c>
      <c r="C547" s="34" t="s">
        <v>1307</v>
      </c>
      <c r="D547" s="34">
        <v>84046</v>
      </c>
      <c r="E547" s="36">
        <v>0</v>
      </c>
      <c r="F547" s="36">
        <v>0</v>
      </c>
      <c r="G547" s="36">
        <v>0</v>
      </c>
      <c r="H547" s="37">
        <v>0</v>
      </c>
      <c r="I547" s="38">
        <v>23</v>
      </c>
      <c r="J547" s="38">
        <v>25</v>
      </c>
      <c r="K547" s="36">
        <v>0.53466429047811681</v>
      </c>
      <c r="L547" s="36">
        <v>0.46533570952188319</v>
      </c>
      <c r="M547" s="39" t="s">
        <v>1293</v>
      </c>
      <c r="N547" s="40" t="s">
        <v>1308</v>
      </c>
      <c r="O547" s="39" t="s">
        <v>1295</v>
      </c>
    </row>
    <row r="548" spans="1:15" hidden="1" x14ac:dyDescent="0.25">
      <c r="A548" s="34">
        <v>350290</v>
      </c>
      <c r="B548" s="35" t="s">
        <v>594</v>
      </c>
      <c r="C548" s="34" t="s">
        <v>1311</v>
      </c>
      <c r="D548" s="34" t="s">
        <v>1312</v>
      </c>
      <c r="E548" s="36" t="s">
        <v>1312</v>
      </c>
      <c r="F548" s="36" t="s">
        <v>1312</v>
      </c>
      <c r="G548" s="36" t="s">
        <v>1312</v>
      </c>
      <c r="H548" s="37" t="s">
        <v>1312</v>
      </c>
      <c r="I548" s="38">
        <v>3</v>
      </c>
      <c r="J548" s="38">
        <v>3</v>
      </c>
      <c r="K548" s="36">
        <v>0.62163934426229506</v>
      </c>
      <c r="L548" s="36">
        <v>0.37836065573770494</v>
      </c>
      <c r="M548" s="39" t="s">
        <v>1293</v>
      </c>
      <c r="N548" s="40" t="s">
        <v>1313</v>
      </c>
      <c r="O548" s="39" t="s">
        <v>1295</v>
      </c>
    </row>
    <row r="549" spans="1:15" hidden="1" x14ac:dyDescent="0.25">
      <c r="A549" s="34">
        <v>350346</v>
      </c>
      <c r="B549" s="35" t="s">
        <v>595</v>
      </c>
      <c r="C549" s="34" t="s">
        <v>1309</v>
      </c>
      <c r="D549" s="34">
        <v>10232</v>
      </c>
      <c r="E549" s="36">
        <v>0.99051993745113365</v>
      </c>
      <c r="F549" s="36">
        <v>0.60291243158717744</v>
      </c>
      <c r="G549" s="36">
        <v>0.60291243158717744</v>
      </c>
      <c r="H549" s="37">
        <v>3.6629159683983718E-2</v>
      </c>
      <c r="I549" s="38">
        <v>15</v>
      </c>
      <c r="J549" s="38">
        <v>7</v>
      </c>
      <c r="K549" s="36">
        <v>0.90750409101535101</v>
      </c>
      <c r="L549" s="36">
        <v>9.2495908984648947E-2</v>
      </c>
      <c r="M549" s="39" t="s">
        <v>1296</v>
      </c>
      <c r="N549" s="40" t="s">
        <v>1294</v>
      </c>
      <c r="O549" s="39" t="s">
        <v>1295</v>
      </c>
    </row>
    <row r="550" spans="1:15" hidden="1" x14ac:dyDescent="0.25">
      <c r="A550" s="34">
        <v>350362</v>
      </c>
      <c r="B550" s="35" t="s">
        <v>596</v>
      </c>
      <c r="C550" s="34" t="s">
        <v>1307</v>
      </c>
      <c r="D550" s="34">
        <v>2160</v>
      </c>
      <c r="E550" s="36">
        <v>0.99675925925925923</v>
      </c>
      <c r="F550" s="36">
        <v>0.99675925925925923</v>
      </c>
      <c r="G550" s="36">
        <v>0.99675925925925923</v>
      </c>
      <c r="H550" s="37">
        <v>0.11904761904761904</v>
      </c>
      <c r="I550" s="38">
        <v>18</v>
      </c>
      <c r="J550" s="38">
        <v>0</v>
      </c>
      <c r="K550" s="36">
        <v>1</v>
      </c>
      <c r="L550" s="36">
        <v>0</v>
      </c>
      <c r="M550" s="39" t="s">
        <v>1293</v>
      </c>
      <c r="N550" s="40" t="s">
        <v>1576</v>
      </c>
      <c r="O550" s="39" t="s">
        <v>1295</v>
      </c>
    </row>
    <row r="551" spans="1:15" hidden="1" x14ac:dyDescent="0.25">
      <c r="A551" s="34">
        <v>350371</v>
      </c>
      <c r="B551" s="35" t="s">
        <v>597</v>
      </c>
      <c r="C551" s="34" t="s">
        <v>1309</v>
      </c>
      <c r="D551" s="34">
        <v>34826</v>
      </c>
      <c r="E551" s="36">
        <v>0.12806523861482799</v>
      </c>
      <c r="F551" s="36">
        <v>0.12806523861482799</v>
      </c>
      <c r="G551" s="36">
        <v>0.12806523861482799</v>
      </c>
      <c r="H551" s="37">
        <v>3.7950664136622389E-2</v>
      </c>
      <c r="I551" s="38">
        <v>21</v>
      </c>
      <c r="J551" s="38">
        <v>11</v>
      </c>
      <c r="K551" s="36">
        <v>0.45254846194147147</v>
      </c>
      <c r="L551" s="36">
        <v>0.54745153805852853</v>
      </c>
      <c r="M551" s="39" t="s">
        <v>1293</v>
      </c>
      <c r="N551" s="40" t="s">
        <v>1577</v>
      </c>
      <c r="O551" s="39" t="s">
        <v>1295</v>
      </c>
    </row>
    <row r="552" spans="1:15" hidden="1" x14ac:dyDescent="0.25">
      <c r="A552" s="34">
        <v>350494</v>
      </c>
      <c r="B552" s="35" t="s">
        <v>598</v>
      </c>
      <c r="C552" s="34" t="s">
        <v>1311</v>
      </c>
      <c r="D552" s="34" t="s">
        <v>1312</v>
      </c>
      <c r="E552" s="36" t="s">
        <v>1312</v>
      </c>
      <c r="F552" s="36" t="s">
        <v>1312</v>
      </c>
      <c r="G552" s="36" t="s">
        <v>1312</v>
      </c>
      <c r="H552" s="37" t="s">
        <v>1312</v>
      </c>
      <c r="I552" s="38">
        <v>26</v>
      </c>
      <c r="J552" s="38">
        <v>3</v>
      </c>
      <c r="K552" s="36">
        <v>0.86980701226279411</v>
      </c>
      <c r="L552" s="36">
        <v>0.13019298773720586</v>
      </c>
      <c r="M552" s="39" t="s">
        <v>1293</v>
      </c>
      <c r="N552" s="40" t="s">
        <v>1313</v>
      </c>
      <c r="O552" s="39" t="s">
        <v>1295</v>
      </c>
    </row>
    <row r="553" spans="1:15" hidden="1" x14ac:dyDescent="0.25">
      <c r="A553" s="34">
        <v>350630</v>
      </c>
      <c r="B553" s="35" t="s">
        <v>599</v>
      </c>
      <c r="C553" s="34" t="s">
        <v>1311</v>
      </c>
      <c r="D553" s="34" t="s">
        <v>1312</v>
      </c>
      <c r="E553" s="36" t="s">
        <v>1312</v>
      </c>
      <c r="F553" s="36" t="s">
        <v>1312</v>
      </c>
      <c r="G553" s="36" t="s">
        <v>1312</v>
      </c>
      <c r="H553" s="37" t="s">
        <v>1312</v>
      </c>
      <c r="I553" s="38">
        <v>3</v>
      </c>
      <c r="J553" s="38">
        <v>2</v>
      </c>
      <c r="K553" s="36">
        <v>0.74253944894121493</v>
      </c>
      <c r="L553" s="36">
        <v>0.25746055105878507</v>
      </c>
      <c r="M553" s="39" t="s">
        <v>1293</v>
      </c>
      <c r="N553" s="40" t="s">
        <v>1313</v>
      </c>
      <c r="O553" s="39" t="s">
        <v>1295</v>
      </c>
    </row>
    <row r="554" spans="1:15" hidden="1" x14ac:dyDescent="0.25">
      <c r="A554" s="34">
        <v>350648</v>
      </c>
      <c r="B554" s="35" t="s">
        <v>600</v>
      </c>
      <c r="C554" s="34" t="s">
        <v>1309</v>
      </c>
      <c r="D554" s="34">
        <v>5717</v>
      </c>
      <c r="E554" s="36">
        <v>0.61850620955046354</v>
      </c>
      <c r="F554" s="36">
        <v>0.45740773132761936</v>
      </c>
      <c r="G554" s="36">
        <v>0.37817036907468954</v>
      </c>
      <c r="H554" s="37">
        <v>3.8800705467372132E-2</v>
      </c>
      <c r="I554" s="38">
        <v>16</v>
      </c>
      <c r="J554" s="38">
        <v>10</v>
      </c>
      <c r="K554" s="36">
        <v>0.59724612736660931</v>
      </c>
      <c r="L554" s="36">
        <v>0.40275387263339069</v>
      </c>
      <c r="M554" s="39" t="s">
        <v>1293</v>
      </c>
      <c r="N554" s="40" t="s">
        <v>1578</v>
      </c>
      <c r="O554" s="39" t="s">
        <v>1295</v>
      </c>
    </row>
    <row r="555" spans="1:15" hidden="1" x14ac:dyDescent="0.25">
      <c r="A555" s="34">
        <v>350699</v>
      </c>
      <c r="B555" s="35" t="s">
        <v>601</v>
      </c>
      <c r="C555" s="34" t="s">
        <v>1307</v>
      </c>
      <c r="D555" s="34">
        <v>25142</v>
      </c>
      <c r="E555" s="36">
        <v>0.27953225678148119</v>
      </c>
      <c r="F555" s="36">
        <v>0</v>
      </c>
      <c r="G555" s="36">
        <v>0</v>
      </c>
      <c r="H555" s="37">
        <v>0.02</v>
      </c>
      <c r="I555" s="38">
        <v>8</v>
      </c>
      <c r="J555" s="38">
        <v>4</v>
      </c>
      <c r="K555" s="36">
        <v>0.77845090465541777</v>
      </c>
      <c r="L555" s="36">
        <v>0.22154909534458223</v>
      </c>
      <c r="M555" s="39" t="s">
        <v>1293</v>
      </c>
      <c r="N555" s="40" t="s">
        <v>1579</v>
      </c>
      <c r="O555" s="39" t="s">
        <v>1295</v>
      </c>
    </row>
    <row r="556" spans="1:15" hidden="1" x14ac:dyDescent="0.25">
      <c r="A556" s="34">
        <v>350729</v>
      </c>
      <c r="B556" s="35" t="s">
        <v>602</v>
      </c>
      <c r="C556" s="34" t="s">
        <v>1307</v>
      </c>
      <c r="D556" s="34">
        <v>15829</v>
      </c>
      <c r="E556" s="36">
        <v>0</v>
      </c>
      <c r="F556" s="36">
        <v>0</v>
      </c>
      <c r="G556" s="36">
        <v>0</v>
      </c>
      <c r="H556" s="37">
        <v>0</v>
      </c>
      <c r="I556" s="38">
        <v>14</v>
      </c>
      <c r="J556" s="38">
        <v>12</v>
      </c>
      <c r="K556" s="36">
        <v>0.66753112033195017</v>
      </c>
      <c r="L556" s="36">
        <v>0.33246887966804978</v>
      </c>
      <c r="M556" s="39" t="s">
        <v>1293</v>
      </c>
      <c r="N556" s="40" t="s">
        <v>1580</v>
      </c>
      <c r="O556" s="39" t="s">
        <v>1295</v>
      </c>
    </row>
    <row r="557" spans="1:15" hidden="1" x14ac:dyDescent="0.25">
      <c r="A557" s="34">
        <v>350770</v>
      </c>
      <c r="B557" s="35" t="s">
        <v>603</v>
      </c>
      <c r="C557" s="34" t="s">
        <v>1311</v>
      </c>
      <c r="D557" s="34" t="s">
        <v>1312</v>
      </c>
      <c r="E557" s="36" t="s">
        <v>1312</v>
      </c>
      <c r="F557" s="36" t="s">
        <v>1312</v>
      </c>
      <c r="G557" s="36" t="s">
        <v>1312</v>
      </c>
      <c r="H557" s="37" t="s">
        <v>1312</v>
      </c>
      <c r="I557" s="38">
        <v>6</v>
      </c>
      <c r="J557" s="38">
        <v>2</v>
      </c>
      <c r="K557" s="36">
        <v>0.81544610320912192</v>
      </c>
      <c r="L557" s="36">
        <v>0.18455389679087811</v>
      </c>
      <c r="M557" s="39" t="s">
        <v>1293</v>
      </c>
      <c r="N557" s="40" t="s">
        <v>1313</v>
      </c>
      <c r="O557" s="39" t="s">
        <v>1295</v>
      </c>
    </row>
    <row r="558" spans="1:15" hidden="1" x14ac:dyDescent="0.25">
      <c r="A558" s="34">
        <v>351091</v>
      </c>
      <c r="B558" s="35" t="s">
        <v>604</v>
      </c>
      <c r="C558" s="34" t="s">
        <v>1307</v>
      </c>
      <c r="D558" s="34">
        <v>12408</v>
      </c>
      <c r="E558" s="36">
        <v>0.24105415860735011</v>
      </c>
      <c r="F558" s="36">
        <v>0</v>
      </c>
      <c r="G558" s="36">
        <v>0</v>
      </c>
      <c r="H558" s="37">
        <v>2.7027027027027029E-2</v>
      </c>
      <c r="I558" s="38">
        <v>35</v>
      </c>
      <c r="J558" s="38">
        <v>13</v>
      </c>
      <c r="K558" s="36">
        <v>0.51372329359046176</v>
      </c>
      <c r="L558" s="36">
        <v>0.4862767064095383</v>
      </c>
      <c r="M558" s="39" t="s">
        <v>1293</v>
      </c>
      <c r="N558" s="40" t="s">
        <v>1581</v>
      </c>
      <c r="O558" s="39" t="s">
        <v>1295</v>
      </c>
    </row>
    <row r="559" spans="1:15" hidden="1" x14ac:dyDescent="0.25">
      <c r="A559" s="34">
        <v>351202</v>
      </c>
      <c r="B559" s="35" t="s">
        <v>605</v>
      </c>
      <c r="C559" s="34" t="s">
        <v>1309</v>
      </c>
      <c r="D559" s="34">
        <v>129848</v>
      </c>
      <c r="E559" s="36">
        <v>0.95168966791941345</v>
      </c>
      <c r="F559" s="36">
        <v>0.72329955024336146</v>
      </c>
      <c r="G559" s="36">
        <v>2.2418520115827737E-2</v>
      </c>
      <c r="H559" s="37">
        <v>4.7979063681302704E-2</v>
      </c>
      <c r="I559" s="38">
        <v>23</v>
      </c>
      <c r="J559" s="38">
        <v>9</v>
      </c>
      <c r="K559" s="36">
        <v>0.82447711625650688</v>
      </c>
      <c r="L559" s="36">
        <v>0.17552288374349312</v>
      </c>
      <c r="M559" s="39" t="s">
        <v>1293</v>
      </c>
      <c r="N559" s="40" t="s">
        <v>1308</v>
      </c>
      <c r="O559" s="39" t="s">
        <v>1295</v>
      </c>
    </row>
    <row r="560" spans="1:15" hidden="1" x14ac:dyDescent="0.25">
      <c r="A560" s="34">
        <v>351270</v>
      </c>
      <c r="B560" s="35" t="s">
        <v>606</v>
      </c>
      <c r="C560" s="34" t="s">
        <v>1307</v>
      </c>
      <c r="D560" s="34">
        <v>6878</v>
      </c>
      <c r="E560" s="36">
        <v>0</v>
      </c>
      <c r="F560" s="36">
        <v>0</v>
      </c>
      <c r="G560" s="36">
        <v>0</v>
      </c>
      <c r="H560" s="37">
        <v>0</v>
      </c>
      <c r="I560" s="38">
        <v>18</v>
      </c>
      <c r="J560" s="38">
        <v>9</v>
      </c>
      <c r="K560" s="36">
        <v>0.62362281270252751</v>
      </c>
      <c r="L560" s="36">
        <v>0.37637718729747244</v>
      </c>
      <c r="M560" s="39" t="s">
        <v>1293</v>
      </c>
      <c r="N560" s="40" t="s">
        <v>1582</v>
      </c>
      <c r="O560" s="39" t="s">
        <v>1295</v>
      </c>
    </row>
    <row r="561" spans="1:15" hidden="1" x14ac:dyDescent="0.25">
      <c r="A561" s="34">
        <v>351351</v>
      </c>
      <c r="B561" s="35" t="s">
        <v>607</v>
      </c>
      <c r="C561" s="34" t="s">
        <v>1314</v>
      </c>
      <c r="D561" s="34" t="s">
        <v>1312</v>
      </c>
      <c r="E561" s="36" t="s">
        <v>1312</v>
      </c>
      <c r="F561" s="36" t="s">
        <v>1312</v>
      </c>
      <c r="G561" s="36" t="s">
        <v>1312</v>
      </c>
      <c r="H561" s="37" t="s">
        <v>1312</v>
      </c>
      <c r="I561" s="38">
        <v>3</v>
      </c>
      <c r="J561" s="38">
        <v>3</v>
      </c>
      <c r="K561" s="36">
        <v>0.51790216843166914</v>
      </c>
      <c r="L561" s="36">
        <v>0.4820978315683308</v>
      </c>
      <c r="M561" s="39" t="s">
        <v>1293</v>
      </c>
      <c r="N561" s="40" t="s">
        <v>1313</v>
      </c>
      <c r="O561" s="39" t="s">
        <v>1295</v>
      </c>
    </row>
    <row r="562" spans="1:15" hidden="1" x14ac:dyDescent="0.25">
      <c r="A562" s="34">
        <v>351407</v>
      </c>
      <c r="B562" s="35" t="s">
        <v>608</v>
      </c>
      <c r="C562" s="34" t="s">
        <v>1309</v>
      </c>
      <c r="D562" s="34">
        <v>49035</v>
      </c>
      <c r="E562" s="36">
        <v>0</v>
      </c>
      <c r="F562" s="36">
        <v>0</v>
      </c>
      <c r="G562" s="36">
        <v>0</v>
      </c>
      <c r="H562" s="37">
        <v>0</v>
      </c>
      <c r="I562" s="38">
        <v>20</v>
      </c>
      <c r="J562" s="38">
        <v>6</v>
      </c>
      <c r="K562" s="36">
        <v>0.86399063831666334</v>
      </c>
      <c r="L562" s="36">
        <v>0.13600936168333663</v>
      </c>
      <c r="M562" s="39" t="s">
        <v>1293</v>
      </c>
      <c r="N562" s="40" t="s">
        <v>1308</v>
      </c>
      <c r="O562" s="39" t="s">
        <v>1295</v>
      </c>
    </row>
    <row r="563" spans="1:15" hidden="1" x14ac:dyDescent="0.25">
      <c r="A563" s="34">
        <v>351563</v>
      </c>
      <c r="B563" s="35" t="s">
        <v>609</v>
      </c>
      <c r="C563" s="34" t="s">
        <v>1314</v>
      </c>
      <c r="D563" s="34" t="s">
        <v>1312</v>
      </c>
      <c r="E563" s="36" t="s">
        <v>1312</v>
      </c>
      <c r="F563" s="36" t="s">
        <v>1312</v>
      </c>
      <c r="G563" s="36" t="s">
        <v>1312</v>
      </c>
      <c r="H563" s="37" t="s">
        <v>1312</v>
      </c>
      <c r="I563" s="38">
        <v>15</v>
      </c>
      <c r="J563" s="38">
        <v>5</v>
      </c>
      <c r="K563" s="36">
        <v>0.98881771281169395</v>
      </c>
      <c r="L563" s="36">
        <v>1.1182287188306104E-2</v>
      </c>
      <c r="M563" s="39" t="s">
        <v>1293</v>
      </c>
      <c r="N563" s="40" t="s">
        <v>1583</v>
      </c>
      <c r="O563" s="39" t="s">
        <v>1295</v>
      </c>
    </row>
    <row r="564" spans="1:15" hidden="1" x14ac:dyDescent="0.25">
      <c r="A564" s="34">
        <v>351628</v>
      </c>
      <c r="B564" s="35" t="s">
        <v>610</v>
      </c>
      <c r="C564" s="34" t="s">
        <v>1314</v>
      </c>
      <c r="D564" s="34" t="s">
        <v>1312</v>
      </c>
      <c r="E564" s="36" t="s">
        <v>1312</v>
      </c>
      <c r="F564" s="36" t="s">
        <v>1312</v>
      </c>
      <c r="G564" s="36" t="s">
        <v>1312</v>
      </c>
      <c r="H564" s="37" t="s">
        <v>1312</v>
      </c>
      <c r="I564" s="38">
        <v>4</v>
      </c>
      <c r="J564" s="38">
        <v>3</v>
      </c>
      <c r="K564" s="36">
        <v>0.86823912159414396</v>
      </c>
      <c r="L564" s="36">
        <v>0.13176087840585604</v>
      </c>
      <c r="M564" s="39" t="s">
        <v>1293</v>
      </c>
      <c r="N564" s="40" t="s">
        <v>1313</v>
      </c>
      <c r="O564" s="39" t="s">
        <v>1295</v>
      </c>
    </row>
    <row r="565" spans="1:15" hidden="1" x14ac:dyDescent="0.25">
      <c r="A565" s="34">
        <v>351644</v>
      </c>
      <c r="B565" s="35" t="s">
        <v>611</v>
      </c>
      <c r="C565" s="34" t="s">
        <v>1307</v>
      </c>
      <c r="D565" s="34">
        <v>1089</v>
      </c>
      <c r="E565" s="36">
        <v>0</v>
      </c>
      <c r="F565" s="36">
        <v>0</v>
      </c>
      <c r="G565" s="36">
        <v>0</v>
      </c>
      <c r="H565" s="37">
        <v>0</v>
      </c>
      <c r="I565" s="38">
        <v>13</v>
      </c>
      <c r="J565" s="38">
        <v>13</v>
      </c>
      <c r="K565" s="36">
        <v>4.6028880866425995E-2</v>
      </c>
      <c r="L565" s="36">
        <v>0.95397111913357402</v>
      </c>
      <c r="M565" s="39" t="s">
        <v>1293</v>
      </c>
      <c r="N565" s="40" t="s">
        <v>1294</v>
      </c>
      <c r="O565" s="39" t="s">
        <v>1295</v>
      </c>
    </row>
    <row r="566" spans="1:15" hidden="1" x14ac:dyDescent="0.25">
      <c r="A566" s="34">
        <v>351695</v>
      </c>
      <c r="B566" s="35" t="s">
        <v>612</v>
      </c>
      <c r="C566" s="34" t="s">
        <v>1316</v>
      </c>
      <c r="D566" s="34">
        <v>0</v>
      </c>
      <c r="E566" s="36">
        <v>0</v>
      </c>
      <c r="F566" s="36">
        <v>0</v>
      </c>
      <c r="G566" s="36">
        <v>0</v>
      </c>
      <c r="H566" s="37">
        <v>0</v>
      </c>
      <c r="I566" s="38">
        <v>0</v>
      </c>
      <c r="J566" s="38">
        <v>0</v>
      </c>
      <c r="K566" s="36">
        <v>0</v>
      </c>
      <c r="L566" s="36">
        <v>0</v>
      </c>
      <c r="M566" s="39" t="s">
        <v>1293</v>
      </c>
      <c r="N566" s="40" t="s">
        <v>1584</v>
      </c>
      <c r="O566" s="39" t="s">
        <v>1295</v>
      </c>
    </row>
    <row r="567" spans="1:15" hidden="1" x14ac:dyDescent="0.25">
      <c r="A567" s="34">
        <v>351776</v>
      </c>
      <c r="B567" s="35" t="s">
        <v>613</v>
      </c>
      <c r="C567" s="34" t="s">
        <v>1309</v>
      </c>
      <c r="D567" s="34">
        <v>9671</v>
      </c>
      <c r="E567" s="36">
        <v>0</v>
      </c>
      <c r="F567" s="36">
        <v>0</v>
      </c>
      <c r="G567" s="36">
        <v>0</v>
      </c>
      <c r="H567" s="37">
        <v>0.33333333333333331</v>
      </c>
      <c r="I567" s="38">
        <v>13</v>
      </c>
      <c r="J567" s="38">
        <v>9</v>
      </c>
      <c r="K567" s="36">
        <v>0.46297909407665505</v>
      </c>
      <c r="L567" s="36">
        <v>0.53702090592334495</v>
      </c>
      <c r="M567" s="39" t="s">
        <v>1293</v>
      </c>
      <c r="N567" s="40" t="s">
        <v>1294</v>
      </c>
      <c r="O567" s="39" t="s">
        <v>1295</v>
      </c>
    </row>
    <row r="568" spans="1:15" hidden="1" x14ac:dyDescent="0.25">
      <c r="A568" s="34">
        <v>351792</v>
      </c>
      <c r="B568" s="35" t="s">
        <v>614</v>
      </c>
      <c r="C568" s="34" t="s">
        <v>1309</v>
      </c>
      <c r="D568" s="34">
        <v>16566</v>
      </c>
      <c r="E568" s="36">
        <v>0.99987927079560546</v>
      </c>
      <c r="F568" s="36">
        <v>0.43221055173246409</v>
      </c>
      <c r="G568" s="36">
        <v>0.43221055173246409</v>
      </c>
      <c r="H568" s="37">
        <v>3.371481596040829E-2</v>
      </c>
      <c r="I568" s="38">
        <v>30</v>
      </c>
      <c r="J568" s="38">
        <v>13</v>
      </c>
      <c r="K568" s="36">
        <v>0.37393970362800205</v>
      </c>
      <c r="L568" s="36">
        <v>0.626060296371998</v>
      </c>
      <c r="M568" s="39" t="s">
        <v>1293</v>
      </c>
      <c r="N568" s="40" t="s">
        <v>1331</v>
      </c>
      <c r="O568" s="39" t="s">
        <v>1295</v>
      </c>
    </row>
    <row r="569" spans="1:15" hidden="1" x14ac:dyDescent="0.25">
      <c r="A569" s="34">
        <v>351890</v>
      </c>
      <c r="B569" s="35" t="s">
        <v>615</v>
      </c>
      <c r="C569" s="34" t="s">
        <v>1314</v>
      </c>
      <c r="D569" s="34" t="s">
        <v>1312</v>
      </c>
      <c r="E569" s="36" t="s">
        <v>1312</v>
      </c>
      <c r="F569" s="36" t="s">
        <v>1312</v>
      </c>
      <c r="G569" s="36" t="s">
        <v>1312</v>
      </c>
      <c r="H569" s="37" t="s">
        <v>1312</v>
      </c>
      <c r="I569" s="38">
        <v>11</v>
      </c>
      <c r="J569" s="38">
        <v>13</v>
      </c>
      <c r="K569" s="36">
        <v>0.42507592933224964</v>
      </c>
      <c r="L569" s="36">
        <v>0.57492407066775031</v>
      </c>
      <c r="M569" s="39" t="s">
        <v>1293</v>
      </c>
      <c r="N569" s="40" t="s">
        <v>1313</v>
      </c>
      <c r="O569" s="39" t="s">
        <v>1295</v>
      </c>
    </row>
    <row r="570" spans="1:15" hidden="1" x14ac:dyDescent="0.25">
      <c r="A570" s="34">
        <v>352055</v>
      </c>
      <c r="B570" s="35" t="s">
        <v>616</v>
      </c>
      <c r="C570" s="34" t="s">
        <v>1307</v>
      </c>
      <c r="D570" s="34">
        <v>2141</v>
      </c>
      <c r="E570" s="36">
        <v>0</v>
      </c>
      <c r="F570" s="36">
        <v>0</v>
      </c>
      <c r="G570" s="36">
        <v>0</v>
      </c>
      <c r="H570" s="37">
        <v>0</v>
      </c>
      <c r="I570" s="38">
        <v>3</v>
      </c>
      <c r="J570" s="38">
        <v>3</v>
      </c>
      <c r="K570" s="36">
        <v>0.98887587822014056</v>
      </c>
      <c r="L570" s="36">
        <v>1.1124121779859485E-2</v>
      </c>
      <c r="M570" s="39" t="s">
        <v>1293</v>
      </c>
      <c r="N570" s="40" t="s">
        <v>1585</v>
      </c>
      <c r="O570" s="39" t="s">
        <v>1295</v>
      </c>
    </row>
    <row r="571" spans="1:15" hidden="1" x14ac:dyDescent="0.25">
      <c r="A571" s="34">
        <v>352152</v>
      </c>
      <c r="B571" s="35" t="s">
        <v>617</v>
      </c>
      <c r="C571" s="34" t="s">
        <v>1314</v>
      </c>
      <c r="D571" s="34" t="s">
        <v>1312</v>
      </c>
      <c r="E571" s="36" t="s">
        <v>1312</v>
      </c>
      <c r="F571" s="36" t="s">
        <v>1312</v>
      </c>
      <c r="G571" s="36" t="s">
        <v>1312</v>
      </c>
      <c r="H571" s="37" t="s">
        <v>1312</v>
      </c>
      <c r="I571" s="38">
        <v>8</v>
      </c>
      <c r="J571" s="38">
        <v>4</v>
      </c>
      <c r="K571" s="36">
        <v>0.98553799765481043</v>
      </c>
      <c r="L571" s="36">
        <v>1.4462002345189569E-2</v>
      </c>
      <c r="M571" s="39" t="s">
        <v>1293</v>
      </c>
      <c r="N571" s="40" t="s">
        <v>1313</v>
      </c>
      <c r="O571" s="39" t="s">
        <v>1295</v>
      </c>
    </row>
    <row r="572" spans="1:15" hidden="1" x14ac:dyDescent="0.25">
      <c r="A572" s="34">
        <v>352179</v>
      </c>
      <c r="B572" s="35" t="s">
        <v>618</v>
      </c>
      <c r="C572" s="34" t="s">
        <v>1309</v>
      </c>
      <c r="D572" s="34">
        <v>24142</v>
      </c>
      <c r="E572" s="36">
        <v>0.56751718995940681</v>
      </c>
      <c r="F572" s="36">
        <v>0.56751718995940681</v>
      </c>
      <c r="G572" s="36">
        <v>0.56751718995940681</v>
      </c>
      <c r="H572" s="37">
        <v>3.9909880914065013E-2</v>
      </c>
      <c r="I572" s="38">
        <v>8</v>
      </c>
      <c r="J572" s="38">
        <v>6</v>
      </c>
      <c r="K572" s="36">
        <v>0.92817650466010215</v>
      </c>
      <c r="L572" s="36">
        <v>7.1823495339897847E-2</v>
      </c>
      <c r="M572" s="39" t="s">
        <v>1293</v>
      </c>
      <c r="N572" s="40" t="s">
        <v>1308</v>
      </c>
      <c r="O572" s="39" t="s">
        <v>1295</v>
      </c>
    </row>
    <row r="573" spans="1:15" hidden="1" x14ac:dyDescent="0.25">
      <c r="A573" s="34">
        <v>352314</v>
      </c>
      <c r="B573" s="35" t="s">
        <v>619</v>
      </c>
      <c r="C573" s="34" t="s">
        <v>1309</v>
      </c>
      <c r="D573" s="34">
        <v>20996</v>
      </c>
      <c r="E573" s="36">
        <v>0.73790245761097351</v>
      </c>
      <c r="F573" s="36">
        <v>0.73790245761097351</v>
      </c>
      <c r="G573" s="36">
        <v>0.73790245761097351</v>
      </c>
      <c r="H573" s="37">
        <v>4.4368600682593858E-2</v>
      </c>
      <c r="I573" s="38">
        <v>4</v>
      </c>
      <c r="J573" s="38">
        <v>3</v>
      </c>
      <c r="K573" s="36">
        <v>0.94835418268222793</v>
      </c>
      <c r="L573" s="36">
        <v>5.1645817317772034E-2</v>
      </c>
      <c r="M573" s="39" t="s">
        <v>1293</v>
      </c>
      <c r="N573" s="40" t="s">
        <v>1586</v>
      </c>
      <c r="O573" s="39" t="s">
        <v>1295</v>
      </c>
    </row>
    <row r="574" spans="1:15" hidden="1" x14ac:dyDescent="0.25">
      <c r="A574" s="34">
        <v>352331</v>
      </c>
      <c r="B574" s="35" t="s">
        <v>620</v>
      </c>
      <c r="C574" s="34" t="s">
        <v>1326</v>
      </c>
      <c r="D574" s="34">
        <v>82057</v>
      </c>
      <c r="E574" s="36">
        <v>1</v>
      </c>
      <c r="F574" s="36">
        <v>1</v>
      </c>
      <c r="G574" s="36">
        <v>1</v>
      </c>
      <c r="H574" s="37">
        <v>2.1719180177424288E-2</v>
      </c>
      <c r="I574" s="38">
        <v>2</v>
      </c>
      <c r="J574" s="38">
        <v>0</v>
      </c>
      <c r="K574" s="36">
        <v>1</v>
      </c>
      <c r="L574" s="36">
        <v>0</v>
      </c>
      <c r="M574" s="39" t="s">
        <v>1293</v>
      </c>
      <c r="N574" s="40" t="s">
        <v>1294</v>
      </c>
      <c r="O574" s="39" t="s">
        <v>1295</v>
      </c>
    </row>
    <row r="575" spans="1:15" hidden="1" x14ac:dyDescent="0.25">
      <c r="A575" s="34">
        <v>352501</v>
      </c>
      <c r="B575" s="35" t="s">
        <v>621</v>
      </c>
      <c r="C575" s="34" t="s">
        <v>1309</v>
      </c>
      <c r="D575" s="34">
        <v>493820</v>
      </c>
      <c r="E575" s="36">
        <v>0.97836661131586411</v>
      </c>
      <c r="F575" s="36">
        <v>0.91105666032157462</v>
      </c>
      <c r="G575" s="36">
        <v>0.88576404357863192</v>
      </c>
      <c r="H575" s="37">
        <v>3.6510712724092696E-2</v>
      </c>
      <c r="I575" s="38">
        <v>70</v>
      </c>
      <c r="J575" s="38">
        <v>13</v>
      </c>
      <c r="K575" s="36">
        <v>0.88269354453742621</v>
      </c>
      <c r="L575" s="36">
        <v>0.11730645546257376</v>
      </c>
      <c r="M575" s="39" t="s">
        <v>1293</v>
      </c>
      <c r="N575" s="40" t="s">
        <v>1587</v>
      </c>
      <c r="O575" s="39" t="s">
        <v>1295</v>
      </c>
    </row>
    <row r="576" spans="1:15" hidden="1" x14ac:dyDescent="0.25">
      <c r="A576" s="34">
        <v>352519</v>
      </c>
      <c r="B576" s="35" t="s">
        <v>622</v>
      </c>
      <c r="C576" s="34" t="s">
        <v>1309</v>
      </c>
      <c r="D576" s="34">
        <v>3996</v>
      </c>
      <c r="E576" s="36">
        <v>0.14764764764764765</v>
      </c>
      <c r="F576" s="36">
        <v>0.14764764764764765</v>
      </c>
      <c r="G576" s="36">
        <v>0.14764764764764765</v>
      </c>
      <c r="H576" s="37">
        <v>0.02</v>
      </c>
      <c r="I576" s="38">
        <v>7</v>
      </c>
      <c r="J576" s="38">
        <v>4</v>
      </c>
      <c r="K576" s="36">
        <v>0.28986838077747168</v>
      </c>
      <c r="L576" s="36">
        <v>0.71013161922252832</v>
      </c>
      <c r="M576" s="39" t="s">
        <v>1293</v>
      </c>
      <c r="N576" s="40" t="s">
        <v>1588</v>
      </c>
      <c r="O576" s="39" t="s">
        <v>1295</v>
      </c>
    </row>
    <row r="577" spans="1:15" hidden="1" x14ac:dyDescent="0.25">
      <c r="A577" s="34">
        <v>352543</v>
      </c>
      <c r="B577" s="35" t="s">
        <v>623</v>
      </c>
      <c r="C577" s="34" t="s">
        <v>1309</v>
      </c>
      <c r="D577" s="34">
        <v>24516</v>
      </c>
      <c r="E577" s="36">
        <v>0.83162016642192849</v>
      </c>
      <c r="F577" s="36">
        <v>0.27337249143416542</v>
      </c>
      <c r="G577" s="36">
        <v>0.27337249143416542</v>
      </c>
      <c r="H577" s="37">
        <v>3.4905310063126624E-2</v>
      </c>
      <c r="I577" s="38">
        <v>30</v>
      </c>
      <c r="J577" s="38">
        <v>25</v>
      </c>
      <c r="K577" s="36">
        <v>0.27734358317317959</v>
      </c>
      <c r="L577" s="36">
        <v>0.72265641682682047</v>
      </c>
      <c r="M577" s="39" t="s">
        <v>1293</v>
      </c>
      <c r="N577" s="40" t="s">
        <v>1589</v>
      </c>
      <c r="O577" s="39" t="s">
        <v>1295</v>
      </c>
    </row>
    <row r="578" spans="1:15" hidden="1" x14ac:dyDescent="0.25">
      <c r="A578" s="34">
        <v>352586</v>
      </c>
      <c r="B578" s="35" t="s">
        <v>624</v>
      </c>
      <c r="C578" s="34" t="s">
        <v>1307</v>
      </c>
      <c r="D578" s="34">
        <v>83818</v>
      </c>
      <c r="E578" s="36">
        <v>0.98602925385955287</v>
      </c>
      <c r="F578" s="36">
        <v>0.98596960080173712</v>
      </c>
      <c r="G578" s="36">
        <v>0.98596960080173712</v>
      </c>
      <c r="H578" s="37">
        <v>0.12698412698412698</v>
      </c>
      <c r="I578" s="38">
        <v>5</v>
      </c>
      <c r="J578" s="38">
        <v>0</v>
      </c>
      <c r="K578" s="36">
        <v>1</v>
      </c>
      <c r="L578" s="36">
        <v>0</v>
      </c>
      <c r="M578" s="39" t="s">
        <v>1293</v>
      </c>
      <c r="N578" s="40" t="s">
        <v>1590</v>
      </c>
      <c r="O578" s="39" t="s">
        <v>1295</v>
      </c>
    </row>
    <row r="579" spans="1:15" hidden="1" x14ac:dyDescent="0.25">
      <c r="A579" s="34">
        <v>352683</v>
      </c>
      <c r="B579" s="35" t="s">
        <v>625</v>
      </c>
      <c r="C579" s="34" t="s">
        <v>1309</v>
      </c>
      <c r="D579" s="34">
        <v>41908</v>
      </c>
      <c r="E579" s="36">
        <v>0.56781521427889659</v>
      </c>
      <c r="F579" s="36">
        <v>0.56781521427889659</v>
      </c>
      <c r="G579" s="36">
        <v>0.56077598549203012</v>
      </c>
      <c r="H579" s="37">
        <v>4.0193411906920523E-2</v>
      </c>
      <c r="I579" s="38">
        <v>21</v>
      </c>
      <c r="J579" s="38">
        <v>6</v>
      </c>
      <c r="K579" s="36">
        <v>0.78479250536137557</v>
      </c>
      <c r="L579" s="36">
        <v>0.21520749463862449</v>
      </c>
      <c r="M579" s="39" t="s">
        <v>1293</v>
      </c>
      <c r="N579" s="40" t="s">
        <v>1591</v>
      </c>
      <c r="O579" s="39" t="s">
        <v>1295</v>
      </c>
    </row>
    <row r="580" spans="1:15" hidden="1" x14ac:dyDescent="0.25">
      <c r="A580" s="34">
        <v>352861</v>
      </c>
      <c r="B580" s="35" t="s">
        <v>626</v>
      </c>
      <c r="C580" s="34" t="s">
        <v>1309</v>
      </c>
      <c r="D580" s="34">
        <v>4760</v>
      </c>
      <c r="E580" s="36">
        <v>0.92142857142857137</v>
      </c>
      <c r="F580" s="36">
        <v>0.92142857142857137</v>
      </c>
      <c r="G580" s="36">
        <v>0.79957983193277316</v>
      </c>
      <c r="H580" s="37">
        <v>2.5210084033613446E-2</v>
      </c>
      <c r="I580" s="38">
        <v>6</v>
      </c>
      <c r="J580" s="38">
        <v>11</v>
      </c>
      <c r="K580" s="36">
        <v>0.72081801470588236</v>
      </c>
      <c r="L580" s="36">
        <v>0.27918198529411764</v>
      </c>
      <c r="M580" s="39" t="s">
        <v>1293</v>
      </c>
      <c r="N580" s="40" t="s">
        <v>1592</v>
      </c>
      <c r="O580" s="39" t="s">
        <v>1295</v>
      </c>
    </row>
    <row r="581" spans="1:15" hidden="1" x14ac:dyDescent="0.25">
      <c r="A581" s="34">
        <v>352888</v>
      </c>
      <c r="B581" s="35" t="s">
        <v>627</v>
      </c>
      <c r="C581" s="34" t="s">
        <v>1326</v>
      </c>
      <c r="D581" s="34">
        <v>2052</v>
      </c>
      <c r="E581" s="36">
        <v>0.88011695906432752</v>
      </c>
      <c r="F581" s="36">
        <v>0.88011695906432752</v>
      </c>
      <c r="G581" s="36">
        <v>0.88011695906432752</v>
      </c>
      <c r="H581" s="37">
        <v>1.3824884792626729E-2</v>
      </c>
      <c r="I581" s="38">
        <v>0</v>
      </c>
      <c r="J581" s="38">
        <v>0</v>
      </c>
      <c r="K581" s="36">
        <v>0</v>
      </c>
      <c r="L581" s="36">
        <v>0</v>
      </c>
      <c r="M581" s="39" t="s">
        <v>1293</v>
      </c>
      <c r="N581" s="40" t="s">
        <v>1593</v>
      </c>
      <c r="O581" s="39" t="s">
        <v>1295</v>
      </c>
    </row>
    <row r="582" spans="1:15" hidden="1" x14ac:dyDescent="0.25">
      <c r="A582" s="34">
        <v>353027</v>
      </c>
      <c r="B582" s="35" t="s">
        <v>628</v>
      </c>
      <c r="C582" s="34" t="s">
        <v>1309</v>
      </c>
      <c r="D582" s="34">
        <v>19519</v>
      </c>
      <c r="E582" s="36">
        <v>0.96034632921768537</v>
      </c>
      <c r="F582" s="36">
        <v>0.96034632921768537</v>
      </c>
      <c r="G582" s="36">
        <v>0.95942415082739896</v>
      </c>
      <c r="H582" s="37">
        <v>0.2413793103448276</v>
      </c>
      <c r="I582" s="38">
        <v>11</v>
      </c>
      <c r="J582" s="38">
        <v>5</v>
      </c>
      <c r="K582" s="36">
        <v>0.69504692387904066</v>
      </c>
      <c r="L582" s="36">
        <v>0.30495307612095934</v>
      </c>
      <c r="M582" s="39" t="s">
        <v>1293</v>
      </c>
      <c r="N582" s="40" t="s">
        <v>1294</v>
      </c>
      <c r="O582" s="39" t="s">
        <v>1295</v>
      </c>
    </row>
    <row r="583" spans="1:15" hidden="1" x14ac:dyDescent="0.25">
      <c r="A583" s="34">
        <v>353060</v>
      </c>
      <c r="B583" s="35" t="s">
        <v>629</v>
      </c>
      <c r="C583" s="34" t="s">
        <v>1309</v>
      </c>
      <c r="D583" s="34">
        <v>18442</v>
      </c>
      <c r="E583" s="36">
        <v>0.81536709684416009</v>
      </c>
      <c r="F583" s="36">
        <v>0.81536709684416009</v>
      </c>
      <c r="G583" s="36">
        <v>0.81536709684416009</v>
      </c>
      <c r="H583" s="37">
        <v>4.2159054615138934E-2</v>
      </c>
      <c r="I583" s="38">
        <v>15</v>
      </c>
      <c r="J583" s="38">
        <v>0</v>
      </c>
      <c r="K583" s="36">
        <v>1</v>
      </c>
      <c r="L583" s="36">
        <v>0</v>
      </c>
      <c r="M583" s="39" t="s">
        <v>1293</v>
      </c>
      <c r="N583" s="40" t="s">
        <v>1308</v>
      </c>
      <c r="O583" s="39" t="s">
        <v>1295</v>
      </c>
    </row>
    <row r="584" spans="1:15" hidden="1" x14ac:dyDescent="0.25">
      <c r="A584" s="34">
        <v>353264</v>
      </c>
      <c r="B584" s="35" t="s">
        <v>630</v>
      </c>
      <c r="C584" s="34" t="s">
        <v>1316</v>
      </c>
      <c r="D584" s="34">
        <v>13818</v>
      </c>
      <c r="E584" s="36">
        <v>3.4954407294832825E-2</v>
      </c>
      <c r="F584" s="36">
        <v>0</v>
      </c>
      <c r="G584" s="36">
        <v>0</v>
      </c>
      <c r="H584" s="37">
        <v>7.1428571428571425E-2</v>
      </c>
      <c r="I584" s="38">
        <v>2</v>
      </c>
      <c r="J584" s="38">
        <v>7</v>
      </c>
      <c r="K584" s="36">
        <v>0.48281786941580757</v>
      </c>
      <c r="L584" s="36">
        <v>0.51718213058419249</v>
      </c>
      <c r="M584" s="39" t="s">
        <v>1293</v>
      </c>
      <c r="N584" s="40" t="s">
        <v>1594</v>
      </c>
      <c r="O584" s="39" t="s">
        <v>1295</v>
      </c>
    </row>
    <row r="585" spans="1:15" hidden="1" x14ac:dyDescent="0.25">
      <c r="A585" s="34">
        <v>353353</v>
      </c>
      <c r="B585" s="35" t="s">
        <v>631</v>
      </c>
      <c r="C585" s="34" t="s">
        <v>1309</v>
      </c>
      <c r="D585" s="34">
        <v>68964</v>
      </c>
      <c r="E585" s="36">
        <v>0.9751899541789919</v>
      </c>
      <c r="F585" s="36">
        <v>0.52578156719447833</v>
      </c>
      <c r="G585" s="36">
        <v>0.52578156719447833</v>
      </c>
      <c r="H585" s="37">
        <v>3.7524366471734891E-2</v>
      </c>
      <c r="I585" s="38">
        <v>4</v>
      </c>
      <c r="J585" s="38">
        <v>6</v>
      </c>
      <c r="K585" s="36">
        <v>0.41536061662690404</v>
      </c>
      <c r="L585" s="36">
        <v>0.58463938337309596</v>
      </c>
      <c r="M585" s="39" t="s">
        <v>1293</v>
      </c>
      <c r="N585" s="40" t="s">
        <v>1595</v>
      </c>
      <c r="O585" s="39" t="s">
        <v>1295</v>
      </c>
    </row>
    <row r="586" spans="1:15" hidden="1" x14ac:dyDescent="0.25">
      <c r="A586" s="34">
        <v>353477</v>
      </c>
      <c r="B586" s="35" t="s">
        <v>632</v>
      </c>
      <c r="C586" s="34" t="s">
        <v>1311</v>
      </c>
      <c r="D586" s="34" t="s">
        <v>1312</v>
      </c>
      <c r="E586" s="36" t="s">
        <v>1312</v>
      </c>
      <c r="F586" s="36" t="s">
        <v>1312</v>
      </c>
      <c r="G586" s="36" t="s">
        <v>1312</v>
      </c>
      <c r="H586" s="37" t="s">
        <v>1312</v>
      </c>
      <c r="I586" s="38">
        <v>2</v>
      </c>
      <c r="J586" s="38">
        <v>2</v>
      </c>
      <c r="K586" s="36">
        <v>0.61789866198727794</v>
      </c>
      <c r="L586" s="36">
        <v>0.38210133801272211</v>
      </c>
      <c r="M586" s="39" t="s">
        <v>1293</v>
      </c>
      <c r="N586" s="40" t="s">
        <v>1313</v>
      </c>
      <c r="O586" s="39" t="s">
        <v>1295</v>
      </c>
    </row>
    <row r="587" spans="1:15" hidden="1" x14ac:dyDescent="0.25">
      <c r="A587" s="34">
        <v>353663</v>
      </c>
      <c r="B587" s="35" t="s">
        <v>633</v>
      </c>
      <c r="C587" s="34" t="s">
        <v>1309</v>
      </c>
      <c r="D587" s="34">
        <v>38817</v>
      </c>
      <c r="E587" s="36">
        <v>0.51034340623953423</v>
      </c>
      <c r="F587" s="36">
        <v>0.47893963984852</v>
      </c>
      <c r="G587" s="36">
        <v>0.47893963984852</v>
      </c>
      <c r="H587" s="37">
        <v>3.83248730964467E-2</v>
      </c>
      <c r="I587" s="38">
        <v>37</v>
      </c>
      <c r="J587" s="38">
        <v>8</v>
      </c>
      <c r="K587" s="36">
        <v>0.70514325348129969</v>
      </c>
      <c r="L587" s="36">
        <v>0.29485674651870031</v>
      </c>
      <c r="M587" s="39" t="s">
        <v>1293</v>
      </c>
      <c r="N587" s="40" t="s">
        <v>1596</v>
      </c>
      <c r="O587" s="39" t="s">
        <v>1295</v>
      </c>
    </row>
    <row r="588" spans="1:15" hidden="1" x14ac:dyDescent="0.25">
      <c r="A588" s="34">
        <v>353698</v>
      </c>
      <c r="B588" s="35" t="s">
        <v>634</v>
      </c>
      <c r="C588" s="34" t="s">
        <v>1309</v>
      </c>
      <c r="D588" s="34">
        <v>4939</v>
      </c>
      <c r="E588" s="36">
        <v>2.6321117635148817E-2</v>
      </c>
      <c r="F588" s="36">
        <v>2.6321117635148817E-2</v>
      </c>
      <c r="G588" s="36">
        <v>2.6321117635148817E-2</v>
      </c>
      <c r="H588" s="37">
        <v>5.4713249835201053E-2</v>
      </c>
      <c r="I588" s="38">
        <v>7</v>
      </c>
      <c r="J588" s="38">
        <v>9</v>
      </c>
      <c r="K588" s="36">
        <v>0.77014870570956495</v>
      </c>
      <c r="L588" s="36">
        <v>0.2298512942904351</v>
      </c>
      <c r="M588" s="39" t="s">
        <v>1293</v>
      </c>
      <c r="N588" s="40" t="s">
        <v>1294</v>
      </c>
      <c r="O588" s="39" t="s">
        <v>1295</v>
      </c>
    </row>
    <row r="589" spans="1:15" hidden="1" x14ac:dyDescent="0.25">
      <c r="A589" s="34">
        <v>353752</v>
      </c>
      <c r="B589" s="35" t="s">
        <v>635</v>
      </c>
      <c r="C589" s="34" t="s">
        <v>1311</v>
      </c>
      <c r="D589" s="34" t="s">
        <v>1312</v>
      </c>
      <c r="E589" s="36" t="s">
        <v>1312</v>
      </c>
      <c r="F589" s="36" t="s">
        <v>1312</v>
      </c>
      <c r="G589" s="36" t="s">
        <v>1312</v>
      </c>
      <c r="H589" s="37" t="s">
        <v>1312</v>
      </c>
      <c r="I589" s="38">
        <v>7</v>
      </c>
      <c r="J589" s="38">
        <v>2</v>
      </c>
      <c r="K589" s="36">
        <v>0.66083916083916083</v>
      </c>
      <c r="L589" s="36">
        <v>0.33916083916083917</v>
      </c>
      <c r="M589" s="39" t="s">
        <v>1293</v>
      </c>
      <c r="N589" s="40" t="s">
        <v>1313</v>
      </c>
      <c r="O589" s="39" t="s">
        <v>1295</v>
      </c>
    </row>
    <row r="590" spans="1:15" hidden="1" x14ac:dyDescent="0.25">
      <c r="A590" s="34">
        <v>353761</v>
      </c>
      <c r="B590" s="35" t="s">
        <v>636</v>
      </c>
      <c r="C590" s="34" t="s">
        <v>1326</v>
      </c>
      <c r="D590" s="34">
        <v>2</v>
      </c>
      <c r="E590" s="36">
        <v>0</v>
      </c>
      <c r="F590" s="36">
        <v>0</v>
      </c>
      <c r="G590" s="36">
        <v>0</v>
      </c>
      <c r="H590" s="37">
        <v>0</v>
      </c>
      <c r="I590" s="38">
        <v>0</v>
      </c>
      <c r="J590" s="38">
        <v>0</v>
      </c>
      <c r="K590" s="36">
        <v>0</v>
      </c>
      <c r="L590" s="36">
        <v>0</v>
      </c>
      <c r="M590" s="39" t="s">
        <v>1293</v>
      </c>
      <c r="N590" s="40" t="s">
        <v>1294</v>
      </c>
      <c r="O590" s="39" t="s">
        <v>1295</v>
      </c>
    </row>
    <row r="591" spans="1:15" hidden="1" x14ac:dyDescent="0.25">
      <c r="A591" s="34">
        <v>353876</v>
      </c>
      <c r="B591" s="35" t="s">
        <v>637</v>
      </c>
      <c r="C591" s="34" t="s">
        <v>1309</v>
      </c>
      <c r="D591" s="34">
        <v>8952</v>
      </c>
      <c r="E591" s="36">
        <v>0.9380026809651475</v>
      </c>
      <c r="F591" s="36">
        <v>0.90974084003574618</v>
      </c>
      <c r="G591" s="36">
        <v>0.11159517426273459</v>
      </c>
      <c r="H591" s="37">
        <v>5.0382366171839853E-2</v>
      </c>
      <c r="I591" s="38">
        <v>18</v>
      </c>
      <c r="J591" s="38">
        <v>7</v>
      </c>
      <c r="K591" s="36">
        <v>0.94671201814058958</v>
      </c>
      <c r="L591" s="36">
        <v>5.328798185941043E-2</v>
      </c>
      <c r="M591" s="39" t="s">
        <v>1293</v>
      </c>
      <c r="N591" s="40" t="s">
        <v>1597</v>
      </c>
      <c r="O591" s="39" t="s">
        <v>1295</v>
      </c>
    </row>
    <row r="592" spans="1:15" hidden="1" x14ac:dyDescent="0.25">
      <c r="A592" s="34">
        <v>353892</v>
      </c>
      <c r="B592" s="35" t="s">
        <v>638</v>
      </c>
      <c r="C592" s="34" t="s">
        <v>1314</v>
      </c>
      <c r="D592" s="34" t="s">
        <v>1312</v>
      </c>
      <c r="E592" s="36" t="s">
        <v>1312</v>
      </c>
      <c r="F592" s="36" t="s">
        <v>1312</v>
      </c>
      <c r="G592" s="36" t="s">
        <v>1312</v>
      </c>
      <c r="H592" s="37" t="s">
        <v>1312</v>
      </c>
      <c r="I592" s="38">
        <v>3</v>
      </c>
      <c r="J592" s="38">
        <v>2</v>
      </c>
      <c r="K592" s="36">
        <v>0.6461643213799364</v>
      </c>
      <c r="L592" s="36">
        <v>0.35383567862006354</v>
      </c>
      <c r="M592" s="39" t="s">
        <v>1293</v>
      </c>
      <c r="N592" s="40" t="s">
        <v>1313</v>
      </c>
      <c r="O592" s="39" t="s">
        <v>1295</v>
      </c>
    </row>
    <row r="593" spans="1:15" hidden="1" x14ac:dyDescent="0.25">
      <c r="A593" s="34">
        <v>354031</v>
      </c>
      <c r="B593" s="35" t="s">
        <v>639</v>
      </c>
      <c r="C593" s="34" t="s">
        <v>1309</v>
      </c>
      <c r="D593" s="34">
        <v>88722</v>
      </c>
      <c r="E593" s="36">
        <v>0.29924934063704606</v>
      </c>
      <c r="F593" s="36">
        <v>0.29924934063704606</v>
      </c>
      <c r="G593" s="36">
        <v>0.29924934063704606</v>
      </c>
      <c r="H593" s="37">
        <v>3.8019903036488903E-2</v>
      </c>
      <c r="I593" s="38">
        <v>24</v>
      </c>
      <c r="J593" s="38">
        <v>10</v>
      </c>
      <c r="K593" s="36">
        <v>0.75165996500457721</v>
      </c>
      <c r="L593" s="36">
        <v>0.24834003499542279</v>
      </c>
      <c r="M593" s="39" t="s">
        <v>1293</v>
      </c>
      <c r="N593" s="40" t="s">
        <v>1598</v>
      </c>
      <c r="O593" s="39" t="s">
        <v>1295</v>
      </c>
    </row>
    <row r="594" spans="1:15" hidden="1" x14ac:dyDescent="0.25">
      <c r="A594" s="34">
        <v>354066</v>
      </c>
      <c r="B594" s="35" t="s">
        <v>640</v>
      </c>
      <c r="C594" s="34" t="s">
        <v>1309</v>
      </c>
      <c r="D594" s="34">
        <v>55276</v>
      </c>
      <c r="E594" s="36">
        <v>0.20667197336999782</v>
      </c>
      <c r="F594" s="36">
        <v>0.20667197336999782</v>
      </c>
      <c r="G594" s="36">
        <v>2.7769737318185106E-2</v>
      </c>
      <c r="H594" s="37">
        <v>3.9169295478443743E-2</v>
      </c>
      <c r="I594" s="38">
        <v>21</v>
      </c>
      <c r="J594" s="38">
        <v>13</v>
      </c>
      <c r="K594" s="36">
        <v>0.61936873413502214</v>
      </c>
      <c r="L594" s="36">
        <v>0.38063126586497781</v>
      </c>
      <c r="M594" s="39" t="s">
        <v>1293</v>
      </c>
      <c r="N594" s="40" t="s">
        <v>1308</v>
      </c>
      <c r="O594" s="39" t="s">
        <v>1295</v>
      </c>
    </row>
    <row r="595" spans="1:15" hidden="1" x14ac:dyDescent="0.25">
      <c r="A595" s="34">
        <v>354279</v>
      </c>
      <c r="B595" s="35" t="s">
        <v>641</v>
      </c>
      <c r="C595" s="34" t="s">
        <v>1309</v>
      </c>
      <c r="D595" s="34">
        <v>18183</v>
      </c>
      <c r="E595" s="36">
        <v>0.99626024308419958</v>
      </c>
      <c r="F595" s="36">
        <v>0.99626024308419958</v>
      </c>
      <c r="G595" s="36">
        <v>0</v>
      </c>
      <c r="H595" s="37">
        <v>1.8867924528301886E-2</v>
      </c>
      <c r="I595" s="38">
        <v>11</v>
      </c>
      <c r="J595" s="38">
        <v>4</v>
      </c>
      <c r="K595" s="36">
        <v>0.38885657035744298</v>
      </c>
      <c r="L595" s="36">
        <v>0.61114342964255708</v>
      </c>
      <c r="M595" s="39" t="s">
        <v>1293</v>
      </c>
      <c r="N595" s="40" t="s">
        <v>1599</v>
      </c>
      <c r="O595" s="39" t="s">
        <v>1295</v>
      </c>
    </row>
    <row r="596" spans="1:15" hidden="1" x14ac:dyDescent="0.25">
      <c r="A596" s="34">
        <v>354295</v>
      </c>
      <c r="B596" s="35" t="s">
        <v>642</v>
      </c>
      <c r="C596" s="34" t="s">
        <v>1309</v>
      </c>
      <c r="D596" s="34">
        <v>41264</v>
      </c>
      <c r="E596" s="36">
        <v>0.99956378441256299</v>
      </c>
      <c r="F596" s="36">
        <v>0.92162659945715397</v>
      </c>
      <c r="G596" s="36">
        <v>0.91859732454439702</v>
      </c>
      <c r="H596" s="37">
        <v>7.6700434153400873E-2</v>
      </c>
      <c r="I596" s="38">
        <v>16</v>
      </c>
      <c r="J596" s="38">
        <v>7</v>
      </c>
      <c r="K596" s="36">
        <v>0.90214196762141963</v>
      </c>
      <c r="L596" s="36">
        <v>9.7858032378580317E-2</v>
      </c>
      <c r="M596" s="39" t="s">
        <v>1293</v>
      </c>
      <c r="N596" s="40" t="s">
        <v>1600</v>
      </c>
      <c r="O596" s="39" t="s">
        <v>1295</v>
      </c>
    </row>
    <row r="597" spans="1:15" hidden="1" x14ac:dyDescent="0.25">
      <c r="A597" s="34">
        <v>354325</v>
      </c>
      <c r="B597" s="35" t="s">
        <v>643</v>
      </c>
      <c r="C597" s="34" t="s">
        <v>1309</v>
      </c>
      <c r="D597" s="34">
        <v>15201</v>
      </c>
      <c r="E597" s="36">
        <v>0.65837773830669033</v>
      </c>
      <c r="F597" s="36">
        <v>0.27432405762778767</v>
      </c>
      <c r="G597" s="36">
        <v>0.27432405762778767</v>
      </c>
      <c r="H597" s="37">
        <v>4.924242424242424E-2</v>
      </c>
      <c r="I597" s="38">
        <v>24</v>
      </c>
      <c r="J597" s="38">
        <v>8</v>
      </c>
      <c r="K597" s="36">
        <v>0.65503529177850683</v>
      </c>
      <c r="L597" s="36">
        <v>0.34496470822149317</v>
      </c>
      <c r="M597" s="39" t="s">
        <v>1293</v>
      </c>
      <c r="N597" s="40" t="s">
        <v>1601</v>
      </c>
      <c r="O597" s="39" t="s">
        <v>1295</v>
      </c>
    </row>
    <row r="598" spans="1:15" hidden="1" x14ac:dyDescent="0.25">
      <c r="A598" s="34">
        <v>354511</v>
      </c>
      <c r="B598" s="35" t="s">
        <v>644</v>
      </c>
      <c r="C598" s="34" t="s">
        <v>1307</v>
      </c>
      <c r="D598" s="34">
        <v>15503</v>
      </c>
      <c r="E598" s="36">
        <v>1</v>
      </c>
      <c r="F598" s="36">
        <v>0.47377926852867186</v>
      </c>
      <c r="G598" s="36">
        <v>3.6057537250854671E-2</v>
      </c>
      <c r="H598" s="37">
        <v>0.2</v>
      </c>
      <c r="I598" s="38">
        <v>13</v>
      </c>
      <c r="J598" s="38">
        <v>8</v>
      </c>
      <c r="K598" s="36">
        <v>0.29016318087795911</v>
      </c>
      <c r="L598" s="36">
        <v>0.70983681912204089</v>
      </c>
      <c r="M598" s="39" t="s">
        <v>1293</v>
      </c>
      <c r="N598" s="40" t="s">
        <v>1294</v>
      </c>
      <c r="O598" s="39" t="s">
        <v>1295</v>
      </c>
    </row>
    <row r="599" spans="1:15" hidden="1" x14ac:dyDescent="0.25">
      <c r="A599" s="34">
        <v>354554</v>
      </c>
      <c r="B599" s="35" t="s">
        <v>645</v>
      </c>
      <c r="C599" s="34" t="s">
        <v>1307</v>
      </c>
      <c r="D599" s="34">
        <v>2178</v>
      </c>
      <c r="E599" s="36">
        <v>0.42883379247015613</v>
      </c>
      <c r="F599" s="36">
        <v>0.41368227731864093</v>
      </c>
      <c r="G599" s="36">
        <v>0.41276400367309457</v>
      </c>
      <c r="H599" s="37">
        <v>8.9285714285714288E-2</v>
      </c>
      <c r="I599" s="38">
        <v>11</v>
      </c>
      <c r="J599" s="38">
        <v>7</v>
      </c>
      <c r="K599" s="36">
        <v>0.99584696702743514</v>
      </c>
      <c r="L599" s="36">
        <v>4.1530329725648126E-3</v>
      </c>
      <c r="M599" s="39" t="s">
        <v>1293</v>
      </c>
      <c r="N599" s="40" t="s">
        <v>1602</v>
      </c>
      <c r="O599" s="39" t="s">
        <v>1295</v>
      </c>
    </row>
    <row r="600" spans="1:15" hidden="1" x14ac:dyDescent="0.25">
      <c r="A600" s="34">
        <v>354562</v>
      </c>
      <c r="B600" s="35" t="s">
        <v>646</v>
      </c>
      <c r="C600" s="34" t="s">
        <v>1316</v>
      </c>
      <c r="D600" s="34">
        <v>38946</v>
      </c>
      <c r="E600" s="36">
        <v>0</v>
      </c>
      <c r="F600" s="36">
        <v>0</v>
      </c>
      <c r="G600" s="36">
        <v>0</v>
      </c>
      <c r="H600" s="37">
        <v>0</v>
      </c>
      <c r="I600" s="38">
        <v>12</v>
      </c>
      <c r="J600" s="38">
        <v>4</v>
      </c>
      <c r="K600" s="36">
        <v>0.84950130780949096</v>
      </c>
      <c r="L600" s="36">
        <v>0.15049869219050904</v>
      </c>
      <c r="M600" s="39" t="s">
        <v>1293</v>
      </c>
      <c r="N600" s="40" t="s">
        <v>1603</v>
      </c>
      <c r="O600" s="39" t="s">
        <v>1295</v>
      </c>
    </row>
    <row r="601" spans="1:15" hidden="1" x14ac:dyDescent="0.25">
      <c r="A601" s="34">
        <v>354571</v>
      </c>
      <c r="B601" s="35" t="s">
        <v>647</v>
      </c>
      <c r="C601" s="34" t="s">
        <v>1326</v>
      </c>
      <c r="D601" s="34">
        <v>17809</v>
      </c>
      <c r="E601" s="36">
        <v>0</v>
      </c>
      <c r="F601" s="36">
        <v>0</v>
      </c>
      <c r="G601" s="36">
        <v>0</v>
      </c>
      <c r="H601" s="37">
        <v>0</v>
      </c>
      <c r="I601" s="38">
        <v>0</v>
      </c>
      <c r="J601" s="38">
        <v>0</v>
      </c>
      <c r="K601" s="36">
        <v>0</v>
      </c>
      <c r="L601" s="36">
        <v>0</v>
      </c>
      <c r="M601" s="39" t="s">
        <v>1293</v>
      </c>
      <c r="N601" s="40" t="s">
        <v>1294</v>
      </c>
      <c r="O601" s="39" t="s">
        <v>1295</v>
      </c>
    </row>
    <row r="602" spans="1:15" hidden="1" x14ac:dyDescent="0.25">
      <c r="A602" s="34">
        <v>354619</v>
      </c>
      <c r="B602" s="35" t="s">
        <v>648</v>
      </c>
      <c r="C602" s="34" t="s">
        <v>1309</v>
      </c>
      <c r="D602" s="34">
        <v>9016</v>
      </c>
      <c r="E602" s="36">
        <v>0.1868899733806566</v>
      </c>
      <c r="F602" s="36">
        <v>0</v>
      </c>
      <c r="G602" s="36">
        <v>0</v>
      </c>
      <c r="H602" s="37">
        <v>5.8823529411764705E-2</v>
      </c>
      <c r="I602" s="38">
        <v>10</v>
      </c>
      <c r="J602" s="38">
        <v>10</v>
      </c>
      <c r="K602" s="36">
        <v>0.45655191560244307</v>
      </c>
      <c r="L602" s="36">
        <v>0.54344808439755687</v>
      </c>
      <c r="M602" s="39" t="s">
        <v>1293</v>
      </c>
      <c r="N602" s="40" t="s">
        <v>1308</v>
      </c>
      <c r="O602" s="39" t="s">
        <v>1295</v>
      </c>
    </row>
    <row r="603" spans="1:15" hidden="1" x14ac:dyDescent="0.25">
      <c r="A603" s="34">
        <v>354627</v>
      </c>
      <c r="B603" s="35" t="s">
        <v>649</v>
      </c>
      <c r="C603" s="34" t="s">
        <v>1309</v>
      </c>
      <c r="D603" s="34">
        <v>8416</v>
      </c>
      <c r="E603" s="36">
        <v>1</v>
      </c>
      <c r="F603" s="36">
        <v>1</v>
      </c>
      <c r="G603" s="36">
        <v>1</v>
      </c>
      <c r="H603" s="37">
        <v>2.2336769759450172E-2</v>
      </c>
      <c r="I603" s="38">
        <v>17</v>
      </c>
      <c r="J603" s="38">
        <v>10</v>
      </c>
      <c r="K603" s="36">
        <v>0.48319041785762895</v>
      </c>
      <c r="L603" s="36">
        <v>0.51680958214237105</v>
      </c>
      <c r="M603" s="39" t="s">
        <v>1293</v>
      </c>
      <c r="N603" s="40" t="s">
        <v>1294</v>
      </c>
      <c r="O603" s="39" t="s">
        <v>1295</v>
      </c>
    </row>
    <row r="604" spans="1:15" hidden="1" x14ac:dyDescent="0.25">
      <c r="A604" s="34">
        <v>354678</v>
      </c>
      <c r="B604" s="35" t="s">
        <v>650</v>
      </c>
      <c r="C604" s="34" t="s">
        <v>1309</v>
      </c>
      <c r="D604" s="34">
        <v>4674</v>
      </c>
      <c r="E604" s="36">
        <v>0.72443303380402224</v>
      </c>
      <c r="F604" s="36">
        <v>0.72443303380402224</v>
      </c>
      <c r="G604" s="36">
        <v>0.6386392811296534</v>
      </c>
      <c r="H604" s="37">
        <v>5.6000000000000001E-2</v>
      </c>
      <c r="I604" s="38">
        <v>13</v>
      </c>
      <c r="J604" s="38">
        <v>6</v>
      </c>
      <c r="K604" s="36">
        <v>0.76994734710409074</v>
      </c>
      <c r="L604" s="36">
        <v>0.23005265289590929</v>
      </c>
      <c r="M604" s="39" t="s">
        <v>1293</v>
      </c>
      <c r="N604" s="40" t="s">
        <v>1313</v>
      </c>
      <c r="O604" s="39" t="s">
        <v>1295</v>
      </c>
    </row>
    <row r="605" spans="1:15" hidden="1" x14ac:dyDescent="0.25">
      <c r="A605" s="34">
        <v>354686</v>
      </c>
      <c r="B605" s="35" t="s">
        <v>651</v>
      </c>
      <c r="C605" s="34" t="s">
        <v>1311</v>
      </c>
      <c r="D605" s="34" t="s">
        <v>1312</v>
      </c>
      <c r="E605" s="36" t="s">
        <v>1312</v>
      </c>
      <c r="F605" s="36" t="s">
        <v>1312</v>
      </c>
      <c r="G605" s="36" t="s">
        <v>1312</v>
      </c>
      <c r="H605" s="37" t="s">
        <v>1312</v>
      </c>
      <c r="I605" s="38">
        <v>7</v>
      </c>
      <c r="J605" s="38">
        <v>3</v>
      </c>
      <c r="K605" s="36">
        <v>0.91796749534271216</v>
      </c>
      <c r="L605" s="36">
        <v>8.2032504657287855E-2</v>
      </c>
      <c r="M605" s="39" t="s">
        <v>1293</v>
      </c>
      <c r="N605" s="40" t="s">
        <v>1313</v>
      </c>
      <c r="O605" s="39" t="s">
        <v>1295</v>
      </c>
    </row>
    <row r="606" spans="1:15" hidden="1" x14ac:dyDescent="0.25">
      <c r="A606" s="34">
        <v>354741</v>
      </c>
      <c r="B606" s="35" t="s">
        <v>652</v>
      </c>
      <c r="C606" s="34" t="s">
        <v>1314</v>
      </c>
      <c r="D606" s="34" t="s">
        <v>1312</v>
      </c>
      <c r="E606" s="36" t="s">
        <v>1312</v>
      </c>
      <c r="F606" s="36" t="s">
        <v>1312</v>
      </c>
      <c r="G606" s="36" t="s">
        <v>1312</v>
      </c>
      <c r="H606" s="37" t="s">
        <v>1312</v>
      </c>
      <c r="I606" s="38">
        <v>7</v>
      </c>
      <c r="J606" s="38">
        <v>4</v>
      </c>
      <c r="K606" s="36">
        <v>0.80271328293736499</v>
      </c>
      <c r="L606" s="36">
        <v>0.19728671706263498</v>
      </c>
      <c r="M606" s="39" t="s">
        <v>1293</v>
      </c>
      <c r="N606" s="40" t="s">
        <v>1313</v>
      </c>
      <c r="O606" s="39" t="s">
        <v>1295</v>
      </c>
    </row>
    <row r="607" spans="1:15" hidden="1" x14ac:dyDescent="0.25">
      <c r="A607" s="34">
        <v>354783</v>
      </c>
      <c r="B607" s="35" t="s">
        <v>653</v>
      </c>
      <c r="C607" s="34" t="s">
        <v>1309</v>
      </c>
      <c r="D607" s="34">
        <v>69342</v>
      </c>
      <c r="E607" s="36">
        <v>0.99564477517233418</v>
      </c>
      <c r="F607" s="36">
        <v>1.9713881918606329E-2</v>
      </c>
      <c r="G607" s="36">
        <v>1.9713881918606329E-2</v>
      </c>
      <c r="H607" s="37">
        <v>4.2253521126760563E-2</v>
      </c>
      <c r="I607" s="38">
        <v>9</v>
      </c>
      <c r="J607" s="38">
        <v>5</v>
      </c>
      <c r="K607" s="36">
        <v>0.5552640470653708</v>
      </c>
      <c r="L607" s="36">
        <v>0.4447359529346292</v>
      </c>
      <c r="M607" s="39" t="s">
        <v>1296</v>
      </c>
      <c r="N607" s="40" t="s">
        <v>1604</v>
      </c>
      <c r="O607" s="39" t="s">
        <v>1295</v>
      </c>
    </row>
    <row r="608" spans="1:15" hidden="1" x14ac:dyDescent="0.25">
      <c r="A608" s="34">
        <v>354821</v>
      </c>
      <c r="B608" s="35" t="s">
        <v>654</v>
      </c>
      <c r="C608" s="34" t="s">
        <v>1311</v>
      </c>
      <c r="D608" s="34" t="s">
        <v>1312</v>
      </c>
      <c r="E608" s="36" t="s">
        <v>1312</v>
      </c>
      <c r="F608" s="36" t="s">
        <v>1312</v>
      </c>
      <c r="G608" s="36" t="s">
        <v>1312</v>
      </c>
      <c r="H608" s="37" t="s">
        <v>1312</v>
      </c>
      <c r="I608" s="38">
        <v>4</v>
      </c>
      <c r="J608" s="38">
        <v>2</v>
      </c>
      <c r="K608" s="36">
        <v>0.96990148587601377</v>
      </c>
      <c r="L608" s="36">
        <v>3.0098514123986283E-2</v>
      </c>
      <c r="M608" s="39" t="s">
        <v>1293</v>
      </c>
      <c r="N608" s="40" t="s">
        <v>1313</v>
      </c>
      <c r="O608" s="39" t="s">
        <v>1295</v>
      </c>
    </row>
    <row r="609" spans="1:15" hidden="1" x14ac:dyDescent="0.25">
      <c r="A609" s="34">
        <v>354996</v>
      </c>
      <c r="B609" s="35" t="s">
        <v>655</v>
      </c>
      <c r="C609" s="34" t="s">
        <v>1309</v>
      </c>
      <c r="D609" s="34">
        <v>10878</v>
      </c>
      <c r="E609" s="36">
        <v>0.77652141937856223</v>
      </c>
      <c r="F609" s="36">
        <v>0.36321014892443465</v>
      </c>
      <c r="G609" s="36">
        <v>0.3237727523441809</v>
      </c>
      <c r="H609" s="37">
        <v>3.4470113678034472E-2</v>
      </c>
      <c r="I609" s="38">
        <v>16</v>
      </c>
      <c r="J609" s="38">
        <v>4</v>
      </c>
      <c r="K609" s="36">
        <v>0.86981519507186855</v>
      </c>
      <c r="L609" s="36">
        <v>0.13018480492813142</v>
      </c>
      <c r="M609" s="39" t="s">
        <v>1293</v>
      </c>
      <c r="N609" s="40" t="s">
        <v>1605</v>
      </c>
      <c r="O609" s="39" t="s">
        <v>1295</v>
      </c>
    </row>
    <row r="610" spans="1:15" hidden="1" x14ac:dyDescent="0.25">
      <c r="A610" s="34">
        <v>355097</v>
      </c>
      <c r="B610" s="35" t="s">
        <v>656</v>
      </c>
      <c r="C610" s="34" t="s">
        <v>1307</v>
      </c>
      <c r="D610" s="34">
        <v>224993</v>
      </c>
      <c r="E610" s="36">
        <v>0.99987555168383013</v>
      </c>
      <c r="F610" s="36">
        <v>0.99987555168383013</v>
      </c>
      <c r="G610" s="36">
        <v>0.21642895556750655</v>
      </c>
      <c r="H610" s="37">
        <v>0.14545454545454545</v>
      </c>
      <c r="I610" s="38">
        <v>12</v>
      </c>
      <c r="J610" s="38">
        <v>3</v>
      </c>
      <c r="K610" s="36">
        <v>0.78419446237323731</v>
      </c>
      <c r="L610" s="36">
        <v>0.21580553762676263</v>
      </c>
      <c r="M610" s="39" t="s">
        <v>1293</v>
      </c>
      <c r="N610" s="40" t="s">
        <v>1606</v>
      </c>
      <c r="O610" s="39" t="s">
        <v>1295</v>
      </c>
    </row>
    <row r="611" spans="1:15" hidden="1" x14ac:dyDescent="0.25">
      <c r="A611" s="34">
        <v>355135</v>
      </c>
      <c r="B611" s="35" t="s">
        <v>657</v>
      </c>
      <c r="C611" s="34" t="s">
        <v>1326</v>
      </c>
      <c r="D611" s="34">
        <v>1487</v>
      </c>
      <c r="E611" s="36">
        <v>0.65097511768661731</v>
      </c>
      <c r="F611" s="36">
        <v>0.65097511768661731</v>
      </c>
      <c r="G611" s="36">
        <v>0</v>
      </c>
      <c r="H611" s="37">
        <v>0.125</v>
      </c>
      <c r="I611" s="38">
        <v>0</v>
      </c>
      <c r="J611" s="38">
        <v>0</v>
      </c>
      <c r="K611" s="36">
        <v>0</v>
      </c>
      <c r="L611" s="36">
        <v>0</v>
      </c>
      <c r="M611" s="39" t="s">
        <v>1293</v>
      </c>
      <c r="N611" s="40" t="s">
        <v>1294</v>
      </c>
      <c r="O611" s="39" t="s">
        <v>1295</v>
      </c>
    </row>
    <row r="612" spans="1:15" hidden="1" x14ac:dyDescent="0.25">
      <c r="A612" s="34">
        <v>355151</v>
      </c>
      <c r="B612" s="35" t="s">
        <v>658</v>
      </c>
      <c r="C612" s="34" t="s">
        <v>1326</v>
      </c>
      <c r="D612" s="34">
        <v>42032</v>
      </c>
      <c r="E612" s="36">
        <v>1</v>
      </c>
      <c r="F612" s="36">
        <v>0.9986676817662733</v>
      </c>
      <c r="G612" s="36">
        <v>0</v>
      </c>
      <c r="H612" s="37">
        <v>1.6528925619834711E-2</v>
      </c>
      <c r="I612" s="38">
        <v>2</v>
      </c>
      <c r="J612" s="38">
        <v>0</v>
      </c>
      <c r="K612" s="36">
        <v>1</v>
      </c>
      <c r="L612" s="36">
        <v>0</v>
      </c>
      <c r="M612" s="39" t="s">
        <v>1293</v>
      </c>
      <c r="N612" s="40" t="s">
        <v>1294</v>
      </c>
      <c r="O612" s="39" t="s">
        <v>1295</v>
      </c>
    </row>
    <row r="613" spans="1:15" hidden="1" x14ac:dyDescent="0.25">
      <c r="A613" s="34">
        <v>355577</v>
      </c>
      <c r="B613" s="35" t="s">
        <v>659</v>
      </c>
      <c r="C613" s="34" t="s">
        <v>1309</v>
      </c>
      <c r="D613" s="34">
        <v>13395</v>
      </c>
      <c r="E613" s="36">
        <v>0.6023889511011572</v>
      </c>
      <c r="F613" s="36">
        <v>0.16580813736468833</v>
      </c>
      <c r="G613" s="36">
        <v>8.8092571855169846E-3</v>
      </c>
      <c r="H613" s="37">
        <v>3.8904899135446688E-2</v>
      </c>
      <c r="I613" s="38">
        <v>13</v>
      </c>
      <c r="J613" s="38">
        <v>8</v>
      </c>
      <c r="K613" s="36">
        <v>0.68160062769713614</v>
      </c>
      <c r="L613" s="36">
        <v>0.31839937230286386</v>
      </c>
      <c r="M613" s="39" t="s">
        <v>1293</v>
      </c>
      <c r="N613" s="40" t="s">
        <v>1607</v>
      </c>
      <c r="O613" s="39" t="s">
        <v>1295</v>
      </c>
    </row>
    <row r="614" spans="1:15" hidden="1" x14ac:dyDescent="0.25">
      <c r="A614" s="34">
        <v>355593</v>
      </c>
      <c r="B614" s="35" t="s">
        <v>660</v>
      </c>
      <c r="C614" s="34" t="s">
        <v>1309</v>
      </c>
      <c r="D614" s="34">
        <v>6101</v>
      </c>
      <c r="E614" s="36">
        <v>0.97754466480904767</v>
      </c>
      <c r="F614" s="36">
        <v>0.97754466480904767</v>
      </c>
      <c r="G614" s="36">
        <v>0.97754466480904767</v>
      </c>
      <c r="H614" s="37">
        <v>4.8309178743961352E-2</v>
      </c>
      <c r="I614" s="38">
        <v>7</v>
      </c>
      <c r="J614" s="38">
        <v>4</v>
      </c>
      <c r="K614" s="36">
        <v>0.48244166863068583</v>
      </c>
      <c r="L614" s="36">
        <v>0.51755833136931417</v>
      </c>
      <c r="M614" s="39" t="s">
        <v>1293</v>
      </c>
      <c r="N614" s="40" t="s">
        <v>1608</v>
      </c>
      <c r="O614" s="39" t="s">
        <v>1295</v>
      </c>
    </row>
    <row r="615" spans="1:15" hidden="1" x14ac:dyDescent="0.25">
      <c r="A615" s="34">
        <v>355691</v>
      </c>
      <c r="B615" s="35" t="s">
        <v>661</v>
      </c>
      <c r="C615" s="34" t="s">
        <v>1309</v>
      </c>
      <c r="D615" s="34">
        <v>143538</v>
      </c>
      <c r="E615" s="36">
        <v>0.99806323064275659</v>
      </c>
      <c r="F615" s="36">
        <v>0.99701821120539513</v>
      </c>
      <c r="G615" s="36">
        <v>0.99701821120539513</v>
      </c>
      <c r="H615" s="37">
        <v>7.9905063291139236E-2</v>
      </c>
      <c r="I615" s="38">
        <v>69</v>
      </c>
      <c r="J615" s="38">
        <v>26</v>
      </c>
      <c r="K615" s="36">
        <v>0.90552563696429378</v>
      </c>
      <c r="L615" s="36">
        <v>9.4474363035706208E-2</v>
      </c>
      <c r="M615" s="39" t="s">
        <v>1318</v>
      </c>
      <c r="N615" s="40" t="s">
        <v>1609</v>
      </c>
      <c r="O615" s="39" t="s">
        <v>1295</v>
      </c>
    </row>
    <row r="616" spans="1:15" hidden="1" x14ac:dyDescent="0.25">
      <c r="A616" s="34">
        <v>355721</v>
      </c>
      <c r="B616" s="35" t="s">
        <v>662</v>
      </c>
      <c r="C616" s="34" t="s">
        <v>1309</v>
      </c>
      <c r="D616" s="34">
        <v>148938</v>
      </c>
      <c r="E616" s="36">
        <v>0.79930575138648297</v>
      </c>
      <c r="F616" s="36">
        <v>0.79930575138648297</v>
      </c>
      <c r="G616" s="36">
        <v>0.79930575138648297</v>
      </c>
      <c r="H616" s="37">
        <v>3.965032781767093E-2</v>
      </c>
      <c r="I616" s="38">
        <v>19</v>
      </c>
      <c r="J616" s="38">
        <v>5</v>
      </c>
      <c r="K616" s="36">
        <v>0.82785581484125914</v>
      </c>
      <c r="L616" s="36">
        <v>0.17214418515874083</v>
      </c>
      <c r="M616" s="39" t="s">
        <v>1293</v>
      </c>
      <c r="N616" s="40" t="s">
        <v>1610</v>
      </c>
      <c r="O616" s="39" t="s">
        <v>1295</v>
      </c>
    </row>
    <row r="617" spans="1:15" hidden="1" x14ac:dyDescent="0.25">
      <c r="A617" s="34">
        <v>355950</v>
      </c>
      <c r="B617" s="35" t="s">
        <v>663</v>
      </c>
      <c r="C617" s="34" t="s">
        <v>1316</v>
      </c>
      <c r="D617" s="34">
        <v>19536</v>
      </c>
      <c r="E617" s="36">
        <v>0</v>
      </c>
      <c r="F617" s="36">
        <v>0</v>
      </c>
      <c r="G617" s="36">
        <v>0</v>
      </c>
      <c r="H617" s="37">
        <v>0</v>
      </c>
      <c r="I617" s="38">
        <v>8</v>
      </c>
      <c r="J617" s="38">
        <v>5</v>
      </c>
      <c r="K617" s="36">
        <v>0.60903360058755129</v>
      </c>
      <c r="L617" s="36">
        <v>0.39096639941244876</v>
      </c>
      <c r="M617" s="39" t="s">
        <v>1293</v>
      </c>
      <c r="N617" s="40" t="s">
        <v>1611</v>
      </c>
      <c r="O617" s="39" t="s">
        <v>1295</v>
      </c>
    </row>
    <row r="618" spans="1:15" hidden="1" x14ac:dyDescent="0.25">
      <c r="A618" s="34">
        <v>356107</v>
      </c>
      <c r="B618" s="35" t="s">
        <v>664</v>
      </c>
      <c r="C618" s="34" t="s">
        <v>1309</v>
      </c>
      <c r="D618" s="34">
        <v>25160</v>
      </c>
      <c r="E618" s="36">
        <v>0.43525437201907791</v>
      </c>
      <c r="F618" s="36">
        <v>0.21371224165341812</v>
      </c>
      <c r="G618" s="36">
        <v>0.21371224165341812</v>
      </c>
      <c r="H618" s="37">
        <v>3.8853678699366213E-2</v>
      </c>
      <c r="I618" s="38">
        <v>26</v>
      </c>
      <c r="J618" s="38">
        <v>16</v>
      </c>
      <c r="K618" s="36">
        <v>0.78241665790303927</v>
      </c>
      <c r="L618" s="36">
        <v>0.21758334209696079</v>
      </c>
      <c r="M618" s="39" t="s">
        <v>1293</v>
      </c>
      <c r="N618" s="40" t="s">
        <v>1294</v>
      </c>
      <c r="O618" s="39" t="s">
        <v>1295</v>
      </c>
    </row>
    <row r="619" spans="1:15" hidden="1" x14ac:dyDescent="0.25">
      <c r="A619" s="34">
        <v>356123</v>
      </c>
      <c r="B619" s="35" t="s">
        <v>665</v>
      </c>
      <c r="C619" s="34" t="s">
        <v>1309</v>
      </c>
      <c r="D619" s="34">
        <v>31853</v>
      </c>
      <c r="E619" s="36">
        <v>0.61463598405173769</v>
      </c>
      <c r="F619" s="36">
        <v>0.26848334536778323</v>
      </c>
      <c r="G619" s="36">
        <v>0.26848334536778323</v>
      </c>
      <c r="H619" s="37">
        <v>3.9431330472103003E-2</v>
      </c>
      <c r="I619" s="38">
        <v>33</v>
      </c>
      <c r="J619" s="38">
        <v>25</v>
      </c>
      <c r="K619" s="36">
        <v>0.23324953913189209</v>
      </c>
      <c r="L619" s="36">
        <v>0.76675046086810794</v>
      </c>
      <c r="M619" s="39" t="s">
        <v>1293</v>
      </c>
      <c r="N619" s="40" t="s">
        <v>1612</v>
      </c>
      <c r="O619" s="39" t="s">
        <v>1295</v>
      </c>
    </row>
    <row r="620" spans="1:15" hidden="1" x14ac:dyDescent="0.25">
      <c r="A620" s="34">
        <v>356191</v>
      </c>
      <c r="B620" s="35" t="s">
        <v>666</v>
      </c>
      <c r="C620" s="34" t="s">
        <v>1309</v>
      </c>
      <c r="D620" s="34">
        <v>0</v>
      </c>
      <c r="E620" s="36">
        <v>0</v>
      </c>
      <c r="F620" s="36">
        <v>0</v>
      </c>
      <c r="G620" s="36">
        <v>0</v>
      </c>
      <c r="H620" s="37">
        <v>0</v>
      </c>
      <c r="I620" s="38">
        <v>0</v>
      </c>
      <c r="J620" s="38">
        <v>0</v>
      </c>
      <c r="K620" s="36">
        <v>0</v>
      </c>
      <c r="L620" s="36">
        <v>0</v>
      </c>
      <c r="M620" s="39" t="s">
        <v>1293</v>
      </c>
      <c r="N620" s="40" t="s">
        <v>1294</v>
      </c>
      <c r="O620" s="39" t="s">
        <v>1295</v>
      </c>
    </row>
    <row r="621" spans="1:15" hidden="1" x14ac:dyDescent="0.25">
      <c r="A621" s="34">
        <v>356212</v>
      </c>
      <c r="B621" s="35" t="s">
        <v>667</v>
      </c>
      <c r="C621" s="34" t="s">
        <v>1309</v>
      </c>
      <c r="D621" s="34">
        <v>1</v>
      </c>
      <c r="E621" s="36">
        <v>0</v>
      </c>
      <c r="F621" s="36">
        <v>0</v>
      </c>
      <c r="G621" s="36">
        <v>0</v>
      </c>
      <c r="H621" s="37">
        <v>0</v>
      </c>
      <c r="I621" s="38">
        <v>0</v>
      </c>
      <c r="J621" s="38">
        <v>0</v>
      </c>
      <c r="K621" s="36">
        <v>0</v>
      </c>
      <c r="L621" s="36">
        <v>0</v>
      </c>
      <c r="M621" s="39" t="s">
        <v>1293</v>
      </c>
      <c r="N621" s="40" t="s">
        <v>1613</v>
      </c>
      <c r="O621" s="39" t="s">
        <v>1295</v>
      </c>
    </row>
    <row r="622" spans="1:15" hidden="1" x14ac:dyDescent="0.25">
      <c r="A622" s="34">
        <v>356301</v>
      </c>
      <c r="B622" s="35" t="s">
        <v>668</v>
      </c>
      <c r="C622" s="34" t="s">
        <v>1314</v>
      </c>
      <c r="D622" s="34" t="s">
        <v>1312</v>
      </c>
      <c r="E622" s="36" t="s">
        <v>1312</v>
      </c>
      <c r="F622" s="36" t="s">
        <v>1312</v>
      </c>
      <c r="G622" s="36" t="s">
        <v>1312</v>
      </c>
      <c r="H622" s="37" t="s">
        <v>1312</v>
      </c>
      <c r="I622" s="38">
        <v>1</v>
      </c>
      <c r="J622" s="38">
        <v>1</v>
      </c>
      <c r="K622" s="36">
        <v>2.4178154825026513E-2</v>
      </c>
      <c r="L622" s="36">
        <v>0.9758218451749735</v>
      </c>
      <c r="M622" s="39" t="s">
        <v>1293</v>
      </c>
      <c r="N622" s="40" t="s">
        <v>1313</v>
      </c>
      <c r="O622" s="39" t="s">
        <v>1295</v>
      </c>
    </row>
    <row r="623" spans="1:15" hidden="1" x14ac:dyDescent="0.25">
      <c r="A623" s="34">
        <v>356417</v>
      </c>
      <c r="B623" s="35" t="s">
        <v>669</v>
      </c>
      <c r="C623" s="34" t="s">
        <v>1309</v>
      </c>
      <c r="D623" s="34">
        <v>52513</v>
      </c>
      <c r="E623" s="36">
        <v>0.50747433968731548</v>
      </c>
      <c r="F623" s="36">
        <v>0.2180793327366557</v>
      </c>
      <c r="G623" s="36">
        <v>0.2180793327366557</v>
      </c>
      <c r="H623" s="37">
        <v>3.8974627256081612E-2</v>
      </c>
      <c r="I623" s="38">
        <v>18</v>
      </c>
      <c r="J623" s="38">
        <v>13</v>
      </c>
      <c r="K623" s="36">
        <v>0.7036624226575785</v>
      </c>
      <c r="L623" s="36">
        <v>0.2963375773424215</v>
      </c>
      <c r="M623" s="39" t="s">
        <v>1293</v>
      </c>
      <c r="N623" s="40" t="s">
        <v>1614</v>
      </c>
      <c r="O623" s="39" t="s">
        <v>1295</v>
      </c>
    </row>
    <row r="624" spans="1:15" hidden="1" x14ac:dyDescent="0.25">
      <c r="A624" s="34">
        <v>356476</v>
      </c>
      <c r="B624" s="35" t="s">
        <v>670</v>
      </c>
      <c r="C624" s="34" t="s">
        <v>1326</v>
      </c>
      <c r="D624" s="34">
        <v>21735</v>
      </c>
      <c r="E624" s="36">
        <v>0.91446974925235791</v>
      </c>
      <c r="F624" s="36">
        <v>0.91446974925235791</v>
      </c>
      <c r="G624" s="36">
        <v>0.91446974925235791</v>
      </c>
      <c r="H624" s="37">
        <v>4.060913705583756E-2</v>
      </c>
      <c r="I624" s="38">
        <v>3</v>
      </c>
      <c r="J624" s="38">
        <v>0</v>
      </c>
      <c r="K624" s="36">
        <v>1</v>
      </c>
      <c r="L624" s="36">
        <v>0</v>
      </c>
      <c r="M624" s="39" t="s">
        <v>1293</v>
      </c>
      <c r="N624" s="40" t="s">
        <v>1615</v>
      </c>
      <c r="O624" s="39" t="s">
        <v>1295</v>
      </c>
    </row>
    <row r="625" spans="1:15" hidden="1" x14ac:dyDescent="0.25">
      <c r="A625" s="34">
        <v>356581</v>
      </c>
      <c r="B625" s="35" t="s">
        <v>671</v>
      </c>
      <c r="C625" s="34" t="s">
        <v>1309</v>
      </c>
      <c r="D625" s="34">
        <v>21803</v>
      </c>
      <c r="E625" s="36">
        <v>0.99651424115947351</v>
      </c>
      <c r="F625" s="36">
        <v>0.99651424115947351</v>
      </c>
      <c r="G625" s="36">
        <v>0.99651424115947351</v>
      </c>
      <c r="H625" s="37">
        <v>4.878048780487805E-2</v>
      </c>
      <c r="I625" s="38">
        <v>18</v>
      </c>
      <c r="J625" s="38">
        <v>11</v>
      </c>
      <c r="K625" s="36">
        <v>0.91869297281803852</v>
      </c>
      <c r="L625" s="36">
        <v>8.1307027181961491E-2</v>
      </c>
      <c r="M625" s="39" t="s">
        <v>1293</v>
      </c>
      <c r="N625" s="40" t="s">
        <v>1616</v>
      </c>
      <c r="O625" s="39" t="s">
        <v>1295</v>
      </c>
    </row>
    <row r="626" spans="1:15" hidden="1" x14ac:dyDescent="0.25">
      <c r="A626" s="34">
        <v>356891</v>
      </c>
      <c r="B626" s="35" t="s">
        <v>672</v>
      </c>
      <c r="C626" s="34" t="s">
        <v>1326</v>
      </c>
      <c r="D626" s="34">
        <v>3821</v>
      </c>
      <c r="E626" s="36">
        <v>0.82229782779377125</v>
      </c>
      <c r="F626" s="36">
        <v>0.82229782779377125</v>
      </c>
      <c r="G626" s="36">
        <v>0.82229782779377125</v>
      </c>
      <c r="H626" s="37">
        <v>0.15625</v>
      </c>
      <c r="I626" s="38">
        <v>0</v>
      </c>
      <c r="J626" s="38">
        <v>0</v>
      </c>
      <c r="K626" s="36">
        <v>0</v>
      </c>
      <c r="L626" s="36">
        <v>0</v>
      </c>
      <c r="M626" s="39" t="s">
        <v>1293</v>
      </c>
      <c r="N626" s="40" t="s">
        <v>1294</v>
      </c>
      <c r="O626" s="39" t="s">
        <v>1295</v>
      </c>
    </row>
    <row r="627" spans="1:15" hidden="1" x14ac:dyDescent="0.25">
      <c r="A627" s="34">
        <v>357022</v>
      </c>
      <c r="B627" s="35" t="s">
        <v>673</v>
      </c>
      <c r="C627" s="34" t="s">
        <v>1309</v>
      </c>
      <c r="D627" s="34">
        <v>22840</v>
      </c>
      <c r="E627" s="36">
        <v>0.84724168126094568</v>
      </c>
      <c r="F627" s="36">
        <v>0.22237302977232926</v>
      </c>
      <c r="G627" s="36">
        <v>0.22237302977232926</v>
      </c>
      <c r="H627" s="37">
        <v>3.870967741935484E-2</v>
      </c>
      <c r="I627" s="38">
        <v>8</v>
      </c>
      <c r="J627" s="38">
        <v>6</v>
      </c>
      <c r="K627" s="36">
        <v>0.84784174655067324</v>
      </c>
      <c r="L627" s="36">
        <v>0.15215825344932676</v>
      </c>
      <c r="M627" s="39" t="s">
        <v>1293</v>
      </c>
      <c r="N627" s="40" t="s">
        <v>1617</v>
      </c>
      <c r="O627" s="39" t="s">
        <v>1295</v>
      </c>
    </row>
    <row r="628" spans="1:15" hidden="1" x14ac:dyDescent="0.25">
      <c r="A628" s="34">
        <v>357065</v>
      </c>
      <c r="B628" s="35" t="s">
        <v>674</v>
      </c>
      <c r="C628" s="34" t="s">
        <v>1309</v>
      </c>
      <c r="D628" s="34">
        <v>26421</v>
      </c>
      <c r="E628" s="36">
        <v>0.82233829151054083</v>
      </c>
      <c r="F628" s="36">
        <v>0.59626812005601604</v>
      </c>
      <c r="G628" s="36">
        <v>0.43234548275992579</v>
      </c>
      <c r="H628" s="37">
        <v>3.7322046941131205E-2</v>
      </c>
      <c r="I628" s="38">
        <v>15</v>
      </c>
      <c r="J628" s="38">
        <v>7</v>
      </c>
      <c r="K628" s="36">
        <v>0.35808847271553118</v>
      </c>
      <c r="L628" s="36">
        <v>0.64191152728446887</v>
      </c>
      <c r="M628" s="39" t="s">
        <v>1293</v>
      </c>
      <c r="N628" s="40" t="s">
        <v>1618</v>
      </c>
      <c r="O628" s="39" t="s">
        <v>1295</v>
      </c>
    </row>
    <row r="629" spans="1:15" hidden="1" x14ac:dyDescent="0.25">
      <c r="A629" s="34">
        <v>357138</v>
      </c>
      <c r="B629" s="35" t="s">
        <v>675</v>
      </c>
      <c r="C629" s="34" t="s">
        <v>1309</v>
      </c>
      <c r="D629" s="34">
        <v>356</v>
      </c>
      <c r="E629" s="36">
        <v>1</v>
      </c>
      <c r="F629" s="36">
        <v>1</v>
      </c>
      <c r="G629" s="36">
        <v>0</v>
      </c>
      <c r="H629" s="37">
        <v>1.8181818181818181E-2</v>
      </c>
      <c r="I629" s="38">
        <v>9</v>
      </c>
      <c r="J629" s="38">
        <v>0</v>
      </c>
      <c r="K629" s="36">
        <v>1</v>
      </c>
      <c r="L629" s="36">
        <v>0</v>
      </c>
      <c r="M629" s="39" t="s">
        <v>1318</v>
      </c>
      <c r="N629" s="40" t="s">
        <v>1294</v>
      </c>
      <c r="O629" s="39" t="s">
        <v>1295</v>
      </c>
    </row>
    <row r="630" spans="1:15" hidden="1" x14ac:dyDescent="0.25">
      <c r="A630" s="34">
        <v>357227</v>
      </c>
      <c r="B630" s="35" t="s">
        <v>676</v>
      </c>
      <c r="C630" s="34" t="s">
        <v>1316</v>
      </c>
      <c r="D630" s="34">
        <v>2054</v>
      </c>
      <c r="E630" s="36">
        <v>0</v>
      </c>
      <c r="F630" s="36">
        <v>0</v>
      </c>
      <c r="G630" s="36">
        <v>0</v>
      </c>
      <c r="H630" s="37">
        <v>0</v>
      </c>
      <c r="I630" s="38">
        <v>0</v>
      </c>
      <c r="J630" s="38">
        <v>0</v>
      </c>
      <c r="K630" s="36">
        <v>0</v>
      </c>
      <c r="L630" s="36">
        <v>0</v>
      </c>
      <c r="M630" s="39" t="s">
        <v>1293</v>
      </c>
      <c r="N630" s="40" t="s">
        <v>1619</v>
      </c>
      <c r="O630" s="39" t="s">
        <v>1295</v>
      </c>
    </row>
    <row r="631" spans="1:15" hidden="1" x14ac:dyDescent="0.25">
      <c r="A631" s="34">
        <v>357260</v>
      </c>
      <c r="B631" s="35" t="s">
        <v>677</v>
      </c>
      <c r="C631" s="34" t="s">
        <v>1309</v>
      </c>
      <c r="D631" s="34">
        <v>38159</v>
      </c>
      <c r="E631" s="36">
        <v>0.17151916978956472</v>
      </c>
      <c r="F631" s="36">
        <v>0.17151916978956472</v>
      </c>
      <c r="G631" s="36">
        <v>0.17151916978956472</v>
      </c>
      <c r="H631" s="37">
        <v>3.2786885245901641E-2</v>
      </c>
      <c r="I631" s="38">
        <v>9</v>
      </c>
      <c r="J631" s="38">
        <v>5</v>
      </c>
      <c r="K631" s="36">
        <v>0.72286562731997028</v>
      </c>
      <c r="L631" s="36">
        <v>0.27713437268002972</v>
      </c>
      <c r="M631" s="39" t="s">
        <v>1293</v>
      </c>
      <c r="N631" s="40" t="s">
        <v>1620</v>
      </c>
      <c r="O631" s="39" t="s">
        <v>1295</v>
      </c>
    </row>
    <row r="632" spans="1:15" hidden="1" x14ac:dyDescent="0.25">
      <c r="A632" s="34">
        <v>357294</v>
      </c>
      <c r="B632" s="35" t="s">
        <v>678</v>
      </c>
      <c r="C632" s="34" t="s">
        <v>1314</v>
      </c>
      <c r="D632" s="34" t="s">
        <v>1312</v>
      </c>
      <c r="E632" s="36" t="s">
        <v>1312</v>
      </c>
      <c r="F632" s="36" t="s">
        <v>1312</v>
      </c>
      <c r="G632" s="36" t="s">
        <v>1312</v>
      </c>
      <c r="H632" s="37" t="s">
        <v>1312</v>
      </c>
      <c r="I632" s="38">
        <v>10</v>
      </c>
      <c r="J632" s="38">
        <v>4</v>
      </c>
      <c r="K632" s="36">
        <v>0.36069928871368584</v>
      </c>
      <c r="L632" s="36">
        <v>0.63930071128631416</v>
      </c>
      <c r="M632" s="39" t="s">
        <v>1318</v>
      </c>
      <c r="N632" s="40" t="s">
        <v>1313</v>
      </c>
      <c r="O632" s="39" t="s">
        <v>1295</v>
      </c>
    </row>
    <row r="633" spans="1:15" hidden="1" x14ac:dyDescent="0.25">
      <c r="A633" s="34">
        <v>357391</v>
      </c>
      <c r="B633" s="35" t="s">
        <v>679</v>
      </c>
      <c r="C633" s="34" t="s">
        <v>1309</v>
      </c>
      <c r="D633" s="34">
        <v>299203</v>
      </c>
      <c r="E633" s="36">
        <v>1</v>
      </c>
      <c r="F633" s="36">
        <v>0.98406433090577305</v>
      </c>
      <c r="G633" s="36">
        <v>0.92294529132395065</v>
      </c>
      <c r="H633" s="37">
        <v>3.9353661714881416E-2</v>
      </c>
      <c r="I633" s="38">
        <v>25</v>
      </c>
      <c r="J633" s="38">
        <v>0</v>
      </c>
      <c r="K633" s="36">
        <v>1</v>
      </c>
      <c r="L633" s="36">
        <v>0</v>
      </c>
      <c r="M633" s="39" t="s">
        <v>1296</v>
      </c>
      <c r="N633" s="40" t="s">
        <v>1621</v>
      </c>
      <c r="O633" s="39" t="s">
        <v>1295</v>
      </c>
    </row>
    <row r="634" spans="1:15" hidden="1" x14ac:dyDescent="0.25">
      <c r="A634" s="34">
        <v>357511</v>
      </c>
      <c r="B634" s="35" t="s">
        <v>680</v>
      </c>
      <c r="C634" s="34" t="s">
        <v>1307</v>
      </c>
      <c r="D634" s="34">
        <v>39098</v>
      </c>
      <c r="E634" s="36">
        <v>0.70689037802445143</v>
      </c>
      <c r="F634" s="36">
        <v>0.55394137807560484</v>
      </c>
      <c r="G634" s="36">
        <v>0.13143894828379968</v>
      </c>
      <c r="H634" s="37">
        <v>8.8435374149659865E-2</v>
      </c>
      <c r="I634" s="38">
        <v>12</v>
      </c>
      <c r="J634" s="38">
        <v>12</v>
      </c>
      <c r="K634" s="36">
        <v>0.33678631655022884</v>
      </c>
      <c r="L634" s="36">
        <v>0.66321368344977116</v>
      </c>
      <c r="M634" s="39" t="s">
        <v>1293</v>
      </c>
      <c r="N634" s="40" t="s">
        <v>1294</v>
      </c>
      <c r="O634" s="39" t="s">
        <v>1295</v>
      </c>
    </row>
    <row r="635" spans="1:15" hidden="1" x14ac:dyDescent="0.25">
      <c r="A635" s="34">
        <v>357669</v>
      </c>
      <c r="B635" s="35" t="s">
        <v>681</v>
      </c>
      <c r="C635" s="34" t="s">
        <v>1326</v>
      </c>
      <c r="D635" s="34">
        <v>2012</v>
      </c>
      <c r="E635" s="36">
        <v>0.99751491053677932</v>
      </c>
      <c r="F635" s="36">
        <v>0.99751491053677932</v>
      </c>
      <c r="G635" s="36">
        <v>0.99751491053677932</v>
      </c>
      <c r="H635" s="37">
        <v>0.42857142857142855</v>
      </c>
      <c r="I635" s="38">
        <v>1</v>
      </c>
      <c r="J635" s="38">
        <v>0</v>
      </c>
      <c r="K635" s="36">
        <v>1</v>
      </c>
      <c r="L635" s="36">
        <v>0</v>
      </c>
      <c r="M635" s="39" t="s">
        <v>1293</v>
      </c>
      <c r="N635" s="40" t="s">
        <v>1294</v>
      </c>
      <c r="O635" s="39" t="s">
        <v>1295</v>
      </c>
    </row>
    <row r="636" spans="1:15" hidden="1" x14ac:dyDescent="0.25">
      <c r="A636" s="34">
        <v>357715</v>
      </c>
      <c r="B636" s="35" t="s">
        <v>682</v>
      </c>
      <c r="C636" s="34" t="s">
        <v>1309</v>
      </c>
      <c r="D636" s="34">
        <v>8354</v>
      </c>
      <c r="E636" s="36">
        <v>0</v>
      </c>
      <c r="F636" s="36">
        <v>0</v>
      </c>
      <c r="G636" s="36">
        <v>0</v>
      </c>
      <c r="H636" s="37">
        <v>0</v>
      </c>
      <c r="I636" s="38">
        <v>6</v>
      </c>
      <c r="J636" s="38">
        <v>7</v>
      </c>
      <c r="K636" s="36">
        <v>0.24507524776703782</v>
      </c>
      <c r="L636" s="36">
        <v>0.75492475223296218</v>
      </c>
      <c r="M636" s="39" t="s">
        <v>1318</v>
      </c>
      <c r="N636" s="40" t="s">
        <v>1294</v>
      </c>
      <c r="O636" s="39" t="s">
        <v>1295</v>
      </c>
    </row>
    <row r="637" spans="1:15" hidden="1" x14ac:dyDescent="0.25">
      <c r="A637" s="34">
        <v>357910</v>
      </c>
      <c r="B637" s="35" t="s">
        <v>683</v>
      </c>
      <c r="C637" s="34" t="s">
        <v>1326</v>
      </c>
      <c r="D637" s="34">
        <v>11502</v>
      </c>
      <c r="E637" s="36">
        <v>0.94922622152669101</v>
      </c>
      <c r="F637" s="36">
        <v>0.94922622152669101</v>
      </c>
      <c r="G637" s="36">
        <v>0.94922622152669101</v>
      </c>
      <c r="H637" s="37">
        <v>5.8823529411764705E-2</v>
      </c>
      <c r="I637" s="38">
        <v>2</v>
      </c>
      <c r="J637" s="38">
        <v>0</v>
      </c>
      <c r="K637" s="36">
        <v>1</v>
      </c>
      <c r="L637" s="36">
        <v>0</v>
      </c>
      <c r="M637" s="39" t="s">
        <v>1293</v>
      </c>
      <c r="N637" s="40" t="s">
        <v>1622</v>
      </c>
      <c r="O637" s="39" t="s">
        <v>1295</v>
      </c>
    </row>
    <row r="638" spans="1:15" hidden="1" x14ac:dyDescent="0.25">
      <c r="A638" s="34">
        <v>357987</v>
      </c>
      <c r="B638" s="35" t="s">
        <v>684</v>
      </c>
      <c r="C638" s="34" t="s">
        <v>1326</v>
      </c>
      <c r="D638" s="34">
        <v>115</v>
      </c>
      <c r="E638" s="36">
        <v>0</v>
      </c>
      <c r="F638" s="36">
        <v>0</v>
      </c>
      <c r="G638" s="36">
        <v>0</v>
      </c>
      <c r="H638" s="37">
        <v>0</v>
      </c>
      <c r="I638" s="38">
        <v>0</v>
      </c>
      <c r="J638" s="38">
        <v>0</v>
      </c>
      <c r="K638" s="36">
        <v>0</v>
      </c>
      <c r="L638" s="36">
        <v>0</v>
      </c>
      <c r="M638" s="39" t="s">
        <v>1293</v>
      </c>
      <c r="N638" s="40" t="s">
        <v>1623</v>
      </c>
      <c r="O638" s="39" t="s">
        <v>1295</v>
      </c>
    </row>
    <row r="639" spans="1:15" hidden="1" x14ac:dyDescent="0.25">
      <c r="A639" s="34">
        <v>358053</v>
      </c>
      <c r="B639" s="35" t="s">
        <v>685</v>
      </c>
      <c r="C639" s="34" t="s">
        <v>1307</v>
      </c>
      <c r="D639" s="34">
        <v>6782</v>
      </c>
      <c r="E639" s="36">
        <v>0</v>
      </c>
      <c r="F639" s="36">
        <v>0</v>
      </c>
      <c r="G639" s="36">
        <v>0</v>
      </c>
      <c r="H639" s="37">
        <v>0</v>
      </c>
      <c r="I639" s="38">
        <v>7</v>
      </c>
      <c r="J639" s="38">
        <v>6</v>
      </c>
      <c r="K639" s="36">
        <v>0.87208438567820534</v>
      </c>
      <c r="L639" s="36">
        <v>0.12791561432179469</v>
      </c>
      <c r="M639" s="39" t="s">
        <v>1293</v>
      </c>
      <c r="N639" s="40" t="s">
        <v>1294</v>
      </c>
      <c r="O639" s="39" t="s">
        <v>1295</v>
      </c>
    </row>
    <row r="640" spans="1:15" hidden="1" x14ac:dyDescent="0.25">
      <c r="A640" s="34">
        <v>358088</v>
      </c>
      <c r="B640" s="35" t="s">
        <v>686</v>
      </c>
      <c r="C640" s="34" t="s">
        <v>1309</v>
      </c>
      <c r="D640" s="34">
        <v>42007</v>
      </c>
      <c r="E640" s="36">
        <v>0.93522508153403006</v>
      </c>
      <c r="F640" s="36">
        <v>7.7606113266836477E-3</v>
      </c>
      <c r="G640" s="36">
        <v>7.7606113266836477E-3</v>
      </c>
      <c r="H640" s="37">
        <v>3.9936524728907699E-2</v>
      </c>
      <c r="I640" s="38">
        <v>21</v>
      </c>
      <c r="J640" s="38">
        <v>13</v>
      </c>
      <c r="K640" s="36">
        <v>0.60562906190932397</v>
      </c>
      <c r="L640" s="36">
        <v>0.39437093809067608</v>
      </c>
      <c r="M640" s="39" t="s">
        <v>1293</v>
      </c>
      <c r="N640" s="40" t="s">
        <v>1624</v>
      </c>
      <c r="O640" s="39" t="s">
        <v>1295</v>
      </c>
    </row>
    <row r="641" spans="1:15" hidden="1" x14ac:dyDescent="0.25">
      <c r="A641" s="34">
        <v>358096</v>
      </c>
      <c r="B641" s="35" t="s">
        <v>687</v>
      </c>
      <c r="C641" s="34" t="s">
        <v>1309</v>
      </c>
      <c r="D641" s="34">
        <v>18990</v>
      </c>
      <c r="E641" s="36">
        <v>0.94102159031068988</v>
      </c>
      <c r="F641" s="36">
        <v>0.94102159031068988</v>
      </c>
      <c r="G641" s="36">
        <v>0.94102159031068988</v>
      </c>
      <c r="H641" s="37">
        <v>3.2646048109965638E-2</v>
      </c>
      <c r="I641" s="38">
        <v>11</v>
      </c>
      <c r="J641" s="38">
        <v>12</v>
      </c>
      <c r="K641" s="36">
        <v>0.42068155111633371</v>
      </c>
      <c r="L641" s="36">
        <v>0.57931844888366624</v>
      </c>
      <c r="M641" s="39" t="s">
        <v>1293</v>
      </c>
      <c r="N641" s="40" t="s">
        <v>1625</v>
      </c>
      <c r="O641" s="39" t="s">
        <v>1295</v>
      </c>
    </row>
    <row r="642" spans="1:15" hidden="1" x14ac:dyDescent="0.25">
      <c r="A642" s="34">
        <v>358126</v>
      </c>
      <c r="B642" s="35" t="s">
        <v>688</v>
      </c>
      <c r="C642" s="34" t="s">
        <v>1307</v>
      </c>
      <c r="D642" s="34">
        <v>7338</v>
      </c>
      <c r="E642" s="36">
        <v>0.99727446170618694</v>
      </c>
      <c r="F642" s="36">
        <v>0.99727446170618694</v>
      </c>
      <c r="G642" s="36">
        <v>0.99727446170618694</v>
      </c>
      <c r="H642" s="37">
        <v>0.1276595744680851</v>
      </c>
      <c r="I642" s="38">
        <v>4</v>
      </c>
      <c r="J642" s="38">
        <v>2</v>
      </c>
      <c r="K642" s="36">
        <v>0.8588102939108424</v>
      </c>
      <c r="L642" s="36">
        <v>0.14118970608915765</v>
      </c>
      <c r="M642" s="39" t="s">
        <v>1293</v>
      </c>
      <c r="N642" s="40" t="s">
        <v>1626</v>
      </c>
      <c r="O642" s="39" t="s">
        <v>1295</v>
      </c>
    </row>
    <row r="643" spans="1:15" hidden="1" x14ac:dyDescent="0.25">
      <c r="A643" s="34">
        <v>358169</v>
      </c>
      <c r="B643" s="35" t="s">
        <v>689</v>
      </c>
      <c r="C643" s="34" t="s">
        <v>1309</v>
      </c>
      <c r="D643" s="34">
        <v>4868</v>
      </c>
      <c r="E643" s="36">
        <v>0.9601479046836483</v>
      </c>
      <c r="F643" s="36">
        <v>0.93159408381265407</v>
      </c>
      <c r="G643" s="36">
        <v>0.93159408381265407</v>
      </c>
      <c r="H643" s="37">
        <v>3.7366988369215544E-2</v>
      </c>
      <c r="I643" s="38">
        <v>12</v>
      </c>
      <c r="J643" s="38">
        <v>9</v>
      </c>
      <c r="K643" s="36">
        <v>0.69874022589052998</v>
      </c>
      <c r="L643" s="36">
        <v>0.30125977410947002</v>
      </c>
      <c r="M643" s="39" t="s">
        <v>1293</v>
      </c>
      <c r="N643" s="40" t="s">
        <v>1294</v>
      </c>
      <c r="O643" s="39" t="s">
        <v>1295</v>
      </c>
    </row>
    <row r="644" spans="1:15" hidden="1" x14ac:dyDescent="0.25">
      <c r="A644" s="34">
        <v>358240</v>
      </c>
      <c r="B644" s="35" t="s">
        <v>690</v>
      </c>
      <c r="C644" s="34" t="s">
        <v>1314</v>
      </c>
      <c r="D644" s="34" t="s">
        <v>1312</v>
      </c>
      <c r="E644" s="36" t="s">
        <v>1312</v>
      </c>
      <c r="F644" s="36" t="s">
        <v>1312</v>
      </c>
      <c r="G644" s="36" t="s">
        <v>1312</v>
      </c>
      <c r="H644" s="37" t="s">
        <v>1312</v>
      </c>
      <c r="I644" s="38">
        <v>0</v>
      </c>
      <c r="J644" s="38">
        <v>1</v>
      </c>
      <c r="K644" s="36">
        <v>0</v>
      </c>
      <c r="L644" s="36">
        <v>1</v>
      </c>
      <c r="M644" s="39" t="s">
        <v>1293</v>
      </c>
      <c r="N644" s="40" t="s">
        <v>1308</v>
      </c>
      <c r="O644" s="39" t="s">
        <v>1295</v>
      </c>
    </row>
    <row r="645" spans="1:15" hidden="1" x14ac:dyDescent="0.25">
      <c r="A645" s="34">
        <v>358282</v>
      </c>
      <c r="B645" s="35" t="s">
        <v>691</v>
      </c>
      <c r="C645" s="34" t="s">
        <v>1309</v>
      </c>
      <c r="D645" s="34">
        <v>7072</v>
      </c>
      <c r="E645" s="36">
        <v>1</v>
      </c>
      <c r="F645" s="36">
        <v>0.98416289592760176</v>
      </c>
      <c r="G645" s="36">
        <v>0.98416289592760176</v>
      </c>
      <c r="H645" s="37">
        <v>3.2148900169204735E-2</v>
      </c>
      <c r="I645" s="38">
        <v>11</v>
      </c>
      <c r="J645" s="38">
        <v>9</v>
      </c>
      <c r="K645" s="36">
        <v>0.35709831635834544</v>
      </c>
      <c r="L645" s="36">
        <v>0.64290168364165456</v>
      </c>
      <c r="M645" s="39" t="s">
        <v>1293</v>
      </c>
      <c r="N645" s="40" t="s">
        <v>1627</v>
      </c>
      <c r="O645" s="39" t="s">
        <v>1295</v>
      </c>
    </row>
    <row r="646" spans="1:15" hidden="1" x14ac:dyDescent="0.25">
      <c r="A646" s="34">
        <v>358339</v>
      </c>
      <c r="B646" s="35" t="s">
        <v>692</v>
      </c>
      <c r="C646" s="34" t="s">
        <v>1311</v>
      </c>
      <c r="D646" s="34" t="s">
        <v>1312</v>
      </c>
      <c r="E646" s="36" t="s">
        <v>1312</v>
      </c>
      <c r="F646" s="36" t="s">
        <v>1312</v>
      </c>
      <c r="G646" s="36" t="s">
        <v>1312</v>
      </c>
      <c r="H646" s="37" t="s">
        <v>1312</v>
      </c>
      <c r="I646" s="38">
        <v>7</v>
      </c>
      <c r="J646" s="38">
        <v>5</v>
      </c>
      <c r="K646" s="36">
        <v>0.98238029932621784</v>
      </c>
      <c r="L646" s="36">
        <v>1.7619700673782122E-2</v>
      </c>
      <c r="M646" s="39" t="s">
        <v>1293</v>
      </c>
      <c r="N646" s="40" t="s">
        <v>1313</v>
      </c>
      <c r="O646" s="39" t="s">
        <v>1295</v>
      </c>
    </row>
    <row r="647" spans="1:15" hidden="1" x14ac:dyDescent="0.25">
      <c r="A647" s="34">
        <v>358410</v>
      </c>
      <c r="B647" s="35" t="s">
        <v>693</v>
      </c>
      <c r="C647" s="34" t="s">
        <v>1326</v>
      </c>
      <c r="D647" s="34">
        <v>1072</v>
      </c>
      <c r="E647" s="36">
        <v>0</v>
      </c>
      <c r="F647" s="36">
        <v>0</v>
      </c>
      <c r="G647" s="36">
        <v>0</v>
      </c>
      <c r="H647" s="37">
        <v>0</v>
      </c>
      <c r="I647" s="38">
        <v>0</v>
      </c>
      <c r="J647" s="38">
        <v>0</v>
      </c>
      <c r="K647" s="36">
        <v>0</v>
      </c>
      <c r="L647" s="36">
        <v>0</v>
      </c>
      <c r="M647" s="39" t="s">
        <v>1293</v>
      </c>
      <c r="N647" s="40" t="s">
        <v>1628</v>
      </c>
      <c r="O647" s="39" t="s">
        <v>1295</v>
      </c>
    </row>
    <row r="648" spans="1:15" hidden="1" x14ac:dyDescent="0.25">
      <c r="A648" s="34">
        <v>358436</v>
      </c>
      <c r="B648" s="35" t="s">
        <v>694</v>
      </c>
      <c r="C648" s="34" t="s">
        <v>1311</v>
      </c>
      <c r="D648" s="34" t="s">
        <v>1312</v>
      </c>
      <c r="E648" s="36" t="s">
        <v>1312</v>
      </c>
      <c r="F648" s="36" t="s">
        <v>1312</v>
      </c>
      <c r="G648" s="36" t="s">
        <v>1312</v>
      </c>
      <c r="H648" s="37" t="s">
        <v>1312</v>
      </c>
      <c r="I648" s="38">
        <v>15</v>
      </c>
      <c r="J648" s="38">
        <v>11</v>
      </c>
      <c r="K648" s="36">
        <v>0.73387175435516283</v>
      </c>
      <c r="L648" s="36">
        <v>0.26612824564483722</v>
      </c>
      <c r="M648" s="39" t="s">
        <v>1293</v>
      </c>
      <c r="N648" s="40" t="s">
        <v>1313</v>
      </c>
      <c r="O648" s="39" t="s">
        <v>1295</v>
      </c>
    </row>
    <row r="649" spans="1:15" hidden="1" x14ac:dyDescent="0.25">
      <c r="A649" s="34">
        <v>358509</v>
      </c>
      <c r="B649" s="35" t="s">
        <v>695</v>
      </c>
      <c r="C649" s="34" t="s">
        <v>1307</v>
      </c>
      <c r="D649" s="34">
        <v>6305</v>
      </c>
      <c r="E649" s="36">
        <v>1</v>
      </c>
      <c r="F649" s="36">
        <v>0.68501189532117368</v>
      </c>
      <c r="G649" s="36">
        <v>0.67121332275971446</v>
      </c>
      <c r="H649" s="37">
        <v>0.4</v>
      </c>
      <c r="I649" s="38">
        <v>5</v>
      </c>
      <c r="J649" s="38">
        <v>0</v>
      </c>
      <c r="K649" s="36">
        <v>1</v>
      </c>
      <c r="L649" s="36">
        <v>0</v>
      </c>
      <c r="M649" s="39" t="s">
        <v>1293</v>
      </c>
      <c r="N649" s="40" t="s">
        <v>1629</v>
      </c>
      <c r="O649" s="39" t="s">
        <v>1295</v>
      </c>
    </row>
    <row r="650" spans="1:15" hidden="1" x14ac:dyDescent="0.25">
      <c r="A650" s="34">
        <v>358711</v>
      </c>
      <c r="B650" s="35" t="s">
        <v>696</v>
      </c>
      <c r="C650" s="34" t="s">
        <v>1307</v>
      </c>
      <c r="D650" s="34">
        <v>3</v>
      </c>
      <c r="E650" s="36">
        <v>1</v>
      </c>
      <c r="F650" s="36">
        <v>1</v>
      </c>
      <c r="G650" s="36">
        <v>1</v>
      </c>
      <c r="H650" s="37">
        <v>0.44444444444444442</v>
      </c>
      <c r="I650" s="38">
        <v>5</v>
      </c>
      <c r="J650" s="38">
        <v>2</v>
      </c>
      <c r="K650" s="36">
        <v>0.72727272727272729</v>
      </c>
      <c r="L650" s="36">
        <v>0.27272727272727271</v>
      </c>
      <c r="M650" s="39" t="s">
        <v>1293</v>
      </c>
      <c r="N650" s="40" t="s">
        <v>1313</v>
      </c>
      <c r="O650" s="39" t="s">
        <v>1295</v>
      </c>
    </row>
    <row r="651" spans="1:15" hidden="1" x14ac:dyDescent="0.25">
      <c r="A651" s="34">
        <v>358720</v>
      </c>
      <c r="B651" s="35" t="s">
        <v>697</v>
      </c>
      <c r="C651" s="34" t="s">
        <v>1326</v>
      </c>
      <c r="D651" s="34">
        <v>37</v>
      </c>
      <c r="E651" s="36">
        <v>1</v>
      </c>
      <c r="F651" s="36">
        <v>1</v>
      </c>
      <c r="G651" s="36">
        <v>1</v>
      </c>
      <c r="H651" s="37">
        <v>0.1032258064516129</v>
      </c>
      <c r="I651" s="38">
        <v>0</v>
      </c>
      <c r="J651" s="38">
        <v>0</v>
      </c>
      <c r="K651" s="36">
        <v>0</v>
      </c>
      <c r="L651" s="36">
        <v>0</v>
      </c>
      <c r="M651" s="39" t="s">
        <v>1293</v>
      </c>
      <c r="N651" s="40" t="s">
        <v>1630</v>
      </c>
      <c r="O651" s="39" t="s">
        <v>1295</v>
      </c>
    </row>
    <row r="652" spans="1:15" hidden="1" x14ac:dyDescent="0.25">
      <c r="A652" s="34">
        <v>358754</v>
      </c>
      <c r="B652" s="35" t="s">
        <v>698</v>
      </c>
      <c r="C652" s="34" t="s">
        <v>1326</v>
      </c>
      <c r="D652" s="34">
        <v>12753</v>
      </c>
      <c r="E652" s="36">
        <v>0.99764761232651145</v>
      </c>
      <c r="F652" s="36">
        <v>0.99764761232651145</v>
      </c>
      <c r="G652" s="36">
        <v>0.99764761232651145</v>
      </c>
      <c r="H652" s="37">
        <v>7.7411167512690351E-2</v>
      </c>
      <c r="I652" s="38">
        <v>3</v>
      </c>
      <c r="J652" s="38">
        <v>0</v>
      </c>
      <c r="K652" s="36">
        <v>1</v>
      </c>
      <c r="L652" s="36">
        <v>0</v>
      </c>
      <c r="M652" s="39" t="s">
        <v>1293</v>
      </c>
      <c r="N652" s="40" t="s">
        <v>1631</v>
      </c>
      <c r="O652" s="39" t="s">
        <v>1295</v>
      </c>
    </row>
    <row r="653" spans="1:15" hidden="1" x14ac:dyDescent="0.25">
      <c r="A653" s="34">
        <v>359017</v>
      </c>
      <c r="B653" s="35" t="s">
        <v>699</v>
      </c>
      <c r="C653" s="34" t="s">
        <v>1307</v>
      </c>
      <c r="D653" s="34">
        <v>1340017</v>
      </c>
      <c r="E653" s="36">
        <v>0.99752689704682851</v>
      </c>
      <c r="F653" s="36">
        <v>0.93079714660336399</v>
      </c>
      <c r="G653" s="36">
        <v>0.92456812115070186</v>
      </c>
      <c r="H653" s="37">
        <v>7.4921956295525491E-2</v>
      </c>
      <c r="I653" s="38">
        <v>318</v>
      </c>
      <c r="J653" s="38">
        <v>1</v>
      </c>
      <c r="K653" s="36">
        <v>0.99998512559311692</v>
      </c>
      <c r="L653" s="36">
        <v>1.487440688302554E-5</v>
      </c>
      <c r="M653" s="39" t="s">
        <v>1293</v>
      </c>
      <c r="N653" s="40" t="s">
        <v>1357</v>
      </c>
      <c r="O653" s="39" t="s">
        <v>1295</v>
      </c>
    </row>
    <row r="654" spans="1:15" hidden="1" x14ac:dyDescent="0.25">
      <c r="A654" s="34">
        <v>359033</v>
      </c>
      <c r="B654" s="35" t="s">
        <v>700</v>
      </c>
      <c r="C654" s="34" t="s">
        <v>1309</v>
      </c>
      <c r="D654" s="34">
        <v>12516</v>
      </c>
      <c r="E654" s="36">
        <v>0.17721316714605306</v>
      </c>
      <c r="F654" s="36">
        <v>0.15292425695110259</v>
      </c>
      <c r="G654" s="36">
        <v>5.5768616171300738E-2</v>
      </c>
      <c r="H654" s="37">
        <v>7.2368421052631582E-2</v>
      </c>
      <c r="I654" s="38">
        <v>16</v>
      </c>
      <c r="J654" s="38">
        <v>3</v>
      </c>
      <c r="K654" s="36">
        <v>0.97394800616875965</v>
      </c>
      <c r="L654" s="36">
        <v>2.605199383124036E-2</v>
      </c>
      <c r="M654" s="39" t="s">
        <v>1293</v>
      </c>
      <c r="N654" s="40" t="s">
        <v>1632</v>
      </c>
      <c r="O654" s="39" t="s">
        <v>1295</v>
      </c>
    </row>
    <row r="655" spans="1:15" hidden="1" x14ac:dyDescent="0.25">
      <c r="A655" s="34">
        <v>359122</v>
      </c>
      <c r="B655" s="35" t="s">
        <v>701</v>
      </c>
      <c r="C655" s="34" t="s">
        <v>1326</v>
      </c>
      <c r="D655" s="34">
        <v>9290</v>
      </c>
      <c r="E655" s="36">
        <v>0.99827771797631859</v>
      </c>
      <c r="F655" s="36">
        <v>0</v>
      </c>
      <c r="G655" s="36">
        <v>0</v>
      </c>
      <c r="H655" s="37">
        <v>1.7857142857142856E-2</v>
      </c>
      <c r="I655" s="38">
        <v>3</v>
      </c>
      <c r="J655" s="38">
        <v>0</v>
      </c>
      <c r="K655" s="36">
        <v>1</v>
      </c>
      <c r="L655" s="36">
        <v>0</v>
      </c>
      <c r="M655" s="39" t="s">
        <v>1293</v>
      </c>
      <c r="N655" s="40" t="s">
        <v>1294</v>
      </c>
      <c r="O655" s="39" t="s">
        <v>1295</v>
      </c>
    </row>
    <row r="656" spans="1:15" hidden="1" x14ac:dyDescent="0.25">
      <c r="A656" s="34">
        <v>359289</v>
      </c>
      <c r="B656" s="35" t="s">
        <v>702</v>
      </c>
      <c r="C656" s="34" t="s">
        <v>1309</v>
      </c>
      <c r="D656" s="34">
        <v>56792</v>
      </c>
      <c r="E656" s="36">
        <v>0.99978870263417385</v>
      </c>
      <c r="F656" s="36">
        <v>0.28347302436962951</v>
      </c>
      <c r="G656" s="36">
        <v>0.28347302436962951</v>
      </c>
      <c r="H656" s="37">
        <v>5.0541516245487361E-2</v>
      </c>
      <c r="I656" s="38">
        <v>13</v>
      </c>
      <c r="J656" s="38">
        <v>8</v>
      </c>
      <c r="K656" s="36">
        <v>0.9394412725771123</v>
      </c>
      <c r="L656" s="36">
        <v>6.0558727422887718E-2</v>
      </c>
      <c r="M656" s="39" t="s">
        <v>1293</v>
      </c>
      <c r="N656" s="40" t="s">
        <v>1308</v>
      </c>
      <c r="O656" s="39" t="s">
        <v>1295</v>
      </c>
    </row>
    <row r="657" spans="1:15" hidden="1" x14ac:dyDescent="0.25">
      <c r="A657" s="34">
        <v>359394</v>
      </c>
      <c r="B657" s="35" t="s">
        <v>703</v>
      </c>
      <c r="C657" s="34" t="s">
        <v>1314</v>
      </c>
      <c r="D657" s="34" t="s">
        <v>1312</v>
      </c>
      <c r="E657" s="36" t="s">
        <v>1312</v>
      </c>
      <c r="F657" s="36" t="s">
        <v>1312</v>
      </c>
      <c r="G657" s="36" t="s">
        <v>1312</v>
      </c>
      <c r="H657" s="37" t="s">
        <v>1312</v>
      </c>
      <c r="I657" s="38">
        <v>8</v>
      </c>
      <c r="J657" s="38">
        <v>4</v>
      </c>
      <c r="K657" s="36">
        <v>0.32944329666648053</v>
      </c>
      <c r="L657" s="36">
        <v>0.67055670333351947</v>
      </c>
      <c r="M657" s="39" t="s">
        <v>1293</v>
      </c>
      <c r="N657" s="40" t="s">
        <v>1313</v>
      </c>
      <c r="O657" s="39" t="s">
        <v>1295</v>
      </c>
    </row>
    <row r="658" spans="1:15" hidden="1" x14ac:dyDescent="0.25">
      <c r="A658" s="34">
        <v>359459</v>
      </c>
      <c r="B658" s="35" t="s">
        <v>704</v>
      </c>
      <c r="C658" s="34" t="s">
        <v>1311</v>
      </c>
      <c r="D658" s="34" t="s">
        <v>1312</v>
      </c>
      <c r="E658" s="36" t="s">
        <v>1312</v>
      </c>
      <c r="F658" s="36" t="s">
        <v>1312</v>
      </c>
      <c r="G658" s="36" t="s">
        <v>1312</v>
      </c>
      <c r="H658" s="37" t="s">
        <v>1312</v>
      </c>
      <c r="I658" s="38">
        <v>1</v>
      </c>
      <c r="J658" s="38">
        <v>3</v>
      </c>
      <c r="K658" s="36">
        <v>9.7888675623800381E-2</v>
      </c>
      <c r="L658" s="36">
        <v>0.90211132437619956</v>
      </c>
      <c r="M658" s="39" t="s">
        <v>1293</v>
      </c>
      <c r="N658" s="40" t="s">
        <v>1313</v>
      </c>
      <c r="O658" s="39" t="s">
        <v>1295</v>
      </c>
    </row>
    <row r="659" spans="1:15" hidden="1" x14ac:dyDescent="0.25">
      <c r="A659" s="34">
        <v>359521</v>
      </c>
      <c r="B659" s="35" t="s">
        <v>705</v>
      </c>
      <c r="C659" s="34" t="s">
        <v>1326</v>
      </c>
      <c r="D659" s="34">
        <v>3397</v>
      </c>
      <c r="E659" s="36">
        <v>0</v>
      </c>
      <c r="F659" s="36">
        <v>0</v>
      </c>
      <c r="G659" s="36">
        <v>0</v>
      </c>
      <c r="H659" s="37">
        <v>0</v>
      </c>
      <c r="I659" s="38">
        <v>0</v>
      </c>
      <c r="J659" s="38">
        <v>0</v>
      </c>
      <c r="K659" s="36">
        <v>0</v>
      </c>
      <c r="L659" s="36">
        <v>0</v>
      </c>
      <c r="M659" s="39" t="s">
        <v>1293</v>
      </c>
      <c r="N659" s="40" t="s">
        <v>1294</v>
      </c>
      <c r="O659" s="39" t="s">
        <v>1295</v>
      </c>
    </row>
    <row r="660" spans="1:15" hidden="1" x14ac:dyDescent="0.25">
      <c r="A660" s="34">
        <v>359661</v>
      </c>
      <c r="B660" s="35" t="s">
        <v>706</v>
      </c>
      <c r="C660" s="34" t="s">
        <v>1307</v>
      </c>
      <c r="D660" s="34">
        <v>69329</v>
      </c>
      <c r="E660" s="36">
        <v>0.99922110516522666</v>
      </c>
      <c r="F660" s="36">
        <v>0.99922110516522666</v>
      </c>
      <c r="G660" s="36">
        <v>0.99922110516522666</v>
      </c>
      <c r="H660" s="37">
        <v>0.22522522522522523</v>
      </c>
      <c r="I660" s="38">
        <v>56</v>
      </c>
      <c r="J660" s="38">
        <v>12</v>
      </c>
      <c r="K660" s="36">
        <v>0.93244990303813835</v>
      </c>
      <c r="L660" s="36">
        <v>6.7550096961861664E-2</v>
      </c>
      <c r="M660" s="39" t="s">
        <v>1296</v>
      </c>
      <c r="N660" s="40" t="s">
        <v>1294</v>
      </c>
      <c r="O660" s="39" t="s">
        <v>1295</v>
      </c>
    </row>
    <row r="661" spans="1:15" hidden="1" x14ac:dyDescent="0.25">
      <c r="A661" s="34">
        <v>359726</v>
      </c>
      <c r="B661" s="35" t="s">
        <v>707</v>
      </c>
      <c r="C661" s="34" t="s">
        <v>1311</v>
      </c>
      <c r="D661" s="34" t="s">
        <v>1312</v>
      </c>
      <c r="E661" s="36" t="s">
        <v>1312</v>
      </c>
      <c r="F661" s="36" t="s">
        <v>1312</v>
      </c>
      <c r="G661" s="36" t="s">
        <v>1312</v>
      </c>
      <c r="H661" s="37" t="s">
        <v>1312</v>
      </c>
      <c r="I661" s="38">
        <v>0</v>
      </c>
      <c r="J661" s="38">
        <v>1</v>
      </c>
      <c r="K661" s="36">
        <v>0</v>
      </c>
      <c r="L661" s="36">
        <v>1</v>
      </c>
      <c r="M661" s="39" t="s">
        <v>1293</v>
      </c>
      <c r="N661" s="40" t="s">
        <v>1313</v>
      </c>
      <c r="O661" s="39" t="s">
        <v>1295</v>
      </c>
    </row>
    <row r="662" spans="1:15" hidden="1" x14ac:dyDescent="0.25">
      <c r="A662" s="34">
        <v>359777</v>
      </c>
      <c r="B662" s="35" t="s">
        <v>708</v>
      </c>
      <c r="C662" s="34" t="s">
        <v>1309</v>
      </c>
      <c r="D662" s="34">
        <v>44359</v>
      </c>
      <c r="E662" s="36">
        <v>0.67914064789557926</v>
      </c>
      <c r="F662" s="36">
        <v>0.61426091661218696</v>
      </c>
      <c r="G662" s="36">
        <v>0.61426091661218696</v>
      </c>
      <c r="H662" s="37">
        <v>3.8977800722767166E-2</v>
      </c>
      <c r="I662" s="38">
        <v>38</v>
      </c>
      <c r="J662" s="38">
        <v>10</v>
      </c>
      <c r="K662" s="36">
        <v>0.94697537169447277</v>
      </c>
      <c r="L662" s="36">
        <v>5.3024628305527184E-2</v>
      </c>
      <c r="M662" s="39" t="s">
        <v>1293</v>
      </c>
      <c r="N662" s="40" t="s">
        <v>1308</v>
      </c>
      <c r="O662" s="39" t="s">
        <v>1295</v>
      </c>
    </row>
    <row r="663" spans="1:15" hidden="1" x14ac:dyDescent="0.25">
      <c r="A663" s="34">
        <v>359866</v>
      </c>
      <c r="B663" s="35" t="s">
        <v>709</v>
      </c>
      <c r="C663" s="34" t="s">
        <v>1314</v>
      </c>
      <c r="D663" s="34" t="s">
        <v>1312</v>
      </c>
      <c r="E663" s="36" t="s">
        <v>1312</v>
      </c>
      <c r="F663" s="36" t="s">
        <v>1312</v>
      </c>
      <c r="G663" s="36" t="s">
        <v>1312</v>
      </c>
      <c r="H663" s="37" t="s">
        <v>1312</v>
      </c>
      <c r="I663" s="38">
        <v>6</v>
      </c>
      <c r="J663" s="38">
        <v>2</v>
      </c>
      <c r="K663" s="36">
        <v>0.51371036846615248</v>
      </c>
      <c r="L663" s="36">
        <v>0.48628963153384747</v>
      </c>
      <c r="M663" s="39" t="s">
        <v>1293</v>
      </c>
      <c r="N663" s="40" t="s">
        <v>1313</v>
      </c>
      <c r="O663" s="39" t="s">
        <v>1295</v>
      </c>
    </row>
    <row r="664" spans="1:15" hidden="1" x14ac:dyDescent="0.25">
      <c r="A664" s="34">
        <v>360147</v>
      </c>
      <c r="B664" s="35" t="s">
        <v>710</v>
      </c>
      <c r="C664" s="34" t="s">
        <v>1307</v>
      </c>
      <c r="D664" s="34">
        <v>16256</v>
      </c>
      <c r="E664" s="36">
        <v>0.79441437007874016</v>
      </c>
      <c r="F664" s="36">
        <v>0</v>
      </c>
      <c r="G664" s="36">
        <v>0</v>
      </c>
      <c r="H664" s="37">
        <v>5.2631578947368418E-2</v>
      </c>
      <c r="I664" s="38">
        <v>4</v>
      </c>
      <c r="J664" s="38">
        <v>0</v>
      </c>
      <c r="K664" s="36">
        <v>1</v>
      </c>
      <c r="L664" s="36">
        <v>0</v>
      </c>
      <c r="M664" s="39" t="s">
        <v>1293</v>
      </c>
      <c r="N664" s="40" t="s">
        <v>1633</v>
      </c>
      <c r="O664" s="39" t="s">
        <v>1295</v>
      </c>
    </row>
    <row r="665" spans="1:15" hidden="1" x14ac:dyDescent="0.25">
      <c r="A665" s="34">
        <v>360244</v>
      </c>
      <c r="B665" s="35" t="s">
        <v>711</v>
      </c>
      <c r="C665" s="34" t="s">
        <v>1307</v>
      </c>
      <c r="D665" s="34">
        <v>86278</v>
      </c>
      <c r="E665" s="36">
        <v>6.9542641229513897E-4</v>
      </c>
      <c r="F665" s="36">
        <v>0</v>
      </c>
      <c r="G665" s="36">
        <v>0</v>
      </c>
      <c r="H665" s="37">
        <v>8.3333333333333329E-2</v>
      </c>
      <c r="I665" s="38">
        <v>17</v>
      </c>
      <c r="J665" s="38">
        <v>12</v>
      </c>
      <c r="K665" s="36">
        <v>0.74863993304285747</v>
      </c>
      <c r="L665" s="36">
        <v>0.25136006695714253</v>
      </c>
      <c r="M665" s="39" t="s">
        <v>1293</v>
      </c>
      <c r="N665" s="40" t="s">
        <v>1308</v>
      </c>
      <c r="O665" s="39" t="s">
        <v>1295</v>
      </c>
    </row>
    <row r="666" spans="1:15" hidden="1" x14ac:dyDescent="0.25">
      <c r="A666" s="34">
        <v>360414</v>
      </c>
      <c r="B666" s="35" t="s">
        <v>712</v>
      </c>
      <c r="C666" s="34" t="s">
        <v>1309</v>
      </c>
      <c r="D666" s="34">
        <v>12565</v>
      </c>
      <c r="E666" s="36">
        <v>0.39984082769598089</v>
      </c>
      <c r="F666" s="36">
        <v>0.39984082769598089</v>
      </c>
      <c r="G666" s="36">
        <v>0.39984082769598089</v>
      </c>
      <c r="H666" s="37">
        <v>4.874446085672083E-2</v>
      </c>
      <c r="I666" s="38">
        <v>2</v>
      </c>
      <c r="J666" s="38">
        <v>3</v>
      </c>
      <c r="K666" s="36">
        <v>0.8492594049023463</v>
      </c>
      <c r="L666" s="36">
        <v>0.1507405950976537</v>
      </c>
      <c r="M666" s="39" t="s">
        <v>1293</v>
      </c>
      <c r="N666" s="40" t="s">
        <v>1634</v>
      </c>
      <c r="O666" s="39" t="s">
        <v>1295</v>
      </c>
    </row>
    <row r="667" spans="1:15" hidden="1" x14ac:dyDescent="0.25">
      <c r="A667" s="34">
        <v>360449</v>
      </c>
      <c r="B667" s="35" t="s">
        <v>713</v>
      </c>
      <c r="C667" s="34" t="s">
        <v>1309</v>
      </c>
      <c r="D667" s="34">
        <v>199947</v>
      </c>
      <c r="E667" s="36">
        <v>0.68075039885569677</v>
      </c>
      <c r="F667" s="36">
        <v>0.43809109413994707</v>
      </c>
      <c r="G667" s="36">
        <v>0.43809109413994707</v>
      </c>
      <c r="H667" s="37">
        <v>8.1896551724137928E-2</v>
      </c>
      <c r="I667" s="38">
        <v>77</v>
      </c>
      <c r="J667" s="38">
        <v>25</v>
      </c>
      <c r="K667" s="36">
        <v>0.85538459972931991</v>
      </c>
      <c r="L667" s="36">
        <v>0.14461540027068007</v>
      </c>
      <c r="M667" s="39" t="s">
        <v>1293</v>
      </c>
      <c r="N667" s="40" t="s">
        <v>1635</v>
      </c>
      <c r="O667" s="39" t="s">
        <v>1295</v>
      </c>
    </row>
    <row r="668" spans="1:15" hidden="1" x14ac:dyDescent="0.25">
      <c r="A668" s="34">
        <v>360465</v>
      </c>
      <c r="B668" s="35" t="s">
        <v>714</v>
      </c>
      <c r="C668" s="34" t="s">
        <v>1307</v>
      </c>
      <c r="D668" s="34">
        <v>723</v>
      </c>
      <c r="E668" s="36">
        <v>0.19225449515905949</v>
      </c>
      <c r="F668" s="36">
        <v>0</v>
      </c>
      <c r="G668" s="36">
        <v>0</v>
      </c>
      <c r="H668" s="37">
        <v>2.3809523809523808E-2</v>
      </c>
      <c r="I668" s="38">
        <v>10</v>
      </c>
      <c r="J668" s="38">
        <v>4</v>
      </c>
      <c r="K668" s="36">
        <v>0.25587828492392806</v>
      </c>
      <c r="L668" s="36">
        <v>0.74412171507607194</v>
      </c>
      <c r="M668" s="39" t="s">
        <v>1293</v>
      </c>
      <c r="N668" s="40" t="s">
        <v>1636</v>
      </c>
      <c r="O668" s="39" t="s">
        <v>1295</v>
      </c>
    </row>
    <row r="669" spans="1:15" hidden="1" x14ac:dyDescent="0.25">
      <c r="A669" s="34">
        <v>360481</v>
      </c>
      <c r="B669" s="35" t="s">
        <v>715</v>
      </c>
      <c r="C669" s="34" t="s">
        <v>1307</v>
      </c>
      <c r="D669" s="34">
        <v>31648</v>
      </c>
      <c r="E669" s="36">
        <v>9.2391304347826081E-2</v>
      </c>
      <c r="F669" s="36">
        <v>9.2391304347826081E-2</v>
      </c>
      <c r="G669" s="36">
        <v>0</v>
      </c>
      <c r="H669" s="37">
        <v>0.15254237288135594</v>
      </c>
      <c r="I669" s="38">
        <v>2</v>
      </c>
      <c r="J669" s="38">
        <v>4</v>
      </c>
      <c r="K669" s="36">
        <v>0.18502815921027652</v>
      </c>
      <c r="L669" s="36">
        <v>0.81497184078972351</v>
      </c>
      <c r="M669" s="39" t="s">
        <v>1293</v>
      </c>
      <c r="N669" s="40" t="s">
        <v>1294</v>
      </c>
      <c r="O669" s="39" t="s">
        <v>1295</v>
      </c>
    </row>
    <row r="670" spans="1:15" hidden="1" x14ac:dyDescent="0.25">
      <c r="A670" s="34">
        <v>360686</v>
      </c>
      <c r="B670" s="35" t="s">
        <v>716</v>
      </c>
      <c r="C670" s="34" t="s">
        <v>1311</v>
      </c>
      <c r="D670" s="34" t="s">
        <v>1312</v>
      </c>
      <c r="E670" s="36" t="s">
        <v>1312</v>
      </c>
      <c r="F670" s="36" t="s">
        <v>1312</v>
      </c>
      <c r="G670" s="36" t="s">
        <v>1312</v>
      </c>
      <c r="H670" s="37" t="s">
        <v>1312</v>
      </c>
      <c r="I670" s="38">
        <v>2</v>
      </c>
      <c r="J670" s="38">
        <v>2</v>
      </c>
      <c r="K670" s="36">
        <v>0</v>
      </c>
      <c r="L670" s="36">
        <v>0</v>
      </c>
      <c r="M670" s="39" t="s">
        <v>1293</v>
      </c>
      <c r="N670" s="40" t="s">
        <v>1313</v>
      </c>
      <c r="O670" s="39" t="s">
        <v>1295</v>
      </c>
    </row>
    <row r="671" spans="1:15" hidden="1" x14ac:dyDescent="0.25">
      <c r="A671" s="34">
        <v>360767</v>
      </c>
      <c r="B671" s="35" t="s">
        <v>717</v>
      </c>
      <c r="C671" s="34" t="s">
        <v>1309</v>
      </c>
      <c r="D671" s="34">
        <v>75424</v>
      </c>
      <c r="E671" s="36">
        <v>0.43079126007636825</v>
      </c>
      <c r="F671" s="36">
        <v>0</v>
      </c>
      <c r="G671" s="36">
        <v>0</v>
      </c>
      <c r="H671" s="37">
        <v>0.125</v>
      </c>
      <c r="I671" s="38">
        <v>29</v>
      </c>
      <c r="J671" s="38">
        <v>8</v>
      </c>
      <c r="K671" s="36">
        <v>0.88392832221508921</v>
      </c>
      <c r="L671" s="36">
        <v>0.11607167778491082</v>
      </c>
      <c r="M671" s="39" t="s">
        <v>1293</v>
      </c>
      <c r="N671" s="40" t="s">
        <v>1637</v>
      </c>
      <c r="O671" s="39" t="s">
        <v>1295</v>
      </c>
    </row>
    <row r="672" spans="1:15" hidden="1" x14ac:dyDescent="0.25">
      <c r="A672" s="34">
        <v>360783</v>
      </c>
      <c r="B672" s="35" t="s">
        <v>718</v>
      </c>
      <c r="C672" s="34" t="s">
        <v>1307</v>
      </c>
      <c r="D672" s="34">
        <v>864</v>
      </c>
      <c r="E672" s="36">
        <v>0.33101851851851855</v>
      </c>
      <c r="F672" s="36">
        <v>0.33101851851851855</v>
      </c>
      <c r="G672" s="36">
        <v>0.33101851851851855</v>
      </c>
      <c r="H672" s="37">
        <v>0.5</v>
      </c>
      <c r="I672" s="38">
        <v>0</v>
      </c>
      <c r="J672" s="38">
        <v>0</v>
      </c>
      <c r="K672" s="36">
        <v>0</v>
      </c>
      <c r="L672" s="36">
        <v>0</v>
      </c>
      <c r="M672" s="39" t="s">
        <v>1293</v>
      </c>
      <c r="N672" s="40" t="s">
        <v>1638</v>
      </c>
      <c r="O672" s="39" t="s">
        <v>1295</v>
      </c>
    </row>
    <row r="673" spans="1:15" hidden="1" x14ac:dyDescent="0.25">
      <c r="A673" s="34">
        <v>360961</v>
      </c>
      <c r="B673" s="35" t="s">
        <v>719</v>
      </c>
      <c r="C673" s="34" t="s">
        <v>1307</v>
      </c>
      <c r="D673" s="34">
        <v>13370</v>
      </c>
      <c r="E673" s="36">
        <v>0</v>
      </c>
      <c r="F673" s="36">
        <v>0</v>
      </c>
      <c r="G673" s="36">
        <v>0</v>
      </c>
      <c r="H673" s="37">
        <v>0</v>
      </c>
      <c r="I673" s="38">
        <v>0</v>
      </c>
      <c r="J673" s="38">
        <v>0</v>
      </c>
      <c r="K673" s="36">
        <v>0</v>
      </c>
      <c r="L673" s="36">
        <v>0</v>
      </c>
      <c r="M673" s="39" t="s">
        <v>1293</v>
      </c>
      <c r="N673" s="40" t="s">
        <v>1639</v>
      </c>
      <c r="O673" s="39" t="s">
        <v>1295</v>
      </c>
    </row>
    <row r="674" spans="1:15" hidden="1" x14ac:dyDescent="0.25">
      <c r="A674" s="34">
        <v>361011</v>
      </c>
      <c r="B674" s="35" t="s">
        <v>720</v>
      </c>
      <c r="C674" s="34" t="s">
        <v>1326</v>
      </c>
      <c r="D674" s="34">
        <v>12895</v>
      </c>
      <c r="E674" s="36">
        <v>1</v>
      </c>
      <c r="F674" s="36">
        <v>1</v>
      </c>
      <c r="G674" s="36">
        <v>1</v>
      </c>
      <c r="H674" s="37">
        <v>5.4984583761562178E-2</v>
      </c>
      <c r="I674" s="38">
        <v>4</v>
      </c>
      <c r="J674" s="38">
        <v>0</v>
      </c>
      <c r="K674" s="36">
        <v>1</v>
      </c>
      <c r="L674" s="36">
        <v>0</v>
      </c>
      <c r="M674" s="39" t="s">
        <v>1293</v>
      </c>
      <c r="N674" s="40" t="s">
        <v>1294</v>
      </c>
      <c r="O674" s="39" t="s">
        <v>1295</v>
      </c>
    </row>
    <row r="675" spans="1:15" hidden="1" x14ac:dyDescent="0.25">
      <c r="A675" s="34">
        <v>361038</v>
      </c>
      <c r="B675" s="35" t="s">
        <v>721</v>
      </c>
      <c r="C675" s="34" t="s">
        <v>1314</v>
      </c>
      <c r="D675" s="34" t="s">
        <v>1312</v>
      </c>
      <c r="E675" s="36" t="s">
        <v>1312</v>
      </c>
      <c r="F675" s="36" t="s">
        <v>1312</v>
      </c>
      <c r="G675" s="36" t="s">
        <v>1312</v>
      </c>
      <c r="H675" s="37" t="s">
        <v>1312</v>
      </c>
      <c r="I675" s="38">
        <v>5</v>
      </c>
      <c r="J675" s="38">
        <v>0</v>
      </c>
      <c r="K675" s="36">
        <v>1</v>
      </c>
      <c r="L675" s="36">
        <v>0</v>
      </c>
      <c r="M675" s="39" t="s">
        <v>1293</v>
      </c>
      <c r="N675" s="40" t="s">
        <v>1313</v>
      </c>
      <c r="O675" s="39" t="s">
        <v>1295</v>
      </c>
    </row>
    <row r="676" spans="1:15" hidden="1" x14ac:dyDescent="0.25">
      <c r="A676" s="34">
        <v>361461</v>
      </c>
      <c r="B676" s="35" t="s">
        <v>722</v>
      </c>
      <c r="C676" s="34" t="s">
        <v>1326</v>
      </c>
      <c r="D676" s="34">
        <v>12592</v>
      </c>
      <c r="E676" s="36">
        <v>0</v>
      </c>
      <c r="F676" s="36">
        <v>0</v>
      </c>
      <c r="G676" s="36">
        <v>0</v>
      </c>
      <c r="H676" s="37">
        <v>0</v>
      </c>
      <c r="I676" s="38">
        <v>2</v>
      </c>
      <c r="J676" s="38">
        <v>0</v>
      </c>
      <c r="K676" s="36">
        <v>1</v>
      </c>
      <c r="L676" s="36">
        <v>0</v>
      </c>
      <c r="M676" s="39" t="s">
        <v>1318</v>
      </c>
      <c r="N676" s="40" t="s">
        <v>1294</v>
      </c>
      <c r="O676" s="39" t="s">
        <v>1295</v>
      </c>
    </row>
    <row r="677" spans="1:15" hidden="1" x14ac:dyDescent="0.25">
      <c r="A677" s="34">
        <v>361569</v>
      </c>
      <c r="B677" s="35" t="s">
        <v>723</v>
      </c>
      <c r="C677" s="34" t="s">
        <v>1311</v>
      </c>
      <c r="D677" s="34" t="s">
        <v>1312</v>
      </c>
      <c r="E677" s="36" t="s">
        <v>1312</v>
      </c>
      <c r="F677" s="36" t="s">
        <v>1312</v>
      </c>
      <c r="G677" s="36" t="s">
        <v>1312</v>
      </c>
      <c r="H677" s="37" t="s">
        <v>1312</v>
      </c>
      <c r="I677" s="38">
        <v>6</v>
      </c>
      <c r="J677" s="38">
        <v>4</v>
      </c>
      <c r="K677" s="36">
        <v>0.4257197406476248</v>
      </c>
      <c r="L677" s="36">
        <v>0.57428025935237514</v>
      </c>
      <c r="M677" s="39" t="s">
        <v>1293</v>
      </c>
      <c r="N677" s="40" t="s">
        <v>1313</v>
      </c>
      <c r="O677" s="39" t="s">
        <v>1295</v>
      </c>
    </row>
    <row r="678" spans="1:15" hidden="1" x14ac:dyDescent="0.25">
      <c r="A678" s="34">
        <v>361593</v>
      </c>
      <c r="B678" s="35" t="s">
        <v>724</v>
      </c>
      <c r="C678" s="34" t="s">
        <v>1311</v>
      </c>
      <c r="D678" s="34" t="s">
        <v>1312</v>
      </c>
      <c r="E678" s="36" t="s">
        <v>1312</v>
      </c>
      <c r="F678" s="36" t="s">
        <v>1312</v>
      </c>
      <c r="G678" s="36" t="s">
        <v>1312</v>
      </c>
      <c r="H678" s="37" t="s">
        <v>1312</v>
      </c>
      <c r="I678" s="38">
        <v>19</v>
      </c>
      <c r="J678" s="38">
        <v>6</v>
      </c>
      <c r="K678" s="36">
        <v>0.98112459878214697</v>
      </c>
      <c r="L678" s="36">
        <v>1.8875401217853038E-2</v>
      </c>
      <c r="M678" s="39" t="s">
        <v>1293</v>
      </c>
      <c r="N678" s="40" t="s">
        <v>1313</v>
      </c>
      <c r="O678" s="39" t="s">
        <v>1295</v>
      </c>
    </row>
    <row r="679" spans="1:15" hidden="1" x14ac:dyDescent="0.25">
      <c r="A679" s="34">
        <v>361615</v>
      </c>
      <c r="B679" s="35" t="s">
        <v>725</v>
      </c>
      <c r="C679" s="34" t="s">
        <v>1309</v>
      </c>
      <c r="D679" s="34">
        <v>26324</v>
      </c>
      <c r="E679" s="36">
        <v>0.97264853365749881</v>
      </c>
      <c r="F679" s="36">
        <v>0.97264853365749881</v>
      </c>
      <c r="G679" s="36">
        <v>0.97264853365749881</v>
      </c>
      <c r="H679" s="37">
        <v>4.8916408668730649E-2</v>
      </c>
      <c r="I679" s="38">
        <v>18</v>
      </c>
      <c r="J679" s="38">
        <v>6</v>
      </c>
      <c r="K679" s="36">
        <v>0.94149868536371606</v>
      </c>
      <c r="L679" s="36">
        <v>5.8501314636283962E-2</v>
      </c>
      <c r="M679" s="39" t="s">
        <v>1293</v>
      </c>
      <c r="N679" s="40" t="s">
        <v>1294</v>
      </c>
      <c r="O679" s="39" t="s">
        <v>1295</v>
      </c>
    </row>
    <row r="680" spans="1:15" hidden="1" x14ac:dyDescent="0.25">
      <c r="A680" s="34">
        <v>361852</v>
      </c>
      <c r="B680" s="35" t="s">
        <v>726</v>
      </c>
      <c r="C680" s="34" t="s">
        <v>1307</v>
      </c>
      <c r="D680" s="34">
        <v>2579</v>
      </c>
      <c r="E680" s="36">
        <v>0</v>
      </c>
      <c r="F680" s="36">
        <v>0</v>
      </c>
      <c r="G680" s="36">
        <v>0</v>
      </c>
      <c r="H680" s="37">
        <v>0</v>
      </c>
      <c r="I680" s="38">
        <v>9</v>
      </c>
      <c r="J680" s="38">
        <v>4</v>
      </c>
      <c r="K680" s="36">
        <v>0.99046975329503206</v>
      </c>
      <c r="L680" s="36">
        <v>9.530246704967894E-3</v>
      </c>
      <c r="M680" s="39" t="s">
        <v>1318</v>
      </c>
      <c r="N680" s="40" t="s">
        <v>1640</v>
      </c>
      <c r="O680" s="39" t="s">
        <v>1295</v>
      </c>
    </row>
    <row r="681" spans="1:15" hidden="1" x14ac:dyDescent="0.25">
      <c r="A681" s="34">
        <v>361941</v>
      </c>
      <c r="B681" s="35" t="s">
        <v>727</v>
      </c>
      <c r="C681" s="34" t="s">
        <v>1309</v>
      </c>
      <c r="D681" s="34">
        <v>19598</v>
      </c>
      <c r="E681" s="36">
        <v>0.71864475966935404</v>
      </c>
      <c r="F681" s="36">
        <v>0.71864475966935404</v>
      </c>
      <c r="G681" s="36">
        <v>0.71864475966935404</v>
      </c>
      <c r="H681" s="37">
        <v>0.29268292682926828</v>
      </c>
      <c r="I681" s="38">
        <v>15</v>
      </c>
      <c r="J681" s="38">
        <v>9</v>
      </c>
      <c r="K681" s="36">
        <v>0.4974112200767497</v>
      </c>
      <c r="L681" s="36">
        <v>0.50258877992325024</v>
      </c>
      <c r="M681" s="39" t="s">
        <v>1293</v>
      </c>
      <c r="N681" s="40" t="s">
        <v>1641</v>
      </c>
      <c r="O681" s="39" t="s">
        <v>1295</v>
      </c>
    </row>
    <row r="682" spans="1:15" hidden="1" x14ac:dyDescent="0.25">
      <c r="A682" s="34">
        <v>362140</v>
      </c>
      <c r="B682" s="35" t="s">
        <v>728</v>
      </c>
      <c r="C682" s="34" t="s">
        <v>1309</v>
      </c>
      <c r="D682" s="34">
        <v>18139</v>
      </c>
      <c r="E682" s="36">
        <v>0.5489828546226363</v>
      </c>
      <c r="F682" s="36">
        <v>0.44611059044048734</v>
      </c>
      <c r="G682" s="36">
        <v>0.1218369259606373</v>
      </c>
      <c r="H682" s="37">
        <v>3.7484885126964934E-2</v>
      </c>
      <c r="I682" s="38">
        <v>25</v>
      </c>
      <c r="J682" s="38">
        <v>19</v>
      </c>
      <c r="K682" s="36">
        <v>0.33304119193689746</v>
      </c>
      <c r="L682" s="36">
        <v>0.66695880806310259</v>
      </c>
      <c r="M682" s="39" t="s">
        <v>1293</v>
      </c>
      <c r="N682" s="40" t="s">
        <v>1294</v>
      </c>
      <c r="O682" s="39" t="s">
        <v>1295</v>
      </c>
    </row>
    <row r="683" spans="1:15" hidden="1" x14ac:dyDescent="0.25">
      <c r="A683" s="34">
        <v>362182</v>
      </c>
      <c r="B683" s="35" t="s">
        <v>729</v>
      </c>
      <c r="C683" s="34" t="s">
        <v>1307</v>
      </c>
      <c r="D683" s="34">
        <v>764</v>
      </c>
      <c r="E683" s="36">
        <v>0.97905759162303663</v>
      </c>
      <c r="F683" s="36">
        <v>0</v>
      </c>
      <c r="G683" s="36">
        <v>0</v>
      </c>
      <c r="H683" s="37">
        <v>0.1111111111111111</v>
      </c>
      <c r="I683" s="38">
        <v>3</v>
      </c>
      <c r="J683" s="38">
        <v>2</v>
      </c>
      <c r="K683" s="36">
        <v>0.91950464396284826</v>
      </c>
      <c r="L683" s="36">
        <v>8.0495356037151702E-2</v>
      </c>
      <c r="M683" s="39" t="s">
        <v>1293</v>
      </c>
      <c r="N683" s="40" t="s">
        <v>1642</v>
      </c>
      <c r="O683" s="39" t="s">
        <v>1295</v>
      </c>
    </row>
    <row r="684" spans="1:15" hidden="1" x14ac:dyDescent="0.25">
      <c r="A684" s="34">
        <v>362352</v>
      </c>
      <c r="B684" s="35" t="s">
        <v>730</v>
      </c>
      <c r="C684" s="34" t="s">
        <v>1314</v>
      </c>
      <c r="D684" s="34" t="s">
        <v>1312</v>
      </c>
      <c r="E684" s="36" t="s">
        <v>1312</v>
      </c>
      <c r="F684" s="36" t="s">
        <v>1312</v>
      </c>
      <c r="G684" s="36" t="s">
        <v>1312</v>
      </c>
      <c r="H684" s="37" t="s">
        <v>1312</v>
      </c>
      <c r="I684" s="38">
        <v>0</v>
      </c>
      <c r="J684" s="38">
        <v>7</v>
      </c>
      <c r="K684" s="36">
        <v>0</v>
      </c>
      <c r="L684" s="36">
        <v>1</v>
      </c>
      <c r="M684" s="39" t="s">
        <v>1293</v>
      </c>
      <c r="N684" s="40" t="s">
        <v>1313</v>
      </c>
      <c r="O684" s="39" t="s">
        <v>1295</v>
      </c>
    </row>
    <row r="685" spans="1:15" hidden="1" x14ac:dyDescent="0.25">
      <c r="A685" s="34">
        <v>362573</v>
      </c>
      <c r="B685" s="35" t="s">
        <v>731</v>
      </c>
      <c r="C685" s="34" t="s">
        <v>1309</v>
      </c>
      <c r="D685" s="34">
        <v>14641</v>
      </c>
      <c r="E685" s="36">
        <v>0.41486237278874394</v>
      </c>
      <c r="F685" s="36">
        <v>0.41452086606106142</v>
      </c>
      <c r="G685" s="36">
        <v>0.41452086606106142</v>
      </c>
      <c r="H685" s="37">
        <v>4.6182495344506518E-2</v>
      </c>
      <c r="I685" s="38">
        <v>10</v>
      </c>
      <c r="J685" s="38">
        <v>8</v>
      </c>
      <c r="K685" s="36">
        <v>0.89604532514023172</v>
      </c>
      <c r="L685" s="36">
        <v>0.1039546748597683</v>
      </c>
      <c r="M685" s="39" t="s">
        <v>1293</v>
      </c>
      <c r="N685" s="40" t="s">
        <v>1643</v>
      </c>
      <c r="O685" s="39" t="s">
        <v>1295</v>
      </c>
    </row>
    <row r="686" spans="1:15" hidden="1" x14ac:dyDescent="0.25">
      <c r="A686" s="34">
        <v>362620</v>
      </c>
      <c r="B686" s="35" t="s">
        <v>732</v>
      </c>
      <c r="C686" s="34" t="s">
        <v>1309</v>
      </c>
      <c r="D686" s="34">
        <v>2619</v>
      </c>
      <c r="E686" s="36">
        <v>0.26345933562428409</v>
      </c>
      <c r="F686" s="36">
        <v>0.25544100801832759</v>
      </c>
      <c r="G686" s="36">
        <v>0.25544100801832759</v>
      </c>
      <c r="H686" s="37">
        <v>4.0540540540540543E-2</v>
      </c>
      <c r="I686" s="38">
        <v>5</v>
      </c>
      <c r="J686" s="38">
        <v>7</v>
      </c>
      <c r="K686" s="36">
        <v>0.20051413881748073</v>
      </c>
      <c r="L686" s="36">
        <v>0.7994858611825193</v>
      </c>
      <c r="M686" s="39" t="s">
        <v>1293</v>
      </c>
      <c r="N686" s="40" t="s">
        <v>1308</v>
      </c>
      <c r="O686" s="39" t="s">
        <v>1295</v>
      </c>
    </row>
    <row r="687" spans="1:15" hidden="1" x14ac:dyDescent="0.25">
      <c r="A687" s="34">
        <v>362735</v>
      </c>
      <c r="B687" s="35" t="s">
        <v>733</v>
      </c>
      <c r="C687" s="34" t="s">
        <v>1311</v>
      </c>
      <c r="D687" s="34" t="s">
        <v>1312</v>
      </c>
      <c r="E687" s="36" t="s">
        <v>1312</v>
      </c>
      <c r="F687" s="36" t="s">
        <v>1312</v>
      </c>
      <c r="G687" s="36" t="s">
        <v>1312</v>
      </c>
      <c r="H687" s="37" t="s">
        <v>1312</v>
      </c>
      <c r="I687" s="38">
        <v>1</v>
      </c>
      <c r="J687" s="38">
        <v>1</v>
      </c>
      <c r="K687" s="36">
        <v>0.78724559023066487</v>
      </c>
      <c r="L687" s="36">
        <v>0.21275440976933513</v>
      </c>
      <c r="M687" s="39" t="s">
        <v>1293</v>
      </c>
      <c r="N687" s="40" t="s">
        <v>1313</v>
      </c>
      <c r="O687" s="39" t="s">
        <v>1295</v>
      </c>
    </row>
    <row r="688" spans="1:15" hidden="1" x14ac:dyDescent="0.25">
      <c r="A688" s="34">
        <v>362824</v>
      </c>
      <c r="B688" s="35" t="s">
        <v>734</v>
      </c>
      <c r="C688" s="34" t="s">
        <v>1311</v>
      </c>
      <c r="D688" s="34" t="s">
        <v>1312</v>
      </c>
      <c r="E688" s="36" t="s">
        <v>1312</v>
      </c>
      <c r="F688" s="36" t="s">
        <v>1312</v>
      </c>
      <c r="G688" s="36" t="s">
        <v>1312</v>
      </c>
      <c r="H688" s="37" t="s">
        <v>1312</v>
      </c>
      <c r="I688" s="38">
        <v>3</v>
      </c>
      <c r="J688" s="38">
        <v>2</v>
      </c>
      <c r="K688" s="36">
        <v>0.69584245076586437</v>
      </c>
      <c r="L688" s="36">
        <v>0.30415754923413568</v>
      </c>
      <c r="M688" s="39" t="s">
        <v>1293</v>
      </c>
      <c r="N688" s="40" t="s">
        <v>1313</v>
      </c>
      <c r="O688" s="39" t="s">
        <v>1295</v>
      </c>
    </row>
    <row r="689" spans="1:15" hidden="1" x14ac:dyDescent="0.25">
      <c r="A689" s="34">
        <v>362832</v>
      </c>
      <c r="B689" s="35" t="s">
        <v>735</v>
      </c>
      <c r="C689" s="34" t="s">
        <v>1309</v>
      </c>
      <c r="D689" s="34">
        <v>6701</v>
      </c>
      <c r="E689" s="36">
        <v>0.46396060289509028</v>
      </c>
      <c r="F689" s="36">
        <v>0.45291747500373081</v>
      </c>
      <c r="G689" s="36">
        <v>0.45291747500373081</v>
      </c>
      <c r="H689" s="37">
        <v>3.9498265278889777E-2</v>
      </c>
      <c r="I689" s="38">
        <v>6</v>
      </c>
      <c r="J689" s="38">
        <v>16</v>
      </c>
      <c r="K689" s="36">
        <v>0.46945073030240692</v>
      </c>
      <c r="L689" s="36">
        <v>0.53054926969759308</v>
      </c>
      <c r="M689" s="39" t="s">
        <v>1293</v>
      </c>
      <c r="N689" s="40" t="s">
        <v>1644</v>
      </c>
      <c r="O689" s="39" t="s">
        <v>1295</v>
      </c>
    </row>
    <row r="690" spans="1:15" hidden="1" x14ac:dyDescent="0.25">
      <c r="A690" s="34">
        <v>363111</v>
      </c>
      <c r="B690" s="35" t="s">
        <v>736</v>
      </c>
      <c r="C690" s="34" t="s">
        <v>1316</v>
      </c>
      <c r="D690" s="34">
        <v>3833</v>
      </c>
      <c r="E690" s="36">
        <v>0</v>
      </c>
      <c r="F690" s="36">
        <v>0</v>
      </c>
      <c r="G690" s="36">
        <v>0</v>
      </c>
      <c r="H690" s="37">
        <v>0</v>
      </c>
      <c r="I690" s="38">
        <v>4</v>
      </c>
      <c r="J690" s="38">
        <v>4</v>
      </c>
      <c r="K690" s="36">
        <v>0.41798476859988282</v>
      </c>
      <c r="L690" s="36">
        <v>0.58201523140011713</v>
      </c>
      <c r="M690" s="39" t="s">
        <v>1293</v>
      </c>
      <c r="N690" s="40" t="s">
        <v>1645</v>
      </c>
      <c r="O690" s="39" t="s">
        <v>1295</v>
      </c>
    </row>
    <row r="691" spans="1:15" hidden="1" x14ac:dyDescent="0.25">
      <c r="A691" s="34">
        <v>363171</v>
      </c>
      <c r="B691" s="35" t="s">
        <v>737</v>
      </c>
      <c r="C691" s="34" t="s">
        <v>1311</v>
      </c>
      <c r="D691" s="34" t="s">
        <v>1312</v>
      </c>
      <c r="E691" s="36" t="s">
        <v>1312</v>
      </c>
      <c r="F691" s="36" t="s">
        <v>1312</v>
      </c>
      <c r="G691" s="36" t="s">
        <v>1312</v>
      </c>
      <c r="H691" s="37" t="s">
        <v>1312</v>
      </c>
      <c r="I691" s="38">
        <v>4</v>
      </c>
      <c r="J691" s="38">
        <v>2</v>
      </c>
      <c r="K691" s="36">
        <v>0.63170957224195823</v>
      </c>
      <c r="L691" s="36">
        <v>0.36829042775804177</v>
      </c>
      <c r="M691" s="39" t="s">
        <v>1293</v>
      </c>
      <c r="N691" s="40" t="s">
        <v>1313</v>
      </c>
      <c r="O691" s="39" t="s">
        <v>1295</v>
      </c>
    </row>
    <row r="692" spans="1:15" hidden="1" x14ac:dyDescent="0.25">
      <c r="A692" s="34">
        <v>363189</v>
      </c>
      <c r="B692" s="35" t="s">
        <v>738</v>
      </c>
      <c r="C692" s="34" t="s">
        <v>1307</v>
      </c>
      <c r="D692" s="34">
        <v>2246</v>
      </c>
      <c r="E692" s="36">
        <v>0</v>
      </c>
      <c r="F692" s="36">
        <v>0</v>
      </c>
      <c r="G692" s="36">
        <v>0</v>
      </c>
      <c r="H692" s="37">
        <v>0</v>
      </c>
      <c r="I692" s="38">
        <v>2</v>
      </c>
      <c r="J692" s="38">
        <v>1</v>
      </c>
      <c r="K692" s="36">
        <v>0.34395750332005315</v>
      </c>
      <c r="L692" s="36">
        <v>0.65604249667994685</v>
      </c>
      <c r="M692" s="39" t="s">
        <v>1293</v>
      </c>
      <c r="N692" s="40" t="s">
        <v>1308</v>
      </c>
      <c r="O692" s="39" t="s">
        <v>1295</v>
      </c>
    </row>
    <row r="693" spans="1:15" hidden="1" x14ac:dyDescent="0.25">
      <c r="A693" s="34">
        <v>363286</v>
      </c>
      <c r="B693" s="35" t="s">
        <v>739</v>
      </c>
      <c r="C693" s="34" t="s">
        <v>1309</v>
      </c>
      <c r="D693" s="34">
        <v>39377</v>
      </c>
      <c r="E693" s="36">
        <v>0.12984737283185616</v>
      </c>
      <c r="F693" s="36">
        <v>0.12984737283185616</v>
      </c>
      <c r="G693" s="36">
        <v>0.12984737283185616</v>
      </c>
      <c r="H693" s="37">
        <v>5.139420448332422E-2</v>
      </c>
      <c r="I693" s="38">
        <v>22</v>
      </c>
      <c r="J693" s="38">
        <v>3</v>
      </c>
      <c r="K693" s="36">
        <v>0.91132691958613177</v>
      </c>
      <c r="L693" s="36">
        <v>8.8673080413868219E-2</v>
      </c>
      <c r="M693" s="39" t="s">
        <v>1293</v>
      </c>
      <c r="N693" s="40" t="s">
        <v>1308</v>
      </c>
      <c r="O693" s="39" t="s">
        <v>1295</v>
      </c>
    </row>
    <row r="694" spans="1:15" hidden="1" x14ac:dyDescent="0.25">
      <c r="A694" s="34">
        <v>363391</v>
      </c>
      <c r="B694" s="35" t="s">
        <v>740</v>
      </c>
      <c r="C694" s="34" t="s">
        <v>1307</v>
      </c>
      <c r="D694" s="34">
        <v>931</v>
      </c>
      <c r="E694" s="36">
        <v>0.91407089151450049</v>
      </c>
      <c r="F694" s="36">
        <v>0</v>
      </c>
      <c r="G694" s="36">
        <v>0</v>
      </c>
      <c r="H694" s="37">
        <v>0.33333333333333331</v>
      </c>
      <c r="I694" s="38">
        <v>4</v>
      </c>
      <c r="J694" s="38">
        <v>8</v>
      </c>
      <c r="K694" s="36">
        <v>0.14676141022137196</v>
      </c>
      <c r="L694" s="36">
        <v>0.85323858977862799</v>
      </c>
      <c r="M694" s="39" t="s">
        <v>1293</v>
      </c>
      <c r="N694" s="40" t="s">
        <v>1646</v>
      </c>
      <c r="O694" s="39" t="s">
        <v>1295</v>
      </c>
    </row>
    <row r="695" spans="1:15" hidden="1" x14ac:dyDescent="0.25">
      <c r="A695" s="34">
        <v>363511</v>
      </c>
      <c r="B695" s="35" t="s">
        <v>741</v>
      </c>
      <c r="C695" s="34" t="s">
        <v>1316</v>
      </c>
      <c r="D695" s="34">
        <v>4734</v>
      </c>
      <c r="E695" s="36">
        <v>0.41128010139416982</v>
      </c>
      <c r="F695" s="36">
        <v>0</v>
      </c>
      <c r="G695" s="36">
        <v>0</v>
      </c>
      <c r="H695" s="37">
        <v>9.0909090909090912E-2</v>
      </c>
      <c r="I695" s="38">
        <v>2</v>
      </c>
      <c r="J695" s="38">
        <v>3</v>
      </c>
      <c r="K695" s="36">
        <v>0.27221366204417052</v>
      </c>
      <c r="L695" s="36">
        <v>0.72778633795582948</v>
      </c>
      <c r="M695" s="39" t="s">
        <v>1293</v>
      </c>
      <c r="N695" s="40" t="s">
        <v>1647</v>
      </c>
      <c r="O695" s="39" t="s">
        <v>1295</v>
      </c>
    </row>
    <row r="696" spans="1:15" hidden="1" x14ac:dyDescent="0.25">
      <c r="A696" s="34">
        <v>363685</v>
      </c>
      <c r="B696" s="35" t="s">
        <v>742</v>
      </c>
      <c r="C696" s="34" t="s">
        <v>1316</v>
      </c>
      <c r="D696" s="34">
        <v>22897</v>
      </c>
      <c r="E696" s="36">
        <v>0.9537057256409136</v>
      </c>
      <c r="F696" s="36">
        <v>0</v>
      </c>
      <c r="G696" s="36">
        <v>0</v>
      </c>
      <c r="H696" s="37">
        <v>0.25</v>
      </c>
      <c r="I696" s="38">
        <v>15</v>
      </c>
      <c r="J696" s="38">
        <v>8</v>
      </c>
      <c r="K696" s="36">
        <v>0.60651345558466296</v>
      </c>
      <c r="L696" s="36">
        <v>0.39348654441533698</v>
      </c>
      <c r="M696" s="39" t="s">
        <v>1293</v>
      </c>
      <c r="N696" s="40" t="s">
        <v>1648</v>
      </c>
      <c r="O696" s="39" t="s">
        <v>1295</v>
      </c>
    </row>
    <row r="697" spans="1:15" hidden="1" x14ac:dyDescent="0.25">
      <c r="A697" s="34">
        <v>363766</v>
      </c>
      <c r="B697" s="35" t="s">
        <v>743</v>
      </c>
      <c r="C697" s="34" t="s">
        <v>1307</v>
      </c>
      <c r="D697" s="34">
        <v>90425</v>
      </c>
      <c r="E697" s="36">
        <v>0.9947580868122754</v>
      </c>
      <c r="F697" s="36">
        <v>0.87409455349737353</v>
      </c>
      <c r="G697" s="36">
        <v>0.83635056676803976</v>
      </c>
      <c r="H697" s="37">
        <v>9.4827586206896547E-2</v>
      </c>
      <c r="I697" s="38">
        <v>68</v>
      </c>
      <c r="J697" s="38">
        <v>35</v>
      </c>
      <c r="K697" s="36">
        <v>0.90785657086929439</v>
      </c>
      <c r="L697" s="36">
        <v>9.2143429130705584E-2</v>
      </c>
      <c r="M697" s="39" t="s">
        <v>1293</v>
      </c>
      <c r="N697" s="40" t="s">
        <v>1294</v>
      </c>
      <c r="O697" s="39" t="s">
        <v>1295</v>
      </c>
    </row>
    <row r="698" spans="1:15" hidden="1" x14ac:dyDescent="0.25">
      <c r="A698" s="34">
        <v>363774</v>
      </c>
      <c r="B698" s="35" t="s">
        <v>744</v>
      </c>
      <c r="C698" s="34" t="s">
        <v>1309</v>
      </c>
      <c r="D698" s="34">
        <v>32635</v>
      </c>
      <c r="E698" s="36">
        <v>0.95771411061743528</v>
      </c>
      <c r="F698" s="36">
        <v>0.95771411061743528</v>
      </c>
      <c r="G698" s="36">
        <v>0.46110004596292326</v>
      </c>
      <c r="H698" s="37">
        <v>3.994038748137109E-2</v>
      </c>
      <c r="I698" s="38">
        <v>16</v>
      </c>
      <c r="J698" s="38">
        <v>21</v>
      </c>
      <c r="K698" s="36">
        <v>0.62135860170305401</v>
      </c>
      <c r="L698" s="36">
        <v>0.37864139829694604</v>
      </c>
      <c r="M698" s="39" t="s">
        <v>1293</v>
      </c>
      <c r="N698" s="40" t="s">
        <v>1649</v>
      </c>
      <c r="O698" s="39" t="s">
        <v>1295</v>
      </c>
    </row>
    <row r="699" spans="1:15" hidden="1" x14ac:dyDescent="0.25">
      <c r="A699" s="34">
        <v>363855</v>
      </c>
      <c r="B699" s="35" t="s">
        <v>745</v>
      </c>
      <c r="C699" s="34" t="s">
        <v>1326</v>
      </c>
      <c r="D699" s="34">
        <v>13248</v>
      </c>
      <c r="E699" s="36">
        <v>0.99788647342995174</v>
      </c>
      <c r="F699" s="36">
        <v>0</v>
      </c>
      <c r="G699" s="36">
        <v>0</v>
      </c>
      <c r="H699" s="37">
        <v>1.8867924528301886E-2</v>
      </c>
      <c r="I699" s="38">
        <v>4</v>
      </c>
      <c r="J699" s="38">
        <v>0</v>
      </c>
      <c r="K699" s="36">
        <v>1</v>
      </c>
      <c r="L699" s="36">
        <v>0</v>
      </c>
      <c r="M699" s="39" t="s">
        <v>1293</v>
      </c>
      <c r="N699" s="40" t="s">
        <v>1294</v>
      </c>
      <c r="O699" s="39" t="s">
        <v>1295</v>
      </c>
    </row>
    <row r="700" spans="1:15" hidden="1" x14ac:dyDescent="0.25">
      <c r="A700" s="34">
        <v>363944</v>
      </c>
      <c r="B700" s="35" t="s">
        <v>746</v>
      </c>
      <c r="C700" s="34" t="s">
        <v>1309</v>
      </c>
      <c r="D700" s="34">
        <v>10</v>
      </c>
      <c r="E700" s="36">
        <v>0.8</v>
      </c>
      <c r="F700" s="36">
        <v>0.8</v>
      </c>
      <c r="G700" s="36">
        <v>0.8</v>
      </c>
      <c r="H700" s="37">
        <v>5.2224371373307543E-2</v>
      </c>
      <c r="I700" s="38">
        <v>0</v>
      </c>
      <c r="J700" s="38">
        <v>0</v>
      </c>
      <c r="K700" s="36">
        <v>0</v>
      </c>
      <c r="L700" s="36">
        <v>0</v>
      </c>
      <c r="M700" s="39" t="s">
        <v>1293</v>
      </c>
      <c r="N700" s="40" t="s">
        <v>1499</v>
      </c>
      <c r="O700" s="39" t="s">
        <v>1295</v>
      </c>
    </row>
    <row r="701" spans="1:15" hidden="1" x14ac:dyDescent="0.25">
      <c r="A701" s="34">
        <v>364070</v>
      </c>
      <c r="B701" s="35" t="s">
        <v>747</v>
      </c>
      <c r="C701" s="34" t="s">
        <v>1309</v>
      </c>
      <c r="D701" s="34">
        <v>3890</v>
      </c>
      <c r="E701" s="36">
        <v>0.86632390745501286</v>
      </c>
      <c r="F701" s="36">
        <v>0.76760925449871464</v>
      </c>
      <c r="G701" s="36">
        <v>0.76760925449871464</v>
      </c>
      <c r="H701" s="37">
        <v>4.8269581056466303E-2</v>
      </c>
      <c r="I701" s="38">
        <v>15</v>
      </c>
      <c r="J701" s="38">
        <v>8</v>
      </c>
      <c r="K701" s="36">
        <v>0.98028824403800163</v>
      </c>
      <c r="L701" s="36">
        <v>1.9711755961998319E-2</v>
      </c>
      <c r="M701" s="39" t="s">
        <v>1293</v>
      </c>
      <c r="N701" s="40" t="s">
        <v>1650</v>
      </c>
      <c r="O701" s="39" t="s">
        <v>1295</v>
      </c>
    </row>
    <row r="702" spans="1:15" hidden="1" x14ac:dyDescent="0.25">
      <c r="A702" s="34">
        <v>364312</v>
      </c>
      <c r="B702" s="35" t="s">
        <v>748</v>
      </c>
      <c r="C702" s="34" t="s">
        <v>1309</v>
      </c>
      <c r="D702" s="34">
        <v>99829</v>
      </c>
      <c r="E702" s="36">
        <v>0.90432639814082083</v>
      </c>
      <c r="F702" s="36">
        <v>1.1319356098929169E-3</v>
      </c>
      <c r="G702" s="36">
        <v>1.1319356098929169E-3</v>
      </c>
      <c r="H702" s="37">
        <v>3.3898305084745763E-2</v>
      </c>
      <c r="I702" s="38">
        <v>6</v>
      </c>
      <c r="J702" s="38">
        <v>8</v>
      </c>
      <c r="K702" s="36">
        <v>0.83919089458770868</v>
      </c>
      <c r="L702" s="36">
        <v>0.16080910541229135</v>
      </c>
      <c r="M702" s="39" t="s">
        <v>1318</v>
      </c>
      <c r="N702" s="40" t="s">
        <v>1651</v>
      </c>
      <c r="O702" s="39" t="s">
        <v>1295</v>
      </c>
    </row>
    <row r="703" spans="1:15" hidden="1" x14ac:dyDescent="0.25">
      <c r="A703" s="34">
        <v>364584</v>
      </c>
      <c r="B703" s="35" t="s">
        <v>749</v>
      </c>
      <c r="C703" s="34" t="s">
        <v>1309</v>
      </c>
      <c r="D703" s="34">
        <v>58386</v>
      </c>
      <c r="E703" s="36">
        <v>0.91998081731922032</v>
      </c>
      <c r="F703" s="36">
        <v>0.50130168191004698</v>
      </c>
      <c r="G703" s="36">
        <v>0.26578289315931902</v>
      </c>
      <c r="H703" s="37">
        <v>3.9191213180229653E-2</v>
      </c>
      <c r="I703" s="38">
        <v>48</v>
      </c>
      <c r="J703" s="38">
        <v>15</v>
      </c>
      <c r="K703" s="36">
        <v>0.70909165102423899</v>
      </c>
      <c r="L703" s="36">
        <v>0.29090834897576101</v>
      </c>
      <c r="M703" s="39" t="s">
        <v>1293</v>
      </c>
      <c r="N703" s="40" t="s">
        <v>1308</v>
      </c>
      <c r="O703" s="39" t="s">
        <v>1295</v>
      </c>
    </row>
    <row r="704" spans="1:15" hidden="1" x14ac:dyDescent="0.25">
      <c r="A704" s="34">
        <v>364592</v>
      </c>
      <c r="B704" s="35" t="s">
        <v>750</v>
      </c>
      <c r="C704" s="34" t="s">
        <v>1307</v>
      </c>
      <c r="D704" s="34">
        <v>527</v>
      </c>
      <c r="E704" s="36">
        <v>0</v>
      </c>
      <c r="F704" s="36">
        <v>0</v>
      </c>
      <c r="G704" s="36">
        <v>0</v>
      </c>
      <c r="H704" s="37">
        <v>0</v>
      </c>
      <c r="I704" s="38">
        <v>2</v>
      </c>
      <c r="J704" s="38">
        <v>5</v>
      </c>
      <c r="K704" s="36">
        <v>9.2198581560283682E-2</v>
      </c>
      <c r="L704" s="36">
        <v>0.90780141843971629</v>
      </c>
      <c r="M704" s="39" t="s">
        <v>1293</v>
      </c>
      <c r="N704" s="40" t="s">
        <v>1652</v>
      </c>
      <c r="O704" s="39" t="s">
        <v>1295</v>
      </c>
    </row>
    <row r="705" spans="1:15" hidden="1" x14ac:dyDescent="0.25">
      <c r="A705" s="34">
        <v>364860</v>
      </c>
      <c r="B705" s="35" t="s">
        <v>751</v>
      </c>
      <c r="C705" s="34" t="s">
        <v>1309</v>
      </c>
      <c r="D705" s="34">
        <v>22657</v>
      </c>
      <c r="E705" s="36">
        <v>0.70048991481661294</v>
      </c>
      <c r="F705" s="36">
        <v>0.68323255506024627</v>
      </c>
      <c r="G705" s="36">
        <v>0.54508540406938255</v>
      </c>
      <c r="H705" s="37">
        <v>6.9230769230769235E-2</v>
      </c>
      <c r="I705" s="38">
        <v>53</v>
      </c>
      <c r="J705" s="38">
        <v>22</v>
      </c>
      <c r="K705" s="36">
        <v>0.84485342605359393</v>
      </c>
      <c r="L705" s="36">
        <v>0.1551465739464061</v>
      </c>
      <c r="M705" s="39" t="s">
        <v>1293</v>
      </c>
      <c r="N705" s="40" t="s">
        <v>1653</v>
      </c>
      <c r="O705" s="39" t="s">
        <v>1295</v>
      </c>
    </row>
    <row r="706" spans="1:15" hidden="1" x14ac:dyDescent="0.25">
      <c r="A706" s="34">
        <v>364941</v>
      </c>
      <c r="B706" s="35" t="s">
        <v>752</v>
      </c>
      <c r="C706" s="34" t="s">
        <v>1307</v>
      </c>
      <c r="D706" s="34">
        <v>95</v>
      </c>
      <c r="E706" s="36">
        <v>0.96842105263157896</v>
      </c>
      <c r="F706" s="36">
        <v>0</v>
      </c>
      <c r="G706" s="36">
        <v>0</v>
      </c>
      <c r="H706" s="37">
        <v>6.6666666666666666E-2</v>
      </c>
      <c r="I706" s="38">
        <v>0</v>
      </c>
      <c r="J706" s="38">
        <v>3</v>
      </c>
      <c r="K706" s="36">
        <v>0</v>
      </c>
      <c r="L706" s="36">
        <v>1</v>
      </c>
      <c r="M706" s="39" t="s">
        <v>1293</v>
      </c>
      <c r="N706" s="40" t="s">
        <v>1654</v>
      </c>
      <c r="O706" s="39" t="s">
        <v>1295</v>
      </c>
    </row>
    <row r="707" spans="1:15" hidden="1" x14ac:dyDescent="0.25">
      <c r="A707" s="34">
        <v>365238</v>
      </c>
      <c r="B707" s="35" t="s">
        <v>753</v>
      </c>
      <c r="C707" s="34" t="s">
        <v>1309</v>
      </c>
      <c r="D707" s="34">
        <v>12317</v>
      </c>
      <c r="E707" s="36">
        <v>0.96046115125436393</v>
      </c>
      <c r="F707" s="36">
        <v>0</v>
      </c>
      <c r="G707" s="36">
        <v>0</v>
      </c>
      <c r="H707" s="37">
        <v>0.1111111111111111</v>
      </c>
      <c r="I707" s="38">
        <v>9</v>
      </c>
      <c r="J707" s="38">
        <v>5</v>
      </c>
      <c r="K707" s="36">
        <v>0.69982783142450777</v>
      </c>
      <c r="L707" s="36">
        <v>0.30017216857549217</v>
      </c>
      <c r="M707" s="39" t="s">
        <v>1293</v>
      </c>
      <c r="N707" s="40" t="s">
        <v>1655</v>
      </c>
      <c r="O707" s="39" t="s">
        <v>1295</v>
      </c>
    </row>
    <row r="708" spans="1:15" hidden="1" x14ac:dyDescent="0.25">
      <c r="A708" s="34">
        <v>365297</v>
      </c>
      <c r="B708" s="35" t="s">
        <v>754</v>
      </c>
      <c r="C708" s="34" t="s">
        <v>1314</v>
      </c>
      <c r="D708" s="34" t="s">
        <v>1312</v>
      </c>
      <c r="E708" s="36" t="s">
        <v>1312</v>
      </c>
      <c r="F708" s="36" t="s">
        <v>1312</v>
      </c>
      <c r="G708" s="36" t="s">
        <v>1312</v>
      </c>
      <c r="H708" s="37" t="s">
        <v>1312</v>
      </c>
      <c r="I708" s="38">
        <v>5</v>
      </c>
      <c r="J708" s="38">
        <v>5</v>
      </c>
      <c r="K708" s="36">
        <v>0.48841939505281806</v>
      </c>
      <c r="L708" s="36">
        <v>0.51158060494718194</v>
      </c>
      <c r="M708" s="39" t="s">
        <v>1293</v>
      </c>
      <c r="N708" s="40" t="s">
        <v>1313</v>
      </c>
      <c r="O708" s="39" t="s">
        <v>1295</v>
      </c>
    </row>
    <row r="709" spans="1:15" hidden="1" x14ac:dyDescent="0.25">
      <c r="A709" s="34">
        <v>365319</v>
      </c>
      <c r="B709" s="35" t="s">
        <v>755</v>
      </c>
      <c r="C709" s="34" t="s">
        <v>1314</v>
      </c>
      <c r="D709" s="34" t="s">
        <v>1312</v>
      </c>
      <c r="E709" s="36" t="s">
        <v>1312</v>
      </c>
      <c r="F709" s="36" t="s">
        <v>1312</v>
      </c>
      <c r="G709" s="36" t="s">
        <v>1312</v>
      </c>
      <c r="H709" s="37" t="s">
        <v>1312</v>
      </c>
      <c r="I709" s="38">
        <v>20</v>
      </c>
      <c r="J709" s="38">
        <v>5</v>
      </c>
      <c r="K709" s="36">
        <v>0.97190632175777292</v>
      </c>
      <c r="L709" s="36">
        <v>2.8093678242227034E-2</v>
      </c>
      <c r="M709" s="39" t="s">
        <v>1293</v>
      </c>
      <c r="N709" s="40" t="s">
        <v>1313</v>
      </c>
      <c r="O709" s="39" t="s">
        <v>1295</v>
      </c>
    </row>
    <row r="710" spans="1:15" hidden="1" x14ac:dyDescent="0.25">
      <c r="A710" s="34">
        <v>365351</v>
      </c>
      <c r="B710" s="35" t="s">
        <v>756</v>
      </c>
      <c r="C710" s="34" t="s">
        <v>1307</v>
      </c>
      <c r="D710" s="34">
        <v>7</v>
      </c>
      <c r="E710" s="36">
        <v>0</v>
      </c>
      <c r="F710" s="36">
        <v>0</v>
      </c>
      <c r="G710" s="36">
        <v>0</v>
      </c>
      <c r="H710" s="37">
        <v>0</v>
      </c>
      <c r="I710" s="38">
        <v>0</v>
      </c>
      <c r="J710" s="38">
        <v>0</v>
      </c>
      <c r="K710" s="36">
        <v>0</v>
      </c>
      <c r="L710" s="36">
        <v>0</v>
      </c>
      <c r="M710" s="39" t="s">
        <v>1293</v>
      </c>
      <c r="N710" s="40" t="s">
        <v>1308</v>
      </c>
      <c r="O710" s="39" t="s">
        <v>1295</v>
      </c>
    </row>
    <row r="711" spans="1:15" hidden="1" x14ac:dyDescent="0.25">
      <c r="A711" s="34">
        <v>365530</v>
      </c>
      <c r="B711" s="35" t="s">
        <v>757</v>
      </c>
      <c r="C711" s="34" t="s">
        <v>1309</v>
      </c>
      <c r="D711" s="34">
        <v>11193</v>
      </c>
      <c r="E711" s="36">
        <v>0</v>
      </c>
      <c r="F711" s="36">
        <v>0</v>
      </c>
      <c r="G711" s="36">
        <v>0</v>
      </c>
      <c r="H711" s="37">
        <v>0</v>
      </c>
      <c r="I711" s="38">
        <v>12</v>
      </c>
      <c r="J711" s="38">
        <v>8</v>
      </c>
      <c r="K711" s="36">
        <v>0.69473402833466991</v>
      </c>
      <c r="L711" s="36">
        <v>0.30526597166533015</v>
      </c>
      <c r="M711" s="39" t="s">
        <v>1293</v>
      </c>
      <c r="N711" s="40" t="s">
        <v>1294</v>
      </c>
      <c r="O711" s="39" t="s">
        <v>1295</v>
      </c>
    </row>
    <row r="712" spans="1:15" hidden="1" x14ac:dyDescent="0.25">
      <c r="A712" s="34">
        <v>365645</v>
      </c>
      <c r="B712" s="35" t="s">
        <v>758</v>
      </c>
      <c r="C712" s="34" t="s">
        <v>1307</v>
      </c>
      <c r="D712" s="34">
        <v>0</v>
      </c>
      <c r="E712" s="36">
        <v>0</v>
      </c>
      <c r="F712" s="36">
        <v>0</v>
      </c>
      <c r="G712" s="36">
        <v>0</v>
      </c>
      <c r="H712" s="37">
        <v>0</v>
      </c>
      <c r="I712" s="38">
        <v>6</v>
      </c>
      <c r="J712" s="38">
        <v>3</v>
      </c>
      <c r="K712" s="36">
        <v>0.15435606060606061</v>
      </c>
      <c r="L712" s="36">
        <v>0.84564393939393945</v>
      </c>
      <c r="M712" s="39" t="s">
        <v>1293</v>
      </c>
      <c r="N712" s="40" t="s">
        <v>1308</v>
      </c>
      <c r="O712" s="39" t="s">
        <v>1295</v>
      </c>
    </row>
    <row r="713" spans="1:15" hidden="1" x14ac:dyDescent="0.25">
      <c r="A713" s="34">
        <v>365777</v>
      </c>
      <c r="B713" s="35" t="s">
        <v>759</v>
      </c>
      <c r="C713" s="34" t="s">
        <v>1309</v>
      </c>
      <c r="D713" s="34">
        <v>14237</v>
      </c>
      <c r="E713" s="36">
        <v>0.89534312003933414</v>
      </c>
      <c r="F713" s="36">
        <v>0.89534312003933414</v>
      </c>
      <c r="G713" s="36">
        <v>0.89534312003933414</v>
      </c>
      <c r="H713" s="37">
        <v>3.6513859275053302E-2</v>
      </c>
      <c r="I713" s="38">
        <v>10</v>
      </c>
      <c r="J713" s="38">
        <v>7</v>
      </c>
      <c r="K713" s="36">
        <v>0.7448346403000341</v>
      </c>
      <c r="L713" s="36">
        <v>0.2551653596999659</v>
      </c>
      <c r="M713" s="39" t="s">
        <v>1293</v>
      </c>
      <c r="N713" s="40" t="s">
        <v>1571</v>
      </c>
      <c r="O713" s="39" t="s">
        <v>1295</v>
      </c>
    </row>
    <row r="714" spans="1:15" hidden="1" x14ac:dyDescent="0.25">
      <c r="A714" s="34">
        <v>365785</v>
      </c>
      <c r="B714" s="35" t="s">
        <v>760</v>
      </c>
      <c r="C714" s="34" t="s">
        <v>1311</v>
      </c>
      <c r="D714" s="34" t="s">
        <v>1312</v>
      </c>
      <c r="E714" s="36" t="s">
        <v>1312</v>
      </c>
      <c r="F714" s="36" t="s">
        <v>1312</v>
      </c>
      <c r="G714" s="36" t="s">
        <v>1312</v>
      </c>
      <c r="H714" s="37" t="s">
        <v>1312</v>
      </c>
      <c r="I714" s="38">
        <v>4</v>
      </c>
      <c r="J714" s="38">
        <v>2</v>
      </c>
      <c r="K714" s="36">
        <v>0.29111920974393402</v>
      </c>
      <c r="L714" s="36">
        <v>0.70888079025606598</v>
      </c>
      <c r="M714" s="39" t="s">
        <v>1293</v>
      </c>
      <c r="N714" s="40" t="s">
        <v>1313</v>
      </c>
      <c r="O714" s="39" t="s">
        <v>1295</v>
      </c>
    </row>
    <row r="715" spans="1:15" hidden="1" x14ac:dyDescent="0.25">
      <c r="A715" s="34">
        <v>366064</v>
      </c>
      <c r="B715" s="35" t="s">
        <v>761</v>
      </c>
      <c r="C715" s="34" t="s">
        <v>1309</v>
      </c>
      <c r="D715" s="34">
        <v>11025</v>
      </c>
      <c r="E715" s="36">
        <v>0.99990929705215414</v>
      </c>
      <c r="F715" s="36">
        <v>0.99990929705215414</v>
      </c>
      <c r="G715" s="36">
        <v>0.99990929705215414</v>
      </c>
      <c r="H715" s="37">
        <v>2.5048169556840076E-2</v>
      </c>
      <c r="I715" s="38">
        <v>8</v>
      </c>
      <c r="J715" s="38">
        <v>8</v>
      </c>
      <c r="K715" s="36">
        <v>0.22428183229813664</v>
      </c>
      <c r="L715" s="36">
        <v>0.7757181677018633</v>
      </c>
      <c r="M715" s="39" t="s">
        <v>1293</v>
      </c>
      <c r="N715" s="40" t="s">
        <v>1294</v>
      </c>
      <c r="O715" s="39" t="s">
        <v>1295</v>
      </c>
    </row>
    <row r="716" spans="1:15" hidden="1" x14ac:dyDescent="0.25">
      <c r="A716" s="34">
        <v>366145</v>
      </c>
      <c r="B716" s="35" t="s">
        <v>762</v>
      </c>
      <c r="C716" s="34" t="s">
        <v>1309</v>
      </c>
      <c r="D716" s="34">
        <v>71529</v>
      </c>
      <c r="E716" s="36">
        <v>0.39853765605558583</v>
      </c>
      <c r="F716" s="36">
        <v>0.14451481217408324</v>
      </c>
      <c r="G716" s="36">
        <v>0.14451481217408324</v>
      </c>
      <c r="H716" s="37">
        <v>4.5685279187817257E-2</v>
      </c>
      <c r="I716" s="38">
        <v>13</v>
      </c>
      <c r="J716" s="38">
        <v>10</v>
      </c>
      <c r="K716" s="36">
        <v>0.96762548037731455</v>
      </c>
      <c r="L716" s="36">
        <v>3.2374519622685456E-2</v>
      </c>
      <c r="M716" s="39" t="s">
        <v>1293</v>
      </c>
      <c r="N716" s="40" t="s">
        <v>1656</v>
      </c>
      <c r="O716" s="39" t="s">
        <v>1295</v>
      </c>
    </row>
    <row r="717" spans="1:15" hidden="1" x14ac:dyDescent="0.25">
      <c r="A717" s="34">
        <v>366234</v>
      </c>
      <c r="B717" s="35" t="s">
        <v>763</v>
      </c>
      <c r="C717" s="34" t="s">
        <v>1326</v>
      </c>
      <c r="D717" s="34">
        <v>7850</v>
      </c>
      <c r="E717" s="36">
        <v>1</v>
      </c>
      <c r="F717" s="36">
        <v>1</v>
      </c>
      <c r="G717" s="36">
        <v>1</v>
      </c>
      <c r="H717" s="37">
        <v>0.19480519480519481</v>
      </c>
      <c r="I717" s="38">
        <v>0</v>
      </c>
      <c r="J717" s="38">
        <v>0</v>
      </c>
      <c r="K717" s="36">
        <v>0</v>
      </c>
      <c r="L717" s="36">
        <v>0</v>
      </c>
      <c r="M717" s="39" t="s">
        <v>1293</v>
      </c>
      <c r="N717" s="40" t="s">
        <v>1657</v>
      </c>
      <c r="O717" s="39" t="s">
        <v>1295</v>
      </c>
    </row>
    <row r="718" spans="1:15" hidden="1" x14ac:dyDescent="0.25">
      <c r="A718" s="34">
        <v>366340</v>
      </c>
      <c r="B718" s="35" t="s">
        <v>764</v>
      </c>
      <c r="C718" s="34" t="s">
        <v>1309</v>
      </c>
      <c r="D718" s="34">
        <v>8286</v>
      </c>
      <c r="E718" s="36">
        <v>1.1585807385952208E-2</v>
      </c>
      <c r="F718" s="36">
        <v>0</v>
      </c>
      <c r="G718" s="36">
        <v>0</v>
      </c>
      <c r="H718" s="37">
        <v>0.1</v>
      </c>
      <c r="I718" s="38">
        <v>11</v>
      </c>
      <c r="J718" s="38">
        <v>6</v>
      </c>
      <c r="K718" s="36">
        <v>0.38741035856573708</v>
      </c>
      <c r="L718" s="36">
        <v>0.61258964143426298</v>
      </c>
      <c r="M718" s="39" t="s">
        <v>1318</v>
      </c>
      <c r="N718" s="40" t="s">
        <v>1294</v>
      </c>
      <c r="O718" s="39" t="s">
        <v>1295</v>
      </c>
    </row>
    <row r="719" spans="1:15" hidden="1" x14ac:dyDescent="0.25">
      <c r="A719" s="34">
        <v>366366</v>
      </c>
      <c r="B719" s="35" t="s">
        <v>765</v>
      </c>
      <c r="C719" s="34" t="s">
        <v>1326</v>
      </c>
      <c r="D719" s="34">
        <v>72</v>
      </c>
      <c r="E719" s="36">
        <v>0</v>
      </c>
      <c r="F719" s="36">
        <v>0</v>
      </c>
      <c r="G719" s="36">
        <v>0</v>
      </c>
      <c r="H719" s="37">
        <v>0</v>
      </c>
      <c r="I719" s="38">
        <v>0</v>
      </c>
      <c r="J719" s="38">
        <v>0</v>
      </c>
      <c r="K719" s="36">
        <v>0</v>
      </c>
      <c r="L719" s="36">
        <v>0</v>
      </c>
      <c r="M719" s="39" t="s">
        <v>1293</v>
      </c>
      <c r="N719" s="40" t="s">
        <v>1313</v>
      </c>
      <c r="O719" s="39" t="s">
        <v>1295</v>
      </c>
    </row>
    <row r="720" spans="1:15" hidden="1" x14ac:dyDescent="0.25">
      <c r="A720" s="34">
        <v>366439</v>
      </c>
      <c r="B720" s="35" t="s">
        <v>766</v>
      </c>
      <c r="C720" s="34" t="s">
        <v>1311</v>
      </c>
      <c r="D720" s="34" t="s">
        <v>1312</v>
      </c>
      <c r="E720" s="36" t="s">
        <v>1312</v>
      </c>
      <c r="F720" s="36" t="s">
        <v>1312</v>
      </c>
      <c r="G720" s="36" t="s">
        <v>1312</v>
      </c>
      <c r="H720" s="37" t="s">
        <v>1312</v>
      </c>
      <c r="I720" s="38">
        <v>13</v>
      </c>
      <c r="J720" s="38">
        <v>4</v>
      </c>
      <c r="K720" s="36">
        <v>0.98755924170616116</v>
      </c>
      <c r="L720" s="36">
        <v>1.2440758293838863E-2</v>
      </c>
      <c r="M720" s="39" t="s">
        <v>1293</v>
      </c>
      <c r="N720" s="40" t="s">
        <v>1313</v>
      </c>
      <c r="O720" s="39" t="s">
        <v>1295</v>
      </c>
    </row>
    <row r="721" spans="1:15" hidden="1" x14ac:dyDescent="0.25">
      <c r="A721" s="34">
        <v>366455</v>
      </c>
      <c r="B721" s="35" t="s">
        <v>767</v>
      </c>
      <c r="C721" s="34" t="s">
        <v>1326</v>
      </c>
      <c r="D721" s="34">
        <v>14743</v>
      </c>
      <c r="E721" s="36">
        <v>0.99728684799565892</v>
      </c>
      <c r="F721" s="36">
        <v>0</v>
      </c>
      <c r="G721" s="36">
        <v>0</v>
      </c>
      <c r="H721" s="37">
        <v>1</v>
      </c>
      <c r="I721" s="38">
        <v>0</v>
      </c>
      <c r="J721" s="38">
        <v>0</v>
      </c>
      <c r="K721" s="36">
        <v>0</v>
      </c>
      <c r="L721" s="36">
        <v>0</v>
      </c>
      <c r="M721" s="39" t="s">
        <v>1293</v>
      </c>
      <c r="N721" s="40" t="s">
        <v>1294</v>
      </c>
      <c r="O721" s="39" t="s">
        <v>1295</v>
      </c>
    </row>
    <row r="722" spans="1:15" hidden="1" x14ac:dyDescent="0.25">
      <c r="A722" s="34">
        <v>366510</v>
      </c>
      <c r="B722" s="35" t="s">
        <v>768</v>
      </c>
      <c r="C722" s="34" t="s">
        <v>1314</v>
      </c>
      <c r="D722" s="34" t="s">
        <v>1312</v>
      </c>
      <c r="E722" s="36" t="s">
        <v>1312</v>
      </c>
      <c r="F722" s="36" t="s">
        <v>1312</v>
      </c>
      <c r="G722" s="36" t="s">
        <v>1312</v>
      </c>
      <c r="H722" s="37" t="s">
        <v>1312</v>
      </c>
      <c r="I722" s="38">
        <v>3</v>
      </c>
      <c r="J722" s="38">
        <v>3</v>
      </c>
      <c r="K722" s="36">
        <v>0.91986062717770034</v>
      </c>
      <c r="L722" s="36">
        <v>8.0139372822299645E-2</v>
      </c>
      <c r="M722" s="39" t="s">
        <v>1293</v>
      </c>
      <c r="N722" s="40" t="s">
        <v>1313</v>
      </c>
      <c r="O722" s="39" t="s">
        <v>1295</v>
      </c>
    </row>
    <row r="723" spans="1:15" hidden="1" x14ac:dyDescent="0.25">
      <c r="A723" s="34">
        <v>366561</v>
      </c>
      <c r="B723" s="35" t="s">
        <v>769</v>
      </c>
      <c r="C723" s="34" t="s">
        <v>1307</v>
      </c>
      <c r="D723" s="34">
        <v>46441</v>
      </c>
      <c r="E723" s="36">
        <v>1</v>
      </c>
      <c r="F723" s="36">
        <v>0</v>
      </c>
      <c r="G723" s="36">
        <v>0</v>
      </c>
      <c r="H723" s="37">
        <v>2.3809523809523808E-2</v>
      </c>
      <c r="I723" s="38">
        <v>8</v>
      </c>
      <c r="J723" s="38">
        <v>9</v>
      </c>
      <c r="K723" s="36">
        <v>0.1908300793550825</v>
      </c>
      <c r="L723" s="36">
        <v>0.80916992064491755</v>
      </c>
      <c r="M723" s="39" t="s">
        <v>1293</v>
      </c>
      <c r="N723" s="40" t="s">
        <v>1658</v>
      </c>
      <c r="O723" s="39" t="s">
        <v>1295</v>
      </c>
    </row>
    <row r="724" spans="1:15" hidden="1" x14ac:dyDescent="0.25">
      <c r="A724" s="34">
        <v>366811</v>
      </c>
      <c r="B724" s="35" t="s">
        <v>770</v>
      </c>
      <c r="C724" s="34" t="s">
        <v>1309</v>
      </c>
      <c r="D724" s="34">
        <v>26132</v>
      </c>
      <c r="E724" s="36">
        <v>0.62398591764885969</v>
      </c>
      <c r="F724" s="36">
        <v>0.62398591764885969</v>
      </c>
      <c r="G724" s="36">
        <v>0.62398591764885969</v>
      </c>
      <c r="H724" s="37">
        <v>4.0976460331299043E-2</v>
      </c>
      <c r="I724" s="38">
        <v>0</v>
      </c>
      <c r="J724" s="38">
        <v>0</v>
      </c>
      <c r="K724" s="36">
        <v>0</v>
      </c>
      <c r="L724" s="36">
        <v>0</v>
      </c>
      <c r="M724" s="39" t="s">
        <v>1293</v>
      </c>
      <c r="N724" s="40" t="s">
        <v>1659</v>
      </c>
      <c r="O724" s="39" t="s">
        <v>1295</v>
      </c>
    </row>
    <row r="725" spans="1:15" hidden="1" x14ac:dyDescent="0.25">
      <c r="A725" s="34">
        <v>366871</v>
      </c>
      <c r="B725" s="35" t="s">
        <v>771</v>
      </c>
      <c r="C725" s="34" t="s">
        <v>1326</v>
      </c>
      <c r="D725" s="34">
        <v>278474</v>
      </c>
      <c r="E725" s="36">
        <v>0</v>
      </c>
      <c r="F725" s="36">
        <v>0</v>
      </c>
      <c r="G725" s="36">
        <v>0</v>
      </c>
      <c r="H725" s="37">
        <v>0</v>
      </c>
      <c r="I725" s="38">
        <v>0</v>
      </c>
      <c r="J725" s="38">
        <v>0</v>
      </c>
      <c r="K725" s="36">
        <v>0</v>
      </c>
      <c r="L725" s="36">
        <v>0</v>
      </c>
      <c r="M725" s="39" t="s">
        <v>1293</v>
      </c>
      <c r="N725" s="40" t="s">
        <v>1294</v>
      </c>
      <c r="O725" s="39" t="s">
        <v>1295</v>
      </c>
    </row>
    <row r="726" spans="1:15" hidden="1" x14ac:dyDescent="0.25">
      <c r="A726" s="34">
        <v>367087</v>
      </c>
      <c r="B726" s="35" t="s">
        <v>772</v>
      </c>
      <c r="C726" s="34" t="s">
        <v>1309</v>
      </c>
      <c r="D726" s="34">
        <v>38651</v>
      </c>
      <c r="E726" s="36">
        <v>0.84634291480168689</v>
      </c>
      <c r="F726" s="36">
        <v>0.70864919407001115</v>
      </c>
      <c r="G726" s="36">
        <v>0.70864919407001115</v>
      </c>
      <c r="H726" s="37">
        <v>4.0564903846153848E-2</v>
      </c>
      <c r="I726" s="38">
        <v>50</v>
      </c>
      <c r="J726" s="38">
        <v>20</v>
      </c>
      <c r="K726" s="36">
        <v>0.94382942671561709</v>
      </c>
      <c r="L726" s="36">
        <v>5.6170573284382942E-2</v>
      </c>
      <c r="M726" s="39" t="s">
        <v>1293</v>
      </c>
      <c r="N726" s="40" t="s">
        <v>1660</v>
      </c>
      <c r="O726" s="39" t="s">
        <v>1295</v>
      </c>
    </row>
    <row r="727" spans="1:15" hidden="1" x14ac:dyDescent="0.25">
      <c r="A727" s="34">
        <v>367095</v>
      </c>
      <c r="B727" s="35" t="s">
        <v>773</v>
      </c>
      <c r="C727" s="34" t="s">
        <v>1307</v>
      </c>
      <c r="D727" s="34">
        <v>62520</v>
      </c>
      <c r="E727" s="36">
        <v>0.99710492642354442</v>
      </c>
      <c r="F727" s="36">
        <v>0</v>
      </c>
      <c r="G727" s="36">
        <v>0</v>
      </c>
      <c r="H727" s="37">
        <v>0.22222222222222221</v>
      </c>
      <c r="I727" s="38">
        <v>4</v>
      </c>
      <c r="J727" s="38">
        <v>2</v>
      </c>
      <c r="K727" s="36">
        <v>0.98533375117518018</v>
      </c>
      <c r="L727" s="36">
        <v>1.4666248824819806E-2</v>
      </c>
      <c r="M727" s="39" t="s">
        <v>1293</v>
      </c>
      <c r="N727" s="40" t="s">
        <v>1661</v>
      </c>
      <c r="O727" s="39" t="s">
        <v>1295</v>
      </c>
    </row>
    <row r="728" spans="1:15" hidden="1" x14ac:dyDescent="0.25">
      <c r="A728" s="34">
        <v>367397</v>
      </c>
      <c r="B728" s="35" t="s">
        <v>774</v>
      </c>
      <c r="C728" s="34" t="s">
        <v>1309</v>
      </c>
      <c r="D728" s="34">
        <v>56286</v>
      </c>
      <c r="E728" s="36">
        <v>0.80327257222044557</v>
      </c>
      <c r="F728" s="36">
        <v>0.58341328216608035</v>
      </c>
      <c r="G728" s="36">
        <v>0.58341328216608035</v>
      </c>
      <c r="H728" s="37">
        <v>3.6745406824146981E-2</v>
      </c>
      <c r="I728" s="38">
        <v>11</v>
      </c>
      <c r="J728" s="38">
        <v>8</v>
      </c>
      <c r="K728" s="36">
        <v>0.6622180387938279</v>
      </c>
      <c r="L728" s="36">
        <v>0.33778196120617204</v>
      </c>
      <c r="M728" s="39" t="s">
        <v>1318</v>
      </c>
      <c r="N728" s="40" t="s">
        <v>1294</v>
      </c>
      <c r="O728" s="39" t="s">
        <v>1295</v>
      </c>
    </row>
    <row r="729" spans="1:15" hidden="1" x14ac:dyDescent="0.25">
      <c r="A729" s="34">
        <v>367613</v>
      </c>
      <c r="B729" s="35" t="s">
        <v>775</v>
      </c>
      <c r="C729" s="34" t="s">
        <v>1309</v>
      </c>
      <c r="D729" s="34">
        <v>1372</v>
      </c>
      <c r="E729" s="36">
        <v>0.40233236151603496</v>
      </c>
      <c r="F729" s="36">
        <v>0.10276967930029154</v>
      </c>
      <c r="G729" s="36">
        <v>0.10276967930029154</v>
      </c>
      <c r="H729" s="37">
        <v>3.9603960396039604E-2</v>
      </c>
      <c r="I729" s="38">
        <v>8</v>
      </c>
      <c r="J729" s="38">
        <v>12</v>
      </c>
      <c r="K729" s="36">
        <v>0.97788449387084542</v>
      </c>
      <c r="L729" s="36">
        <v>2.2115506129154555E-2</v>
      </c>
      <c r="M729" s="39" t="s">
        <v>1293</v>
      </c>
      <c r="N729" s="40" t="s">
        <v>1308</v>
      </c>
      <c r="O729" s="39" t="s">
        <v>1295</v>
      </c>
    </row>
    <row r="730" spans="1:15" hidden="1" x14ac:dyDescent="0.25">
      <c r="A730" s="34">
        <v>367729</v>
      </c>
      <c r="B730" s="35" t="s">
        <v>776</v>
      </c>
      <c r="C730" s="34" t="s">
        <v>1307</v>
      </c>
      <c r="D730" s="34">
        <v>61</v>
      </c>
      <c r="E730" s="36">
        <v>0</v>
      </c>
      <c r="F730" s="36">
        <v>0</v>
      </c>
      <c r="G730" s="36">
        <v>0</v>
      </c>
      <c r="H730" s="37">
        <v>0.16666666666666666</v>
      </c>
      <c r="I730" s="38">
        <v>7</v>
      </c>
      <c r="J730" s="38">
        <v>5</v>
      </c>
      <c r="K730" s="36">
        <v>0.45560165975103734</v>
      </c>
      <c r="L730" s="36">
        <v>0.54439834024896261</v>
      </c>
      <c r="M730" s="39" t="s">
        <v>1293</v>
      </c>
      <c r="N730" s="40" t="s">
        <v>1294</v>
      </c>
      <c r="O730" s="39" t="s">
        <v>1295</v>
      </c>
    </row>
    <row r="731" spans="1:15" hidden="1" x14ac:dyDescent="0.25">
      <c r="A731" s="34">
        <v>367966</v>
      </c>
      <c r="B731" s="35" t="s">
        <v>777</v>
      </c>
      <c r="C731" s="34" t="s">
        <v>1311</v>
      </c>
      <c r="D731" s="34" t="s">
        <v>1312</v>
      </c>
      <c r="E731" s="36" t="s">
        <v>1312</v>
      </c>
      <c r="F731" s="36" t="s">
        <v>1312</v>
      </c>
      <c r="G731" s="36" t="s">
        <v>1312</v>
      </c>
      <c r="H731" s="37" t="s">
        <v>1312</v>
      </c>
      <c r="I731" s="38">
        <v>4</v>
      </c>
      <c r="J731" s="38">
        <v>2</v>
      </c>
      <c r="K731" s="36">
        <v>0.96599847754377066</v>
      </c>
      <c r="L731" s="36">
        <v>3.400152245622938E-2</v>
      </c>
      <c r="M731" s="39" t="s">
        <v>1293</v>
      </c>
      <c r="N731" s="40" t="s">
        <v>1313</v>
      </c>
      <c r="O731" s="39" t="s">
        <v>1295</v>
      </c>
    </row>
    <row r="732" spans="1:15" hidden="1" x14ac:dyDescent="0.25">
      <c r="A732" s="34">
        <v>368148</v>
      </c>
      <c r="B732" s="35" t="s">
        <v>778</v>
      </c>
      <c r="C732" s="34" t="s">
        <v>1309</v>
      </c>
      <c r="D732" s="34">
        <v>11094</v>
      </c>
      <c r="E732" s="36">
        <v>0.9804398774112133</v>
      </c>
      <c r="F732" s="36">
        <v>0.9804398774112133</v>
      </c>
      <c r="G732" s="36">
        <v>0.8075536325941951</v>
      </c>
      <c r="H732" s="37">
        <v>3.7037037037037035E-2</v>
      </c>
      <c r="I732" s="38">
        <v>14</v>
      </c>
      <c r="J732" s="38">
        <v>9</v>
      </c>
      <c r="K732" s="36">
        <v>0.68611916982816334</v>
      </c>
      <c r="L732" s="36">
        <v>0.31388083017183666</v>
      </c>
      <c r="M732" s="39" t="s">
        <v>1293</v>
      </c>
      <c r="N732" s="40" t="s">
        <v>1662</v>
      </c>
      <c r="O732" s="39" t="s">
        <v>1295</v>
      </c>
    </row>
    <row r="733" spans="1:15" hidden="1" x14ac:dyDescent="0.25">
      <c r="A733" s="34">
        <v>368181</v>
      </c>
      <c r="B733" s="35" t="s">
        <v>779</v>
      </c>
      <c r="C733" s="34" t="s">
        <v>1314</v>
      </c>
      <c r="D733" s="34" t="s">
        <v>1312</v>
      </c>
      <c r="E733" s="36" t="s">
        <v>1312</v>
      </c>
      <c r="F733" s="36" t="s">
        <v>1312</v>
      </c>
      <c r="G733" s="36" t="s">
        <v>1312</v>
      </c>
      <c r="H733" s="37" t="s">
        <v>1312</v>
      </c>
      <c r="I733" s="38">
        <v>1</v>
      </c>
      <c r="J733" s="38">
        <v>3</v>
      </c>
      <c r="K733" s="36">
        <v>1.6973125884016973E-2</v>
      </c>
      <c r="L733" s="36">
        <v>0.983026874115983</v>
      </c>
      <c r="M733" s="39" t="s">
        <v>1293</v>
      </c>
      <c r="N733" s="40" t="s">
        <v>1313</v>
      </c>
      <c r="O733" s="39" t="s">
        <v>1295</v>
      </c>
    </row>
    <row r="734" spans="1:15" hidden="1" x14ac:dyDescent="0.25">
      <c r="A734" s="34">
        <v>368253</v>
      </c>
      <c r="B734" s="35" t="s">
        <v>780</v>
      </c>
      <c r="C734" s="34" t="s">
        <v>1307</v>
      </c>
      <c r="D734" s="34">
        <v>1987175</v>
      </c>
      <c r="E734" s="36">
        <v>0.73771358838552215</v>
      </c>
      <c r="F734" s="36">
        <v>6.7300061645300488E-2</v>
      </c>
      <c r="G734" s="36">
        <v>5.634430787424359E-2</v>
      </c>
      <c r="H734" s="37">
        <v>2.575107296137339E-2</v>
      </c>
      <c r="I734" s="38">
        <v>219</v>
      </c>
      <c r="J734" s="38">
        <v>76</v>
      </c>
      <c r="K734" s="36">
        <v>0.60995827731980479</v>
      </c>
      <c r="L734" s="36">
        <v>0.39004172268019521</v>
      </c>
      <c r="M734" s="39" t="s">
        <v>1293</v>
      </c>
      <c r="N734" s="40" t="s">
        <v>1308</v>
      </c>
      <c r="O734" s="39" t="s">
        <v>1295</v>
      </c>
    </row>
    <row r="735" spans="1:15" hidden="1" x14ac:dyDescent="0.25">
      <c r="A735" s="34">
        <v>368555</v>
      </c>
      <c r="B735" s="35" t="s">
        <v>781</v>
      </c>
      <c r="C735" s="34" t="s">
        <v>1311</v>
      </c>
      <c r="D735" s="34" t="s">
        <v>1312</v>
      </c>
      <c r="E735" s="36" t="s">
        <v>1312</v>
      </c>
      <c r="F735" s="36" t="s">
        <v>1312</v>
      </c>
      <c r="G735" s="36" t="s">
        <v>1312</v>
      </c>
      <c r="H735" s="37" t="s">
        <v>1312</v>
      </c>
      <c r="I735" s="38">
        <v>6</v>
      </c>
      <c r="J735" s="38">
        <v>3</v>
      </c>
      <c r="K735" s="36">
        <v>0.59226115240069432</v>
      </c>
      <c r="L735" s="36">
        <v>0.40773884759930568</v>
      </c>
      <c r="M735" s="39" t="s">
        <v>1293</v>
      </c>
      <c r="N735" s="40" t="s">
        <v>1313</v>
      </c>
      <c r="O735" s="39" t="s">
        <v>1295</v>
      </c>
    </row>
    <row r="736" spans="1:15" hidden="1" x14ac:dyDescent="0.25">
      <c r="A736" s="34">
        <v>368849</v>
      </c>
      <c r="B736" s="35" t="s">
        <v>782</v>
      </c>
      <c r="C736" s="34" t="s">
        <v>1307</v>
      </c>
      <c r="D736" s="34">
        <v>90132</v>
      </c>
      <c r="E736" s="36">
        <v>0.9962166600097635</v>
      </c>
      <c r="F736" s="36">
        <v>0.91134114409976474</v>
      </c>
      <c r="G736" s="36">
        <v>0</v>
      </c>
      <c r="H736" s="37">
        <v>0.16</v>
      </c>
      <c r="I736" s="38">
        <v>10</v>
      </c>
      <c r="J736" s="38">
        <v>5</v>
      </c>
      <c r="K736" s="36">
        <v>0.99866805724840735</v>
      </c>
      <c r="L736" s="36">
        <v>1.3319427515926768E-3</v>
      </c>
      <c r="M736" s="39" t="s">
        <v>1293</v>
      </c>
      <c r="N736" s="40" t="s">
        <v>1663</v>
      </c>
      <c r="O736" s="39" t="s">
        <v>1295</v>
      </c>
    </row>
    <row r="737" spans="1:15" hidden="1" x14ac:dyDescent="0.25">
      <c r="A737" s="34">
        <v>368920</v>
      </c>
      <c r="B737" s="35" t="s">
        <v>783</v>
      </c>
      <c r="C737" s="34" t="s">
        <v>1326</v>
      </c>
      <c r="D737" s="34">
        <v>16284</v>
      </c>
      <c r="E737" s="36">
        <v>1</v>
      </c>
      <c r="F737" s="36">
        <v>1</v>
      </c>
      <c r="G737" s="36">
        <v>1</v>
      </c>
      <c r="H737" s="37">
        <v>0.16867469879518071</v>
      </c>
      <c r="I737" s="38">
        <v>8</v>
      </c>
      <c r="J737" s="38">
        <v>0</v>
      </c>
      <c r="K737" s="36">
        <v>1</v>
      </c>
      <c r="L737" s="36">
        <v>0</v>
      </c>
      <c r="M737" s="39" t="s">
        <v>1318</v>
      </c>
      <c r="N737" s="40" t="s">
        <v>1294</v>
      </c>
      <c r="O737" s="39" t="s">
        <v>1295</v>
      </c>
    </row>
    <row r="738" spans="1:15" hidden="1" x14ac:dyDescent="0.25">
      <c r="A738" s="34">
        <v>369012</v>
      </c>
      <c r="B738" s="35" t="s">
        <v>784</v>
      </c>
      <c r="C738" s="34" t="s">
        <v>1326</v>
      </c>
      <c r="D738" s="34">
        <v>4147</v>
      </c>
      <c r="E738" s="36">
        <v>0</v>
      </c>
      <c r="F738" s="36">
        <v>0</v>
      </c>
      <c r="G738" s="36">
        <v>0</v>
      </c>
      <c r="H738" s="37">
        <v>0</v>
      </c>
      <c r="I738" s="38">
        <v>0</v>
      </c>
      <c r="J738" s="38">
        <v>0</v>
      </c>
      <c r="K738" s="36">
        <v>0</v>
      </c>
      <c r="L738" s="36">
        <v>0</v>
      </c>
      <c r="M738" s="39" t="s">
        <v>1293</v>
      </c>
      <c r="N738" s="40" t="s">
        <v>1664</v>
      </c>
      <c r="O738" s="39" t="s">
        <v>1295</v>
      </c>
    </row>
    <row r="739" spans="1:15" hidden="1" x14ac:dyDescent="0.25">
      <c r="A739" s="34">
        <v>369233</v>
      </c>
      <c r="B739" s="35" t="s">
        <v>785</v>
      </c>
      <c r="C739" s="34" t="s">
        <v>1309</v>
      </c>
      <c r="D739" s="34">
        <v>6548</v>
      </c>
      <c r="E739" s="36">
        <v>0.99389126450824683</v>
      </c>
      <c r="F739" s="36">
        <v>0.37018937080024433</v>
      </c>
      <c r="G739" s="36">
        <v>0.37018937080024433</v>
      </c>
      <c r="H739" s="37">
        <v>3.2336956521739131E-2</v>
      </c>
      <c r="I739" s="38">
        <v>3</v>
      </c>
      <c r="J739" s="38">
        <v>8</v>
      </c>
      <c r="K739" s="36">
        <v>0.22983799181057504</v>
      </c>
      <c r="L739" s="36">
        <v>0.77016200818942493</v>
      </c>
      <c r="M739" s="39" t="s">
        <v>1293</v>
      </c>
      <c r="N739" s="40" t="s">
        <v>1665</v>
      </c>
      <c r="O739" s="39" t="s">
        <v>1295</v>
      </c>
    </row>
    <row r="740" spans="1:15" hidden="1" x14ac:dyDescent="0.25">
      <c r="A740" s="34">
        <v>369292</v>
      </c>
      <c r="B740" s="35" t="s">
        <v>786</v>
      </c>
      <c r="C740" s="34" t="s">
        <v>1309</v>
      </c>
      <c r="D740" s="34">
        <v>91204</v>
      </c>
      <c r="E740" s="36">
        <v>0.9788276829963598</v>
      </c>
      <c r="F740" s="36">
        <v>0.82846147098811451</v>
      </c>
      <c r="G740" s="36">
        <v>0</v>
      </c>
      <c r="H740" s="37">
        <v>0.15384615384615385</v>
      </c>
      <c r="I740" s="38">
        <v>26</v>
      </c>
      <c r="J740" s="38">
        <v>13</v>
      </c>
      <c r="K740" s="36">
        <v>0.7303082191780822</v>
      </c>
      <c r="L740" s="36">
        <v>0.2696917808219178</v>
      </c>
      <c r="M740" s="39" t="s">
        <v>1293</v>
      </c>
      <c r="N740" s="40" t="s">
        <v>1666</v>
      </c>
      <c r="O740" s="39" t="s">
        <v>1295</v>
      </c>
    </row>
    <row r="741" spans="1:15" hidden="1" x14ac:dyDescent="0.25">
      <c r="A741" s="34">
        <v>369373</v>
      </c>
      <c r="B741" s="35" t="s">
        <v>787</v>
      </c>
      <c r="C741" s="34" t="s">
        <v>1307</v>
      </c>
      <c r="D741" s="34">
        <v>52733</v>
      </c>
      <c r="E741" s="36">
        <v>0.89761629340261317</v>
      </c>
      <c r="F741" s="36">
        <v>0.82709119526672104</v>
      </c>
      <c r="G741" s="36">
        <v>0.39284698386209776</v>
      </c>
      <c r="H741" s="37">
        <v>0.12</v>
      </c>
      <c r="I741" s="38">
        <v>15</v>
      </c>
      <c r="J741" s="38">
        <v>6</v>
      </c>
      <c r="K741" s="36">
        <v>0.81437193941464525</v>
      </c>
      <c r="L741" s="36">
        <v>0.18562806058535475</v>
      </c>
      <c r="M741" s="39" t="s">
        <v>1293</v>
      </c>
      <c r="N741" s="40" t="s">
        <v>1308</v>
      </c>
      <c r="O741" s="39" t="s">
        <v>1295</v>
      </c>
    </row>
    <row r="742" spans="1:15" hidden="1" x14ac:dyDescent="0.25">
      <c r="A742" s="34">
        <v>369411</v>
      </c>
      <c r="B742" s="35" t="s">
        <v>788</v>
      </c>
      <c r="C742" s="34" t="s">
        <v>1309</v>
      </c>
      <c r="D742" s="34">
        <v>23154</v>
      </c>
      <c r="E742" s="36">
        <v>0</v>
      </c>
      <c r="F742" s="36">
        <v>0</v>
      </c>
      <c r="G742" s="36">
        <v>0</v>
      </c>
      <c r="H742" s="37">
        <v>0</v>
      </c>
      <c r="I742" s="38">
        <v>18</v>
      </c>
      <c r="J742" s="38">
        <v>10</v>
      </c>
      <c r="K742" s="36">
        <v>0.56242182481998582</v>
      </c>
      <c r="L742" s="36">
        <v>0.43757817518001418</v>
      </c>
      <c r="M742" s="39" t="s">
        <v>1293</v>
      </c>
      <c r="N742" s="40" t="s">
        <v>1667</v>
      </c>
      <c r="O742" s="39" t="s">
        <v>1295</v>
      </c>
    </row>
    <row r="743" spans="1:15" hidden="1" x14ac:dyDescent="0.25">
      <c r="A743" s="34">
        <v>369462</v>
      </c>
      <c r="B743" s="35" t="s">
        <v>789</v>
      </c>
      <c r="C743" s="34" t="s">
        <v>1311</v>
      </c>
      <c r="D743" s="34" t="s">
        <v>1312</v>
      </c>
      <c r="E743" s="36" t="s">
        <v>1312</v>
      </c>
      <c r="F743" s="36" t="s">
        <v>1312</v>
      </c>
      <c r="G743" s="36" t="s">
        <v>1312</v>
      </c>
      <c r="H743" s="37" t="s">
        <v>1312</v>
      </c>
      <c r="I743" s="38">
        <v>9</v>
      </c>
      <c r="J743" s="38">
        <v>3</v>
      </c>
      <c r="K743" s="36">
        <v>0.93003713113152242</v>
      </c>
      <c r="L743" s="36">
        <v>6.9962868868477621E-2</v>
      </c>
      <c r="M743" s="39" t="s">
        <v>1293</v>
      </c>
      <c r="N743" s="40" t="s">
        <v>1313</v>
      </c>
      <c r="O743" s="39" t="s">
        <v>1295</v>
      </c>
    </row>
    <row r="744" spans="1:15" hidden="1" x14ac:dyDescent="0.25">
      <c r="A744" s="34">
        <v>369616</v>
      </c>
      <c r="B744" s="35" t="s">
        <v>790</v>
      </c>
      <c r="C744" s="34" t="s">
        <v>1311</v>
      </c>
      <c r="D744" s="34" t="s">
        <v>1312</v>
      </c>
      <c r="E744" s="36" t="s">
        <v>1312</v>
      </c>
      <c r="F744" s="36" t="s">
        <v>1312</v>
      </c>
      <c r="G744" s="36" t="s">
        <v>1312</v>
      </c>
      <c r="H744" s="37" t="s">
        <v>1312</v>
      </c>
      <c r="I744" s="38">
        <v>0</v>
      </c>
      <c r="J744" s="38">
        <v>0</v>
      </c>
      <c r="K744" s="36">
        <v>0</v>
      </c>
      <c r="L744" s="36">
        <v>0</v>
      </c>
      <c r="M744" s="39" t="s">
        <v>1293</v>
      </c>
      <c r="N744" s="40" t="s">
        <v>1313</v>
      </c>
      <c r="O744" s="39" t="s">
        <v>1295</v>
      </c>
    </row>
    <row r="745" spans="1:15" hidden="1" x14ac:dyDescent="0.25">
      <c r="A745" s="34">
        <v>369659</v>
      </c>
      <c r="B745" s="35" t="s">
        <v>791</v>
      </c>
      <c r="C745" s="34" t="s">
        <v>1309</v>
      </c>
      <c r="D745" s="34">
        <v>90887</v>
      </c>
      <c r="E745" s="36">
        <v>0.97356057521977846</v>
      </c>
      <c r="F745" s="36">
        <v>0</v>
      </c>
      <c r="G745" s="36">
        <v>0</v>
      </c>
      <c r="H745" s="37">
        <v>4.4781783681214424E-2</v>
      </c>
      <c r="I745" s="38">
        <v>25</v>
      </c>
      <c r="J745" s="38">
        <v>14</v>
      </c>
      <c r="K745" s="36">
        <v>0.71581332485291782</v>
      </c>
      <c r="L745" s="36">
        <v>0.28418667514708218</v>
      </c>
      <c r="M745" s="39" t="s">
        <v>1293</v>
      </c>
      <c r="N745" s="40" t="s">
        <v>1308</v>
      </c>
      <c r="O745" s="39" t="s">
        <v>1295</v>
      </c>
    </row>
    <row r="746" spans="1:15" hidden="1" x14ac:dyDescent="0.25">
      <c r="A746" s="34">
        <v>370070</v>
      </c>
      <c r="B746" s="35" t="s">
        <v>792</v>
      </c>
      <c r="C746" s="34" t="s">
        <v>1309</v>
      </c>
      <c r="D746" s="34">
        <v>81225</v>
      </c>
      <c r="E746" s="36">
        <v>0.76906124961526623</v>
      </c>
      <c r="F746" s="36">
        <v>0.76906124961526623</v>
      </c>
      <c r="G746" s="36">
        <v>0.76906124961526623</v>
      </c>
      <c r="H746" s="37">
        <v>2.159827213822894E-2</v>
      </c>
      <c r="I746" s="38">
        <v>19</v>
      </c>
      <c r="J746" s="38">
        <v>14</v>
      </c>
      <c r="K746" s="36">
        <v>0.54854167745946225</v>
      </c>
      <c r="L746" s="36">
        <v>0.45145832254053775</v>
      </c>
      <c r="M746" s="39" t="s">
        <v>1293</v>
      </c>
      <c r="N746" s="40" t="s">
        <v>1668</v>
      </c>
      <c r="O746" s="39" t="s">
        <v>1295</v>
      </c>
    </row>
    <row r="747" spans="1:15" hidden="1" x14ac:dyDescent="0.25">
      <c r="A747" s="34">
        <v>370088</v>
      </c>
      <c r="B747" s="35" t="s">
        <v>793</v>
      </c>
      <c r="C747" s="34" t="s">
        <v>1309</v>
      </c>
      <c r="D747" s="34">
        <v>7348</v>
      </c>
      <c r="E747" s="36">
        <v>0.6618127381600436</v>
      </c>
      <c r="F747" s="36">
        <v>0.35887316276537834</v>
      </c>
      <c r="G747" s="36">
        <v>0.35887316276537834</v>
      </c>
      <c r="H747" s="37">
        <v>4.2788749251944945E-2</v>
      </c>
      <c r="I747" s="38">
        <v>19</v>
      </c>
      <c r="J747" s="38">
        <v>12</v>
      </c>
      <c r="K747" s="36">
        <v>0.93417463959478764</v>
      </c>
      <c r="L747" s="36">
        <v>6.5825360405212349E-2</v>
      </c>
      <c r="M747" s="39" t="s">
        <v>1293</v>
      </c>
      <c r="N747" s="40" t="s">
        <v>1669</v>
      </c>
      <c r="O747" s="39" t="s">
        <v>1295</v>
      </c>
    </row>
    <row r="748" spans="1:15" hidden="1" x14ac:dyDescent="0.25">
      <c r="A748" s="34">
        <v>370321</v>
      </c>
      <c r="B748" s="35" t="s">
        <v>794</v>
      </c>
      <c r="C748" s="34" t="s">
        <v>1326</v>
      </c>
      <c r="D748" s="34">
        <v>2568</v>
      </c>
      <c r="E748" s="36">
        <v>0.99610591900311529</v>
      </c>
      <c r="F748" s="36">
        <v>0</v>
      </c>
      <c r="G748" s="36">
        <v>0</v>
      </c>
      <c r="H748" s="37">
        <v>0.25</v>
      </c>
      <c r="I748" s="38">
        <v>1</v>
      </c>
      <c r="J748" s="38">
        <v>0</v>
      </c>
      <c r="K748" s="36">
        <v>1</v>
      </c>
      <c r="L748" s="36">
        <v>0</v>
      </c>
      <c r="M748" s="39" t="s">
        <v>1293</v>
      </c>
      <c r="N748" s="40" t="s">
        <v>1294</v>
      </c>
      <c r="O748" s="39" t="s">
        <v>1295</v>
      </c>
    </row>
    <row r="749" spans="1:15" hidden="1" x14ac:dyDescent="0.25">
      <c r="A749" s="34">
        <v>370363</v>
      </c>
      <c r="B749" s="35" t="s">
        <v>795</v>
      </c>
      <c r="C749" s="34" t="s">
        <v>1307</v>
      </c>
      <c r="D749" s="34">
        <v>2284</v>
      </c>
      <c r="E749" s="36">
        <v>0</v>
      </c>
      <c r="F749" s="36">
        <v>0</v>
      </c>
      <c r="G749" s="36">
        <v>0</v>
      </c>
      <c r="H749" s="37">
        <v>0</v>
      </c>
      <c r="I749" s="38">
        <v>4</v>
      </c>
      <c r="J749" s="38">
        <v>4</v>
      </c>
      <c r="K749" s="36">
        <v>5.3000438020148928E-2</v>
      </c>
      <c r="L749" s="36">
        <v>0.94699956197985102</v>
      </c>
      <c r="M749" s="39" t="s">
        <v>1293</v>
      </c>
      <c r="N749" s="40" t="s">
        <v>1670</v>
      </c>
      <c r="O749" s="39" t="s">
        <v>1295</v>
      </c>
    </row>
    <row r="750" spans="1:15" hidden="1" x14ac:dyDescent="0.25">
      <c r="A750" s="34">
        <v>370568</v>
      </c>
      <c r="B750" s="35" t="s">
        <v>796</v>
      </c>
      <c r="C750" s="34" t="s">
        <v>1311</v>
      </c>
      <c r="D750" s="34" t="s">
        <v>1312</v>
      </c>
      <c r="E750" s="36" t="s">
        <v>1312</v>
      </c>
      <c r="F750" s="36" t="s">
        <v>1312</v>
      </c>
      <c r="G750" s="36" t="s">
        <v>1312</v>
      </c>
      <c r="H750" s="37" t="s">
        <v>1312</v>
      </c>
      <c r="I750" s="38">
        <v>5</v>
      </c>
      <c r="J750" s="38">
        <v>3</v>
      </c>
      <c r="K750" s="36">
        <v>0.97570420336018981</v>
      </c>
      <c r="L750" s="36">
        <v>2.429579663981013E-2</v>
      </c>
      <c r="M750" s="39" t="s">
        <v>1293</v>
      </c>
      <c r="N750" s="40" t="s">
        <v>1313</v>
      </c>
      <c r="O750" s="39" t="s">
        <v>1295</v>
      </c>
    </row>
    <row r="751" spans="1:15" hidden="1" x14ac:dyDescent="0.25">
      <c r="A751" s="34">
        <v>370592</v>
      </c>
      <c r="B751" s="35" t="s">
        <v>797</v>
      </c>
      <c r="C751" s="34" t="s">
        <v>1326</v>
      </c>
      <c r="D751" s="34">
        <v>6534</v>
      </c>
      <c r="E751" s="36">
        <v>0</v>
      </c>
      <c r="F751" s="36">
        <v>0</v>
      </c>
      <c r="G751" s="36">
        <v>0</v>
      </c>
      <c r="H751" s="37">
        <v>0</v>
      </c>
      <c r="I751" s="38">
        <v>6</v>
      </c>
      <c r="J751" s="38">
        <v>0</v>
      </c>
      <c r="K751" s="36">
        <v>1</v>
      </c>
      <c r="L751" s="36">
        <v>0</v>
      </c>
      <c r="M751" s="39" t="s">
        <v>1318</v>
      </c>
      <c r="N751" s="40" t="s">
        <v>1294</v>
      </c>
      <c r="O751" s="39" t="s">
        <v>1295</v>
      </c>
    </row>
    <row r="752" spans="1:15" hidden="1" x14ac:dyDescent="0.25">
      <c r="A752" s="34">
        <v>370681</v>
      </c>
      <c r="B752" s="35" t="s">
        <v>798</v>
      </c>
      <c r="C752" s="34" t="s">
        <v>1309</v>
      </c>
      <c r="D752" s="34">
        <v>34475</v>
      </c>
      <c r="E752" s="36">
        <v>0.97818709209572152</v>
      </c>
      <c r="F752" s="36">
        <v>0.97818709209572152</v>
      </c>
      <c r="G752" s="36">
        <v>0.97818709209572152</v>
      </c>
      <c r="H752" s="37">
        <v>2.9126213592233011E-2</v>
      </c>
      <c r="I752" s="38">
        <v>54</v>
      </c>
      <c r="J752" s="38">
        <v>10</v>
      </c>
      <c r="K752" s="36">
        <v>0.83525329632199863</v>
      </c>
      <c r="L752" s="36">
        <v>0.1647467036780014</v>
      </c>
      <c r="M752" s="39" t="s">
        <v>1293</v>
      </c>
      <c r="N752" s="40" t="s">
        <v>1671</v>
      </c>
      <c r="O752" s="39" t="s">
        <v>1295</v>
      </c>
    </row>
    <row r="753" spans="1:15" hidden="1" x14ac:dyDescent="0.25">
      <c r="A753" s="34">
        <v>370711</v>
      </c>
      <c r="B753" s="35" t="s">
        <v>799</v>
      </c>
      <c r="C753" s="34" t="s">
        <v>1311</v>
      </c>
      <c r="D753" s="34" t="s">
        <v>1312</v>
      </c>
      <c r="E753" s="36" t="s">
        <v>1312</v>
      </c>
      <c r="F753" s="36" t="s">
        <v>1312</v>
      </c>
      <c r="G753" s="36" t="s">
        <v>1312</v>
      </c>
      <c r="H753" s="37" t="s">
        <v>1312</v>
      </c>
      <c r="I753" s="38">
        <v>3</v>
      </c>
      <c r="J753" s="38">
        <v>2</v>
      </c>
      <c r="K753" s="36">
        <v>0.80737835259196433</v>
      </c>
      <c r="L753" s="36">
        <v>0.19262164740803561</v>
      </c>
      <c r="M753" s="39" t="s">
        <v>1293</v>
      </c>
      <c r="N753" s="40" t="s">
        <v>1313</v>
      </c>
      <c r="O753" s="39" t="s">
        <v>1295</v>
      </c>
    </row>
    <row r="754" spans="1:15" hidden="1" x14ac:dyDescent="0.25">
      <c r="A754" s="34">
        <v>370975</v>
      </c>
      <c r="B754" s="35" t="s">
        <v>800</v>
      </c>
      <c r="C754" s="34" t="s">
        <v>1309</v>
      </c>
      <c r="D754" s="34">
        <v>10279</v>
      </c>
      <c r="E754" s="36">
        <v>1</v>
      </c>
      <c r="F754" s="36">
        <v>1</v>
      </c>
      <c r="G754" s="36">
        <v>1</v>
      </c>
      <c r="H754" s="37">
        <v>4.386288241798747E-2</v>
      </c>
      <c r="I754" s="38">
        <v>11</v>
      </c>
      <c r="J754" s="38">
        <v>7</v>
      </c>
      <c r="K754" s="36">
        <v>0.93511041930148853</v>
      </c>
      <c r="L754" s="36">
        <v>6.4889580698511529E-2</v>
      </c>
      <c r="M754" s="39" t="s">
        <v>1293</v>
      </c>
      <c r="N754" s="40" t="s">
        <v>1672</v>
      </c>
      <c r="O754" s="39" t="s">
        <v>1295</v>
      </c>
    </row>
    <row r="755" spans="1:15" hidden="1" x14ac:dyDescent="0.25">
      <c r="A755" s="34">
        <v>371106</v>
      </c>
      <c r="B755" s="35" t="s">
        <v>801</v>
      </c>
      <c r="C755" s="34" t="s">
        <v>1309</v>
      </c>
      <c r="D755" s="34">
        <v>47612</v>
      </c>
      <c r="E755" s="36">
        <v>0.34382088549105266</v>
      </c>
      <c r="F755" s="36">
        <v>0.34382088549105266</v>
      </c>
      <c r="G755" s="36">
        <v>0.34382088549105266</v>
      </c>
      <c r="H755" s="37">
        <v>3.9156626506024098E-2</v>
      </c>
      <c r="I755" s="38">
        <v>31</v>
      </c>
      <c r="J755" s="38">
        <v>19</v>
      </c>
      <c r="K755" s="36">
        <v>0.77394585582027997</v>
      </c>
      <c r="L755" s="36">
        <v>0.22605414417972006</v>
      </c>
      <c r="M755" s="39" t="s">
        <v>1293</v>
      </c>
      <c r="N755" s="40" t="s">
        <v>1673</v>
      </c>
      <c r="O755" s="39" t="s">
        <v>1295</v>
      </c>
    </row>
    <row r="756" spans="1:15" hidden="1" x14ac:dyDescent="0.25">
      <c r="A756" s="34">
        <v>371254</v>
      </c>
      <c r="B756" s="35" t="s">
        <v>802</v>
      </c>
      <c r="C756" s="34" t="s">
        <v>1309</v>
      </c>
      <c r="D756" s="34">
        <v>177391</v>
      </c>
      <c r="E756" s="36">
        <v>0.90613390758268453</v>
      </c>
      <c r="F756" s="36">
        <v>0.90613390758268453</v>
      </c>
      <c r="G756" s="36">
        <v>0.90613390758268453</v>
      </c>
      <c r="H756" s="37">
        <v>3.282122905027933E-2</v>
      </c>
      <c r="I756" s="38">
        <v>31</v>
      </c>
      <c r="J756" s="38">
        <v>12</v>
      </c>
      <c r="K756" s="36">
        <v>0.65606234905109229</v>
      </c>
      <c r="L756" s="36">
        <v>0.34393765094890777</v>
      </c>
      <c r="M756" s="39" t="s">
        <v>1293</v>
      </c>
      <c r="N756" s="40" t="s">
        <v>1460</v>
      </c>
      <c r="O756" s="39" t="s">
        <v>1295</v>
      </c>
    </row>
    <row r="757" spans="1:15" hidden="1" x14ac:dyDescent="0.25">
      <c r="A757" s="34">
        <v>371564</v>
      </c>
      <c r="B757" s="35" t="s">
        <v>803</v>
      </c>
      <c r="C757" s="34" t="s">
        <v>1309</v>
      </c>
      <c r="D757" s="34">
        <v>3137</v>
      </c>
      <c r="E757" s="36">
        <v>0.63787057698437999</v>
      </c>
      <c r="F757" s="36">
        <v>0.63787057698437999</v>
      </c>
      <c r="G757" s="36">
        <v>0.63787057698437999</v>
      </c>
      <c r="H757" s="37">
        <v>4.8323900740095779E-2</v>
      </c>
      <c r="I757" s="38">
        <v>12</v>
      </c>
      <c r="J757" s="38">
        <v>6</v>
      </c>
      <c r="K757" s="36">
        <v>0.98226754869533262</v>
      </c>
      <c r="L757" s="36">
        <v>1.7732451304667402E-2</v>
      </c>
      <c r="M757" s="39" t="s">
        <v>1293</v>
      </c>
      <c r="N757" s="40" t="s">
        <v>1294</v>
      </c>
      <c r="O757" s="39" t="s">
        <v>1295</v>
      </c>
    </row>
    <row r="758" spans="1:15" hidden="1" x14ac:dyDescent="0.25">
      <c r="A758" s="34">
        <v>371629</v>
      </c>
      <c r="B758" s="35" t="s">
        <v>804</v>
      </c>
      <c r="C758" s="34" t="s">
        <v>1309</v>
      </c>
      <c r="D758" s="34">
        <v>45774</v>
      </c>
      <c r="E758" s="36">
        <v>0.64829379123519904</v>
      </c>
      <c r="F758" s="36">
        <v>0.64829379123519904</v>
      </c>
      <c r="G758" s="36">
        <v>0.64829379123519904</v>
      </c>
      <c r="H758" s="37">
        <v>5.0599895670318203E-2</v>
      </c>
      <c r="I758" s="38">
        <v>5</v>
      </c>
      <c r="J758" s="38">
        <v>2</v>
      </c>
      <c r="K758" s="36">
        <v>0.97380872856824763</v>
      </c>
      <c r="L758" s="36">
        <v>2.6191271431752393E-2</v>
      </c>
      <c r="M758" s="39" t="s">
        <v>1293</v>
      </c>
      <c r="N758" s="40" t="s">
        <v>1674</v>
      </c>
      <c r="O758" s="39" t="s">
        <v>1295</v>
      </c>
    </row>
    <row r="759" spans="1:15" hidden="1" x14ac:dyDescent="0.25">
      <c r="A759" s="34">
        <v>371777</v>
      </c>
      <c r="B759" s="35" t="s">
        <v>805</v>
      </c>
      <c r="C759" s="34" t="s">
        <v>1309</v>
      </c>
      <c r="D759" s="34">
        <v>30990</v>
      </c>
      <c r="E759" s="36">
        <v>0.86947402387867057</v>
      </c>
      <c r="F759" s="36">
        <v>0.86947402387867057</v>
      </c>
      <c r="G759" s="36">
        <v>0.86947402387867057</v>
      </c>
      <c r="H759" s="37">
        <v>3.9165163617624323E-2</v>
      </c>
      <c r="I759" s="38">
        <v>15</v>
      </c>
      <c r="J759" s="38">
        <v>0</v>
      </c>
      <c r="K759" s="36">
        <v>1</v>
      </c>
      <c r="L759" s="36">
        <v>0</v>
      </c>
      <c r="M759" s="39" t="s">
        <v>1293</v>
      </c>
      <c r="N759" s="40" t="s">
        <v>1675</v>
      </c>
      <c r="O759" s="39" t="s">
        <v>1295</v>
      </c>
    </row>
    <row r="760" spans="1:15" hidden="1" x14ac:dyDescent="0.25">
      <c r="A760" s="34">
        <v>371891</v>
      </c>
      <c r="B760" s="35" t="s">
        <v>806</v>
      </c>
      <c r="C760" s="34" t="s">
        <v>1314</v>
      </c>
      <c r="D760" s="34" t="s">
        <v>1312</v>
      </c>
      <c r="E760" s="36" t="s">
        <v>1312</v>
      </c>
      <c r="F760" s="36" t="s">
        <v>1312</v>
      </c>
      <c r="G760" s="36" t="s">
        <v>1312</v>
      </c>
      <c r="H760" s="37" t="s">
        <v>1312</v>
      </c>
      <c r="I760" s="38">
        <v>5</v>
      </c>
      <c r="J760" s="38">
        <v>0</v>
      </c>
      <c r="K760" s="36">
        <v>0</v>
      </c>
      <c r="L760" s="36">
        <v>0</v>
      </c>
      <c r="M760" s="39" t="s">
        <v>1293</v>
      </c>
      <c r="N760" s="40" t="s">
        <v>1313</v>
      </c>
      <c r="O760" s="39" t="s">
        <v>1295</v>
      </c>
    </row>
    <row r="761" spans="1:15" hidden="1" x14ac:dyDescent="0.25">
      <c r="A761" s="34">
        <v>372404</v>
      </c>
      <c r="B761" s="35" t="s">
        <v>807</v>
      </c>
      <c r="C761" s="34" t="s">
        <v>1316</v>
      </c>
      <c r="D761" s="34">
        <v>7701</v>
      </c>
      <c r="E761" s="36">
        <v>0.40345409687053629</v>
      </c>
      <c r="F761" s="36">
        <v>0.40345409687053629</v>
      </c>
      <c r="G761" s="36">
        <v>0</v>
      </c>
      <c r="H761" s="37">
        <v>0.25</v>
      </c>
      <c r="I761" s="38">
        <v>7</v>
      </c>
      <c r="J761" s="38">
        <v>9</v>
      </c>
      <c r="K761" s="36">
        <v>0.24592036553524804</v>
      </c>
      <c r="L761" s="36">
        <v>0.75407963446475201</v>
      </c>
      <c r="M761" s="39" t="s">
        <v>1293</v>
      </c>
      <c r="N761" s="40" t="s">
        <v>1676</v>
      </c>
      <c r="O761" s="39" t="s">
        <v>1295</v>
      </c>
    </row>
    <row r="762" spans="1:15" hidden="1" x14ac:dyDescent="0.25">
      <c r="A762" s="34">
        <v>372561</v>
      </c>
      <c r="B762" s="35" t="s">
        <v>808</v>
      </c>
      <c r="C762" s="34" t="s">
        <v>1309</v>
      </c>
      <c r="D762" s="34">
        <v>11530</v>
      </c>
      <c r="E762" s="36">
        <v>0.99531656548135294</v>
      </c>
      <c r="F762" s="36">
        <v>0.99297484822202953</v>
      </c>
      <c r="G762" s="36">
        <v>0.99297484822202953</v>
      </c>
      <c r="H762" s="37">
        <v>7.0796460176991149E-2</v>
      </c>
      <c r="I762" s="38">
        <v>23</v>
      </c>
      <c r="J762" s="38">
        <v>12</v>
      </c>
      <c r="K762" s="36">
        <v>0.72468412378685221</v>
      </c>
      <c r="L762" s="36">
        <v>0.27531587621314779</v>
      </c>
      <c r="M762" s="39" t="s">
        <v>1293</v>
      </c>
      <c r="N762" s="40" t="s">
        <v>1677</v>
      </c>
      <c r="O762" s="39" t="s">
        <v>1295</v>
      </c>
    </row>
    <row r="763" spans="1:15" hidden="1" x14ac:dyDescent="0.25">
      <c r="A763" s="34">
        <v>372609</v>
      </c>
      <c r="B763" s="35" t="s">
        <v>809</v>
      </c>
      <c r="C763" s="34" t="s">
        <v>1307</v>
      </c>
      <c r="D763" s="34">
        <v>32570</v>
      </c>
      <c r="E763" s="36">
        <v>0.14141848326680995</v>
      </c>
      <c r="F763" s="36">
        <v>7.7985876573533924E-2</v>
      </c>
      <c r="G763" s="36">
        <v>7.7985876573533924E-2</v>
      </c>
      <c r="H763" s="37">
        <v>8.0459770114942528E-2</v>
      </c>
      <c r="I763" s="38">
        <v>22</v>
      </c>
      <c r="J763" s="38">
        <v>16</v>
      </c>
      <c r="K763" s="36">
        <v>0.58017676767676762</v>
      </c>
      <c r="L763" s="36">
        <v>0.41982323232323232</v>
      </c>
      <c r="M763" s="39" t="s">
        <v>1293</v>
      </c>
      <c r="N763" s="40" t="s">
        <v>1678</v>
      </c>
      <c r="O763" s="39" t="s">
        <v>1295</v>
      </c>
    </row>
    <row r="764" spans="1:15" hidden="1" x14ac:dyDescent="0.25">
      <c r="A764" s="34">
        <v>373010</v>
      </c>
      <c r="B764" s="35" t="s">
        <v>810</v>
      </c>
      <c r="C764" s="34" t="s">
        <v>1307</v>
      </c>
      <c r="D764" s="34">
        <v>532</v>
      </c>
      <c r="E764" s="36">
        <v>0</v>
      </c>
      <c r="F764" s="36">
        <v>0</v>
      </c>
      <c r="G764" s="36">
        <v>0</v>
      </c>
      <c r="H764" s="37">
        <v>3.5714285714285712E-2</v>
      </c>
      <c r="I764" s="38">
        <v>11</v>
      </c>
      <c r="J764" s="38">
        <v>7</v>
      </c>
      <c r="K764" s="36">
        <v>0.14359522536967753</v>
      </c>
      <c r="L764" s="36">
        <v>0.8564047746303225</v>
      </c>
      <c r="M764" s="39" t="s">
        <v>1293</v>
      </c>
      <c r="N764" s="40" t="s">
        <v>1294</v>
      </c>
      <c r="O764" s="39" t="s">
        <v>1295</v>
      </c>
    </row>
    <row r="765" spans="1:15" hidden="1" x14ac:dyDescent="0.25">
      <c r="A765" s="34">
        <v>373109</v>
      </c>
      <c r="B765" s="35" t="s">
        <v>811</v>
      </c>
      <c r="C765" s="34" t="s">
        <v>1311</v>
      </c>
      <c r="D765" s="34" t="s">
        <v>1312</v>
      </c>
      <c r="E765" s="36" t="s">
        <v>1312</v>
      </c>
      <c r="F765" s="36" t="s">
        <v>1312</v>
      </c>
      <c r="G765" s="36" t="s">
        <v>1312</v>
      </c>
      <c r="H765" s="37" t="s">
        <v>1312</v>
      </c>
      <c r="I765" s="38">
        <v>2</v>
      </c>
      <c r="J765" s="38">
        <v>2</v>
      </c>
      <c r="K765" s="36">
        <v>0.73650093557872232</v>
      </c>
      <c r="L765" s="36">
        <v>0.26349906442127774</v>
      </c>
      <c r="M765" s="39" t="s">
        <v>1293</v>
      </c>
      <c r="N765" s="40" t="s">
        <v>1313</v>
      </c>
      <c r="O765" s="39" t="s">
        <v>1295</v>
      </c>
    </row>
    <row r="766" spans="1:15" hidden="1" x14ac:dyDescent="0.25">
      <c r="A766" s="34">
        <v>373141</v>
      </c>
      <c r="B766" s="35" t="s">
        <v>812</v>
      </c>
      <c r="C766" s="34" t="s">
        <v>1307</v>
      </c>
      <c r="D766" s="34">
        <v>9548</v>
      </c>
      <c r="E766" s="36">
        <v>0.93778801843317972</v>
      </c>
      <c r="F766" s="36">
        <v>0</v>
      </c>
      <c r="G766" s="36">
        <v>0</v>
      </c>
      <c r="H766" s="37">
        <v>2.9411764705882353E-2</v>
      </c>
      <c r="I766" s="38">
        <v>4</v>
      </c>
      <c r="J766" s="38">
        <v>7</v>
      </c>
      <c r="K766" s="36">
        <v>0.81617154344427068</v>
      </c>
      <c r="L766" s="36">
        <v>0.18382845655572927</v>
      </c>
      <c r="M766" s="39" t="s">
        <v>1293</v>
      </c>
      <c r="N766" s="40" t="s">
        <v>1308</v>
      </c>
      <c r="O766" s="39" t="s">
        <v>1295</v>
      </c>
    </row>
    <row r="767" spans="1:15" hidden="1" x14ac:dyDescent="0.25">
      <c r="A767" s="34">
        <v>373788</v>
      </c>
      <c r="B767" s="35" t="s">
        <v>813</v>
      </c>
      <c r="C767" s="34" t="s">
        <v>1314</v>
      </c>
      <c r="D767" s="34" t="s">
        <v>1312</v>
      </c>
      <c r="E767" s="36" t="s">
        <v>1312</v>
      </c>
      <c r="F767" s="36" t="s">
        <v>1312</v>
      </c>
      <c r="G767" s="36" t="s">
        <v>1312</v>
      </c>
      <c r="H767" s="37" t="s">
        <v>1312</v>
      </c>
      <c r="I767" s="38">
        <v>0</v>
      </c>
      <c r="J767" s="38">
        <v>0</v>
      </c>
      <c r="K767" s="36">
        <v>0</v>
      </c>
      <c r="L767" s="36">
        <v>0</v>
      </c>
      <c r="M767" s="39" t="s">
        <v>1293</v>
      </c>
      <c r="N767" s="40" t="s">
        <v>1313</v>
      </c>
      <c r="O767" s="39" t="s">
        <v>1295</v>
      </c>
    </row>
    <row r="768" spans="1:15" hidden="1" x14ac:dyDescent="0.25">
      <c r="A768" s="34">
        <v>374440</v>
      </c>
      <c r="B768" s="35" t="s">
        <v>814</v>
      </c>
      <c r="C768" s="34" t="s">
        <v>1314</v>
      </c>
      <c r="D768" s="34" t="s">
        <v>1312</v>
      </c>
      <c r="E768" s="36" t="s">
        <v>1312</v>
      </c>
      <c r="F768" s="36" t="s">
        <v>1312</v>
      </c>
      <c r="G768" s="36" t="s">
        <v>1312</v>
      </c>
      <c r="H768" s="37" t="s">
        <v>1312</v>
      </c>
      <c r="I768" s="38">
        <v>6</v>
      </c>
      <c r="J768" s="38">
        <v>6</v>
      </c>
      <c r="K768" s="36">
        <v>0.92859556732096094</v>
      </c>
      <c r="L768" s="36">
        <v>7.140443267903912E-2</v>
      </c>
      <c r="M768" s="39" t="s">
        <v>1293</v>
      </c>
      <c r="N768" s="40" t="s">
        <v>1313</v>
      </c>
      <c r="O768" s="39" t="s">
        <v>1295</v>
      </c>
    </row>
    <row r="769" spans="1:15" hidden="1" x14ac:dyDescent="0.25">
      <c r="A769" s="34">
        <v>374903</v>
      </c>
      <c r="B769" s="35" t="s">
        <v>815</v>
      </c>
      <c r="C769" s="34" t="s">
        <v>1307</v>
      </c>
      <c r="D769" s="34">
        <v>438</v>
      </c>
      <c r="E769" s="36">
        <v>0</v>
      </c>
      <c r="F769" s="36">
        <v>0</v>
      </c>
      <c r="G769" s="36">
        <v>0</v>
      </c>
      <c r="H769" s="37">
        <v>0</v>
      </c>
      <c r="I769" s="38">
        <v>0</v>
      </c>
      <c r="J769" s="38">
        <v>0</v>
      </c>
      <c r="K769" s="36">
        <v>0</v>
      </c>
      <c r="L769" s="36">
        <v>0</v>
      </c>
      <c r="M769" s="39" t="s">
        <v>1293</v>
      </c>
      <c r="N769" s="40" t="s">
        <v>1308</v>
      </c>
      <c r="O769" s="39" t="s">
        <v>1295</v>
      </c>
    </row>
    <row r="770" spans="1:15" hidden="1" x14ac:dyDescent="0.25">
      <c r="A770" s="34">
        <v>375268</v>
      </c>
      <c r="B770" s="35" t="s">
        <v>816</v>
      </c>
      <c r="C770" s="34" t="s">
        <v>1307</v>
      </c>
      <c r="D770" s="34">
        <v>4205</v>
      </c>
      <c r="E770" s="36">
        <v>0.1648038049940547</v>
      </c>
      <c r="F770" s="36">
        <v>0</v>
      </c>
      <c r="G770" s="36">
        <v>0</v>
      </c>
      <c r="H770" s="37">
        <v>1.6393442622950821E-2</v>
      </c>
      <c r="I770" s="38">
        <v>1</v>
      </c>
      <c r="J770" s="38">
        <v>5</v>
      </c>
      <c r="K770" s="36">
        <v>0.42140992167101826</v>
      </c>
      <c r="L770" s="36">
        <v>0.57859007832898168</v>
      </c>
      <c r="M770" s="39" t="s">
        <v>1293</v>
      </c>
      <c r="N770" s="40" t="s">
        <v>1357</v>
      </c>
      <c r="O770" s="39" t="s">
        <v>1295</v>
      </c>
    </row>
    <row r="771" spans="1:15" hidden="1" x14ac:dyDescent="0.25">
      <c r="A771" s="34">
        <v>376663</v>
      </c>
      <c r="B771" s="35" t="s">
        <v>817</v>
      </c>
      <c r="C771" s="34" t="s">
        <v>1307</v>
      </c>
      <c r="D771" s="34">
        <v>100</v>
      </c>
      <c r="E771" s="36">
        <v>1</v>
      </c>
      <c r="F771" s="36">
        <v>0</v>
      </c>
      <c r="G771" s="36">
        <v>0</v>
      </c>
      <c r="H771" s="37">
        <v>0.1</v>
      </c>
      <c r="I771" s="38">
        <v>3</v>
      </c>
      <c r="J771" s="38">
        <v>3</v>
      </c>
      <c r="K771" s="36">
        <v>0</v>
      </c>
      <c r="L771" s="36">
        <v>1</v>
      </c>
      <c r="M771" s="39" t="s">
        <v>1293</v>
      </c>
      <c r="N771" s="40" t="s">
        <v>1308</v>
      </c>
      <c r="O771" s="39" t="s">
        <v>1295</v>
      </c>
    </row>
    <row r="772" spans="1:15" hidden="1" x14ac:dyDescent="0.25">
      <c r="A772" s="34">
        <v>378038</v>
      </c>
      <c r="B772" s="35" t="s">
        <v>818</v>
      </c>
      <c r="C772" s="34" t="s">
        <v>1316</v>
      </c>
      <c r="D772" s="34">
        <v>11653</v>
      </c>
      <c r="E772" s="36">
        <v>0.60121857032523818</v>
      </c>
      <c r="F772" s="36">
        <v>0.47283961211705139</v>
      </c>
      <c r="G772" s="36">
        <v>0.47283961211705139</v>
      </c>
      <c r="H772" s="37">
        <v>0.27272727272727271</v>
      </c>
      <c r="I772" s="38">
        <v>8</v>
      </c>
      <c r="J772" s="38">
        <v>3</v>
      </c>
      <c r="K772" s="36">
        <v>0.91878625613565368</v>
      </c>
      <c r="L772" s="36">
        <v>8.121374386434628E-2</v>
      </c>
      <c r="M772" s="39" t="s">
        <v>1293</v>
      </c>
      <c r="N772" s="40" t="s">
        <v>1679</v>
      </c>
      <c r="O772" s="39" t="s">
        <v>1295</v>
      </c>
    </row>
    <row r="773" spans="1:15" hidden="1" x14ac:dyDescent="0.25">
      <c r="A773" s="34">
        <v>378216</v>
      </c>
      <c r="B773" s="35" t="s">
        <v>819</v>
      </c>
      <c r="C773" s="34" t="s">
        <v>1326</v>
      </c>
      <c r="D773" s="34">
        <v>9459</v>
      </c>
      <c r="E773" s="36">
        <v>0.27952214821862775</v>
      </c>
      <c r="F773" s="36">
        <v>0.27952214821862775</v>
      </c>
      <c r="G773" s="36">
        <v>0.27952214821862775</v>
      </c>
      <c r="H773" s="37">
        <v>5.9701492537313432E-2</v>
      </c>
      <c r="I773" s="38">
        <v>0</v>
      </c>
      <c r="J773" s="38">
        <v>0</v>
      </c>
      <c r="K773" s="36">
        <v>0</v>
      </c>
      <c r="L773" s="36">
        <v>0</v>
      </c>
      <c r="M773" s="39" t="s">
        <v>1293</v>
      </c>
      <c r="N773" s="40" t="s">
        <v>1680</v>
      </c>
      <c r="O773" s="39" t="s">
        <v>1295</v>
      </c>
    </row>
    <row r="774" spans="1:15" hidden="1" x14ac:dyDescent="0.25">
      <c r="A774" s="34">
        <v>378348</v>
      </c>
      <c r="B774" s="35" t="s">
        <v>820</v>
      </c>
      <c r="C774" s="34" t="s">
        <v>1314</v>
      </c>
      <c r="D774" s="34" t="s">
        <v>1312</v>
      </c>
      <c r="E774" s="36" t="s">
        <v>1312</v>
      </c>
      <c r="F774" s="36" t="s">
        <v>1312</v>
      </c>
      <c r="G774" s="36" t="s">
        <v>1312</v>
      </c>
      <c r="H774" s="37" t="s">
        <v>1312</v>
      </c>
      <c r="I774" s="38">
        <v>1</v>
      </c>
      <c r="J774" s="38">
        <v>2</v>
      </c>
      <c r="K774" s="36">
        <v>0.45725837504813244</v>
      </c>
      <c r="L774" s="36">
        <v>0.54274162495186751</v>
      </c>
      <c r="M774" s="39" t="s">
        <v>1293</v>
      </c>
      <c r="N774" s="40" t="s">
        <v>1313</v>
      </c>
      <c r="O774" s="39" t="s">
        <v>1295</v>
      </c>
    </row>
    <row r="775" spans="1:15" hidden="1" x14ac:dyDescent="0.25">
      <c r="A775" s="34">
        <v>378682</v>
      </c>
      <c r="B775" s="35" t="s">
        <v>821</v>
      </c>
      <c r="C775" s="34" t="s">
        <v>1311</v>
      </c>
      <c r="D775" s="34" t="s">
        <v>1312</v>
      </c>
      <c r="E775" s="36" t="s">
        <v>1312</v>
      </c>
      <c r="F775" s="36" t="s">
        <v>1312</v>
      </c>
      <c r="G775" s="36" t="s">
        <v>1312</v>
      </c>
      <c r="H775" s="37" t="s">
        <v>1312</v>
      </c>
      <c r="I775" s="38">
        <v>3</v>
      </c>
      <c r="J775" s="38">
        <v>1</v>
      </c>
      <c r="K775" s="36">
        <v>0.78153590241197668</v>
      </c>
      <c r="L775" s="36">
        <v>0.21846409758802329</v>
      </c>
      <c r="M775" s="39" t="s">
        <v>1293</v>
      </c>
      <c r="N775" s="40" t="s">
        <v>1313</v>
      </c>
      <c r="O775" s="39" t="s">
        <v>1295</v>
      </c>
    </row>
    <row r="776" spans="1:15" hidden="1" x14ac:dyDescent="0.25">
      <c r="A776" s="34">
        <v>378941</v>
      </c>
      <c r="B776" s="35" t="s">
        <v>822</v>
      </c>
      <c r="C776" s="34" t="s">
        <v>1311</v>
      </c>
      <c r="D776" s="34" t="s">
        <v>1312</v>
      </c>
      <c r="E776" s="36" t="s">
        <v>1312</v>
      </c>
      <c r="F776" s="36" t="s">
        <v>1312</v>
      </c>
      <c r="G776" s="36" t="s">
        <v>1312</v>
      </c>
      <c r="H776" s="37" t="s">
        <v>1312</v>
      </c>
      <c r="I776" s="38">
        <v>4</v>
      </c>
      <c r="J776" s="38">
        <v>3</v>
      </c>
      <c r="K776" s="36">
        <v>0.86601597160603372</v>
      </c>
      <c r="L776" s="36">
        <v>0.13398402839396628</v>
      </c>
      <c r="M776" s="39" t="s">
        <v>1293</v>
      </c>
      <c r="N776" s="40" t="s">
        <v>1313</v>
      </c>
      <c r="O776" s="39" t="s">
        <v>1295</v>
      </c>
    </row>
    <row r="777" spans="1:15" hidden="1" x14ac:dyDescent="0.25">
      <c r="A777" s="34">
        <v>379280</v>
      </c>
      <c r="B777" s="35" t="s">
        <v>823</v>
      </c>
      <c r="C777" s="34" t="s">
        <v>1307</v>
      </c>
      <c r="D777" s="34">
        <v>1332</v>
      </c>
      <c r="E777" s="36">
        <v>0</v>
      </c>
      <c r="F777" s="36">
        <v>0</v>
      </c>
      <c r="G777" s="36">
        <v>0</v>
      </c>
      <c r="H777" s="37">
        <v>0</v>
      </c>
      <c r="I777" s="38">
        <v>6</v>
      </c>
      <c r="J777" s="38">
        <v>3</v>
      </c>
      <c r="K777" s="36">
        <v>0.98293768545994065</v>
      </c>
      <c r="L777" s="36">
        <v>1.7062314540059347E-2</v>
      </c>
      <c r="M777" s="39" t="s">
        <v>1293</v>
      </c>
      <c r="N777" s="40" t="s">
        <v>1308</v>
      </c>
      <c r="O777" s="39" t="s">
        <v>1295</v>
      </c>
    </row>
    <row r="778" spans="1:15" hidden="1" x14ac:dyDescent="0.25">
      <c r="A778" s="34">
        <v>379557</v>
      </c>
      <c r="B778" s="35" t="s">
        <v>824</v>
      </c>
      <c r="C778" s="34" t="s">
        <v>1314</v>
      </c>
      <c r="D778" s="34" t="s">
        <v>1312</v>
      </c>
      <c r="E778" s="36" t="s">
        <v>1312</v>
      </c>
      <c r="F778" s="36" t="s">
        <v>1312</v>
      </c>
      <c r="G778" s="36" t="s">
        <v>1312</v>
      </c>
      <c r="H778" s="37" t="s">
        <v>1312</v>
      </c>
      <c r="I778" s="38">
        <v>2</v>
      </c>
      <c r="J778" s="38">
        <v>0</v>
      </c>
      <c r="K778" s="36">
        <v>1</v>
      </c>
      <c r="L778" s="36">
        <v>0</v>
      </c>
      <c r="M778" s="39" t="s">
        <v>1293</v>
      </c>
      <c r="N778" s="40" t="s">
        <v>1313</v>
      </c>
      <c r="O778" s="39" t="s">
        <v>1295</v>
      </c>
    </row>
    <row r="779" spans="1:15" hidden="1" x14ac:dyDescent="0.25">
      <c r="A779" s="34">
        <v>379778</v>
      </c>
      <c r="B779" s="35" t="s">
        <v>825</v>
      </c>
      <c r="C779" s="34" t="s">
        <v>1309</v>
      </c>
      <c r="D779" s="34">
        <v>6207</v>
      </c>
      <c r="E779" s="36">
        <v>0.1430642822619623</v>
      </c>
      <c r="F779" s="36">
        <v>0.1430642822619623</v>
      </c>
      <c r="G779" s="36">
        <v>0.1430642822619623</v>
      </c>
      <c r="H779" s="37">
        <v>4.0524070688604509E-2</v>
      </c>
      <c r="I779" s="38">
        <v>8</v>
      </c>
      <c r="J779" s="38">
        <v>16</v>
      </c>
      <c r="K779" s="36">
        <v>0.36668385765858691</v>
      </c>
      <c r="L779" s="36">
        <v>0.63331614234141309</v>
      </c>
      <c r="M779" s="39" t="s">
        <v>1293</v>
      </c>
      <c r="N779" s="40" t="s">
        <v>1681</v>
      </c>
      <c r="O779" s="39" t="s">
        <v>1295</v>
      </c>
    </row>
    <row r="780" spans="1:15" hidden="1" x14ac:dyDescent="0.25">
      <c r="A780" s="34">
        <v>379956</v>
      </c>
      <c r="B780" s="35" t="s">
        <v>826</v>
      </c>
      <c r="C780" s="34" t="s">
        <v>1307</v>
      </c>
      <c r="D780" s="34">
        <v>72597</v>
      </c>
      <c r="E780" s="36">
        <v>0.99994490130446156</v>
      </c>
      <c r="F780" s="36">
        <v>0.49440059506591183</v>
      </c>
      <c r="G780" s="36">
        <v>0.49440059506591183</v>
      </c>
      <c r="H780" s="37">
        <v>0.15371621621621623</v>
      </c>
      <c r="I780" s="38">
        <v>26</v>
      </c>
      <c r="J780" s="38">
        <v>0</v>
      </c>
      <c r="K780" s="36">
        <v>1</v>
      </c>
      <c r="L780" s="36">
        <v>0</v>
      </c>
      <c r="M780" s="39" t="s">
        <v>1296</v>
      </c>
      <c r="N780" s="40" t="s">
        <v>1294</v>
      </c>
      <c r="O780" s="39" t="s">
        <v>1295</v>
      </c>
    </row>
    <row r="781" spans="1:15" hidden="1" x14ac:dyDescent="0.25">
      <c r="A781" s="34">
        <v>380041</v>
      </c>
      <c r="B781" s="35" t="s">
        <v>827</v>
      </c>
      <c r="C781" s="34" t="s">
        <v>1314</v>
      </c>
      <c r="D781" s="34" t="s">
        <v>1312</v>
      </c>
      <c r="E781" s="36" t="s">
        <v>1312</v>
      </c>
      <c r="F781" s="36" t="s">
        <v>1312</v>
      </c>
      <c r="G781" s="36" t="s">
        <v>1312</v>
      </c>
      <c r="H781" s="37" t="s">
        <v>1312</v>
      </c>
      <c r="I781" s="38">
        <v>29</v>
      </c>
      <c r="J781" s="38">
        <v>10</v>
      </c>
      <c r="K781" s="36">
        <v>0.68253552889115821</v>
      </c>
      <c r="L781" s="36">
        <v>0.31746447110884179</v>
      </c>
      <c r="M781" s="39" t="s">
        <v>1293</v>
      </c>
      <c r="N781" s="40" t="s">
        <v>1313</v>
      </c>
      <c r="O781" s="39" t="s">
        <v>1295</v>
      </c>
    </row>
    <row r="782" spans="1:15" hidden="1" x14ac:dyDescent="0.25">
      <c r="A782" s="34">
        <v>380661</v>
      </c>
      <c r="B782" s="35" t="s">
        <v>828</v>
      </c>
      <c r="C782" s="34" t="s">
        <v>1326</v>
      </c>
      <c r="D782" s="34">
        <v>28493</v>
      </c>
      <c r="E782" s="36">
        <v>1</v>
      </c>
      <c r="F782" s="36">
        <v>1</v>
      </c>
      <c r="G782" s="36">
        <v>1</v>
      </c>
      <c r="H782" s="37">
        <v>0.27966101694915252</v>
      </c>
      <c r="I782" s="38">
        <v>4</v>
      </c>
      <c r="J782" s="38">
        <v>0</v>
      </c>
      <c r="K782" s="36">
        <v>1</v>
      </c>
      <c r="L782" s="36">
        <v>0</v>
      </c>
      <c r="M782" s="39" t="s">
        <v>1293</v>
      </c>
      <c r="N782" s="40" t="s">
        <v>1682</v>
      </c>
      <c r="O782" s="39" t="s">
        <v>1295</v>
      </c>
    </row>
    <row r="783" spans="1:15" hidden="1" x14ac:dyDescent="0.25">
      <c r="A783" s="34">
        <v>381144</v>
      </c>
      <c r="B783" s="35" t="s">
        <v>829</v>
      </c>
      <c r="C783" s="34" t="s">
        <v>1311</v>
      </c>
      <c r="D783" s="34" t="s">
        <v>1312</v>
      </c>
      <c r="E783" s="36" t="s">
        <v>1312</v>
      </c>
      <c r="F783" s="36" t="s">
        <v>1312</v>
      </c>
      <c r="G783" s="36" t="s">
        <v>1312</v>
      </c>
      <c r="H783" s="37" t="s">
        <v>1312</v>
      </c>
      <c r="I783" s="38">
        <v>5</v>
      </c>
      <c r="J783" s="38">
        <v>4</v>
      </c>
      <c r="K783" s="36">
        <v>0.87455297664960385</v>
      </c>
      <c r="L783" s="36">
        <v>0.12544702335039618</v>
      </c>
      <c r="M783" s="39" t="s">
        <v>1293</v>
      </c>
      <c r="N783" s="40" t="s">
        <v>1313</v>
      </c>
      <c r="O783" s="39" t="s">
        <v>1295</v>
      </c>
    </row>
    <row r="784" spans="1:15" hidden="1" x14ac:dyDescent="0.25">
      <c r="A784" s="34">
        <v>381799</v>
      </c>
      <c r="B784" s="35" t="s">
        <v>830</v>
      </c>
      <c r="C784" s="34" t="s">
        <v>1326</v>
      </c>
      <c r="D784" s="34">
        <v>4390</v>
      </c>
      <c r="E784" s="36">
        <v>0</v>
      </c>
      <c r="F784" s="36">
        <v>0</v>
      </c>
      <c r="G784" s="36">
        <v>0</v>
      </c>
      <c r="H784" s="37">
        <v>0</v>
      </c>
      <c r="I784" s="38">
        <v>0</v>
      </c>
      <c r="J784" s="38">
        <v>0</v>
      </c>
      <c r="K784" s="36">
        <v>0</v>
      </c>
      <c r="L784" s="36">
        <v>0</v>
      </c>
      <c r="M784" s="39" t="s">
        <v>1293</v>
      </c>
      <c r="N784" s="40" t="s">
        <v>1683</v>
      </c>
      <c r="O784" s="39" t="s">
        <v>1295</v>
      </c>
    </row>
    <row r="785" spans="1:15" hidden="1" x14ac:dyDescent="0.25">
      <c r="A785" s="34">
        <v>382281</v>
      </c>
      <c r="B785" s="35" t="s">
        <v>831</v>
      </c>
      <c r="C785" s="34" t="s">
        <v>1307</v>
      </c>
      <c r="D785" s="34">
        <v>507</v>
      </c>
      <c r="E785" s="36">
        <v>0</v>
      </c>
      <c r="F785" s="36">
        <v>0</v>
      </c>
      <c r="G785" s="36">
        <v>0</v>
      </c>
      <c r="H785" s="37">
        <v>0.33333333333333331</v>
      </c>
      <c r="I785" s="38">
        <v>4</v>
      </c>
      <c r="J785" s="38">
        <v>3</v>
      </c>
      <c r="K785" s="36">
        <v>0.8401639344262295</v>
      </c>
      <c r="L785" s="36">
        <v>0.1598360655737705</v>
      </c>
      <c r="M785" s="39" t="s">
        <v>1293</v>
      </c>
      <c r="N785" s="40" t="s">
        <v>1684</v>
      </c>
      <c r="O785" s="39" t="s">
        <v>1295</v>
      </c>
    </row>
    <row r="786" spans="1:15" hidden="1" x14ac:dyDescent="0.25">
      <c r="A786" s="34">
        <v>382337</v>
      </c>
      <c r="B786" s="35" t="s">
        <v>832</v>
      </c>
      <c r="C786" s="34" t="s">
        <v>1311</v>
      </c>
      <c r="D786" s="34" t="s">
        <v>1312</v>
      </c>
      <c r="E786" s="36" t="s">
        <v>1312</v>
      </c>
      <c r="F786" s="36" t="s">
        <v>1312</v>
      </c>
      <c r="G786" s="36" t="s">
        <v>1312</v>
      </c>
      <c r="H786" s="37" t="s">
        <v>1312</v>
      </c>
      <c r="I786" s="38">
        <v>3</v>
      </c>
      <c r="J786" s="38">
        <v>1</v>
      </c>
      <c r="K786" s="36">
        <v>0.42077519379844963</v>
      </c>
      <c r="L786" s="36">
        <v>0.57922480620155037</v>
      </c>
      <c r="M786" s="39" t="s">
        <v>1293</v>
      </c>
      <c r="N786" s="40" t="s">
        <v>1313</v>
      </c>
      <c r="O786" s="39" t="s">
        <v>1295</v>
      </c>
    </row>
    <row r="787" spans="1:15" hidden="1" x14ac:dyDescent="0.25">
      <c r="A787" s="34">
        <v>382540</v>
      </c>
      <c r="B787" s="35" t="s">
        <v>833</v>
      </c>
      <c r="C787" s="34" t="s">
        <v>1326</v>
      </c>
      <c r="D787" s="34">
        <v>0</v>
      </c>
      <c r="E787" s="36">
        <v>0</v>
      </c>
      <c r="F787" s="36">
        <v>0</v>
      </c>
      <c r="G787" s="36">
        <v>0</v>
      </c>
      <c r="H787" s="37">
        <v>0</v>
      </c>
      <c r="I787" s="38">
        <v>0</v>
      </c>
      <c r="J787" s="38">
        <v>0</v>
      </c>
      <c r="K787" s="36">
        <v>0</v>
      </c>
      <c r="L787" s="36">
        <v>0</v>
      </c>
      <c r="M787" s="39" t="s">
        <v>1293</v>
      </c>
      <c r="N787" s="40" t="s">
        <v>1313</v>
      </c>
      <c r="O787" s="39" t="s">
        <v>1295</v>
      </c>
    </row>
    <row r="788" spans="1:15" hidden="1" x14ac:dyDescent="0.25">
      <c r="A788" s="34">
        <v>382639</v>
      </c>
      <c r="B788" s="35" t="s">
        <v>834</v>
      </c>
      <c r="C788" s="34" t="s">
        <v>1326</v>
      </c>
      <c r="D788" s="34">
        <v>761</v>
      </c>
      <c r="E788" s="36">
        <v>0.97240473061760846</v>
      </c>
      <c r="F788" s="36">
        <v>0</v>
      </c>
      <c r="G788" s="36">
        <v>0</v>
      </c>
      <c r="H788" s="37">
        <v>0.44444444444444442</v>
      </c>
      <c r="I788" s="38">
        <v>0</v>
      </c>
      <c r="J788" s="38">
        <v>0</v>
      </c>
      <c r="K788" s="36">
        <v>0</v>
      </c>
      <c r="L788" s="36">
        <v>0</v>
      </c>
      <c r="M788" s="39" t="s">
        <v>1293</v>
      </c>
      <c r="N788" s="40" t="s">
        <v>1294</v>
      </c>
      <c r="O788" s="39" t="s">
        <v>1295</v>
      </c>
    </row>
    <row r="789" spans="1:15" hidden="1" x14ac:dyDescent="0.25">
      <c r="A789" s="34">
        <v>382655</v>
      </c>
      <c r="B789" s="35" t="s">
        <v>835</v>
      </c>
      <c r="C789" s="34" t="s">
        <v>1311</v>
      </c>
      <c r="D789" s="34" t="s">
        <v>1312</v>
      </c>
      <c r="E789" s="36" t="s">
        <v>1312</v>
      </c>
      <c r="F789" s="36" t="s">
        <v>1312</v>
      </c>
      <c r="G789" s="36" t="s">
        <v>1312</v>
      </c>
      <c r="H789" s="37" t="s">
        <v>1312</v>
      </c>
      <c r="I789" s="38">
        <v>8</v>
      </c>
      <c r="J789" s="38">
        <v>4</v>
      </c>
      <c r="K789" s="36">
        <v>0.88628950624226743</v>
      </c>
      <c r="L789" s="36">
        <v>0.11371049375773254</v>
      </c>
      <c r="M789" s="39" t="s">
        <v>1293</v>
      </c>
      <c r="N789" s="40" t="s">
        <v>1313</v>
      </c>
      <c r="O789" s="39" t="s">
        <v>1295</v>
      </c>
    </row>
    <row r="790" spans="1:15" hidden="1" x14ac:dyDescent="0.25">
      <c r="A790" s="34">
        <v>382833</v>
      </c>
      <c r="B790" s="35" t="s">
        <v>836</v>
      </c>
      <c r="C790" s="34" t="s">
        <v>1326</v>
      </c>
      <c r="D790" s="34">
        <v>0</v>
      </c>
      <c r="E790" s="36">
        <v>0</v>
      </c>
      <c r="F790" s="36">
        <v>0</v>
      </c>
      <c r="G790" s="36">
        <v>0</v>
      </c>
      <c r="H790" s="37">
        <v>0</v>
      </c>
      <c r="I790" s="38">
        <v>0</v>
      </c>
      <c r="J790" s="38">
        <v>0</v>
      </c>
      <c r="K790" s="36">
        <v>0</v>
      </c>
      <c r="L790" s="36">
        <v>0</v>
      </c>
      <c r="M790" s="39" t="s">
        <v>1293</v>
      </c>
      <c r="N790" s="40" t="s">
        <v>1685</v>
      </c>
      <c r="O790" s="39" t="s">
        <v>1295</v>
      </c>
    </row>
    <row r="791" spans="1:15" hidden="1" x14ac:dyDescent="0.25">
      <c r="A791" s="34">
        <v>382876</v>
      </c>
      <c r="B791" s="35" t="s">
        <v>837</v>
      </c>
      <c r="C791" s="34" t="s">
        <v>1309</v>
      </c>
      <c r="D791" s="34">
        <v>292600</v>
      </c>
      <c r="E791" s="36">
        <v>8.8954203691045799E-2</v>
      </c>
      <c r="F791" s="36">
        <v>8.8954203691045799E-2</v>
      </c>
      <c r="G791" s="36">
        <v>8.8954203691045799E-2</v>
      </c>
      <c r="H791" s="37">
        <v>3.7365889752127263E-2</v>
      </c>
      <c r="I791" s="38">
        <v>27</v>
      </c>
      <c r="J791" s="38">
        <v>11</v>
      </c>
      <c r="K791" s="36">
        <v>0.539412069689164</v>
      </c>
      <c r="L791" s="36">
        <v>0.46058793031083606</v>
      </c>
      <c r="M791" s="39" t="s">
        <v>1293</v>
      </c>
      <c r="N791" s="40" t="s">
        <v>1686</v>
      </c>
      <c r="O791" s="39" t="s">
        <v>1295</v>
      </c>
    </row>
    <row r="792" spans="1:15" hidden="1" x14ac:dyDescent="0.25">
      <c r="A792" s="34">
        <v>383520</v>
      </c>
      <c r="B792" s="35" t="s">
        <v>838</v>
      </c>
      <c r="C792" s="34" t="s">
        <v>1309</v>
      </c>
      <c r="D792" s="34">
        <v>4935</v>
      </c>
      <c r="E792" s="36">
        <v>9.7061803444782171E-2</v>
      </c>
      <c r="F792" s="36">
        <v>0</v>
      </c>
      <c r="G792" s="36">
        <v>0</v>
      </c>
      <c r="H792" s="37">
        <v>7.1428571428571425E-2</v>
      </c>
      <c r="I792" s="38">
        <v>8</v>
      </c>
      <c r="J792" s="38">
        <v>7</v>
      </c>
      <c r="K792" s="36">
        <v>0.8433988764044944</v>
      </c>
      <c r="L792" s="36">
        <v>0.15660112359550563</v>
      </c>
      <c r="M792" s="39" t="s">
        <v>1293</v>
      </c>
      <c r="N792" s="40" t="s">
        <v>1294</v>
      </c>
      <c r="O792" s="39" t="s">
        <v>1295</v>
      </c>
    </row>
    <row r="793" spans="1:15" hidden="1" x14ac:dyDescent="0.25">
      <c r="A793" s="34">
        <v>383929</v>
      </c>
      <c r="B793" s="35" t="s">
        <v>839</v>
      </c>
      <c r="C793" s="34" t="s">
        <v>1311</v>
      </c>
      <c r="D793" s="34" t="s">
        <v>1312</v>
      </c>
      <c r="E793" s="36" t="s">
        <v>1312</v>
      </c>
      <c r="F793" s="36" t="s">
        <v>1312</v>
      </c>
      <c r="G793" s="36" t="s">
        <v>1312</v>
      </c>
      <c r="H793" s="37" t="s">
        <v>1312</v>
      </c>
      <c r="I793" s="38">
        <v>6</v>
      </c>
      <c r="J793" s="38">
        <v>7</v>
      </c>
      <c r="K793" s="36">
        <v>0.31793351022319338</v>
      </c>
      <c r="L793" s="36">
        <v>0.68206648977680662</v>
      </c>
      <c r="M793" s="39" t="s">
        <v>1293</v>
      </c>
      <c r="N793" s="40" t="s">
        <v>1313</v>
      </c>
      <c r="O793" s="39" t="s">
        <v>1295</v>
      </c>
    </row>
    <row r="794" spans="1:15" hidden="1" x14ac:dyDescent="0.25">
      <c r="A794" s="34">
        <v>384003</v>
      </c>
      <c r="B794" s="35" t="s">
        <v>840</v>
      </c>
      <c r="C794" s="34" t="s">
        <v>1307</v>
      </c>
      <c r="D794" s="34">
        <v>0</v>
      </c>
      <c r="E794" s="36">
        <v>0</v>
      </c>
      <c r="F794" s="36">
        <v>0</v>
      </c>
      <c r="G794" s="36">
        <v>0</v>
      </c>
      <c r="H794" s="37">
        <v>0</v>
      </c>
      <c r="I794" s="38">
        <v>0</v>
      </c>
      <c r="J794" s="38">
        <v>0</v>
      </c>
      <c r="K794" s="36">
        <v>0</v>
      </c>
      <c r="L794" s="36">
        <v>0</v>
      </c>
      <c r="M794" s="39" t="s">
        <v>1293</v>
      </c>
      <c r="N794" s="40" t="s">
        <v>1687</v>
      </c>
      <c r="O794" s="39" t="s">
        <v>1295</v>
      </c>
    </row>
    <row r="795" spans="1:15" hidden="1" x14ac:dyDescent="0.25">
      <c r="A795" s="34">
        <v>384054</v>
      </c>
      <c r="B795" s="35" t="s">
        <v>841</v>
      </c>
      <c r="C795" s="34" t="s">
        <v>1316</v>
      </c>
      <c r="D795" s="34">
        <v>8971</v>
      </c>
      <c r="E795" s="36">
        <v>0.73102218258834017</v>
      </c>
      <c r="F795" s="36">
        <v>0</v>
      </c>
      <c r="G795" s="36">
        <v>0</v>
      </c>
      <c r="H795" s="37">
        <v>9.0909090909090912E-2</v>
      </c>
      <c r="I795" s="38">
        <v>3</v>
      </c>
      <c r="J795" s="38">
        <v>5</v>
      </c>
      <c r="K795" s="36">
        <v>9.4768764215314629E-3</v>
      </c>
      <c r="L795" s="36">
        <v>0.9905231235784685</v>
      </c>
      <c r="M795" s="39" t="s">
        <v>1293</v>
      </c>
      <c r="N795" s="40" t="s">
        <v>1688</v>
      </c>
      <c r="O795" s="39" t="s">
        <v>1295</v>
      </c>
    </row>
    <row r="796" spans="1:15" hidden="1" x14ac:dyDescent="0.25">
      <c r="A796" s="34">
        <v>384356</v>
      </c>
      <c r="B796" s="35" t="s">
        <v>842</v>
      </c>
      <c r="C796" s="34" t="s">
        <v>1307</v>
      </c>
      <c r="D796" s="34">
        <v>38091</v>
      </c>
      <c r="E796" s="36">
        <v>1</v>
      </c>
      <c r="F796" s="36">
        <v>1</v>
      </c>
      <c r="G796" s="36">
        <v>0</v>
      </c>
      <c r="H796" s="37">
        <v>0.5</v>
      </c>
      <c r="I796" s="38">
        <v>17</v>
      </c>
      <c r="J796" s="38">
        <v>10</v>
      </c>
      <c r="K796" s="36">
        <v>0.92149818116495263</v>
      </c>
      <c r="L796" s="36">
        <v>7.8501818835047379E-2</v>
      </c>
      <c r="M796" s="39" t="s">
        <v>1293</v>
      </c>
      <c r="N796" s="40" t="s">
        <v>1308</v>
      </c>
      <c r="O796" s="39" t="s">
        <v>1295</v>
      </c>
    </row>
    <row r="797" spans="1:15" hidden="1" x14ac:dyDescent="0.25">
      <c r="A797" s="34">
        <v>384577</v>
      </c>
      <c r="B797" s="35" t="s">
        <v>843</v>
      </c>
      <c r="C797" s="34" t="s">
        <v>1309</v>
      </c>
      <c r="D797" s="34">
        <v>118805</v>
      </c>
      <c r="E797" s="36">
        <v>0.90826985396237536</v>
      </c>
      <c r="F797" s="36">
        <v>0.90085434114725815</v>
      </c>
      <c r="G797" s="36">
        <v>0.79590084592399313</v>
      </c>
      <c r="H797" s="37">
        <v>3.5641316685584561E-2</v>
      </c>
      <c r="I797" s="38">
        <v>21</v>
      </c>
      <c r="J797" s="38">
        <v>11</v>
      </c>
      <c r="K797" s="36">
        <v>0.76492609434288561</v>
      </c>
      <c r="L797" s="36">
        <v>0.23507390565711436</v>
      </c>
      <c r="M797" s="39" t="s">
        <v>1293</v>
      </c>
      <c r="N797" s="40" t="s">
        <v>1689</v>
      </c>
      <c r="O797" s="39" t="s">
        <v>1295</v>
      </c>
    </row>
    <row r="798" spans="1:15" hidden="1" x14ac:dyDescent="0.25">
      <c r="A798" s="34">
        <v>384585</v>
      </c>
      <c r="B798" s="35" t="s">
        <v>844</v>
      </c>
      <c r="C798" s="34" t="s">
        <v>1307</v>
      </c>
      <c r="D798" s="34">
        <v>13923</v>
      </c>
      <c r="E798" s="36">
        <v>0.77490483372836316</v>
      </c>
      <c r="F798" s="36">
        <v>0.75019751490339726</v>
      </c>
      <c r="G798" s="36">
        <v>0</v>
      </c>
      <c r="H798" s="37">
        <v>0.2857142857142857</v>
      </c>
      <c r="I798" s="38">
        <v>2</v>
      </c>
      <c r="J798" s="38">
        <v>1</v>
      </c>
      <c r="K798" s="36">
        <v>0.85370990904739108</v>
      </c>
      <c r="L798" s="36">
        <v>0.14629009095260889</v>
      </c>
      <c r="M798" s="39" t="s">
        <v>1293</v>
      </c>
      <c r="N798" s="40" t="s">
        <v>1308</v>
      </c>
      <c r="O798" s="39" t="s">
        <v>1295</v>
      </c>
    </row>
    <row r="799" spans="1:15" hidden="1" x14ac:dyDescent="0.25">
      <c r="A799" s="34">
        <v>384704</v>
      </c>
      <c r="B799" s="35" t="s">
        <v>845</v>
      </c>
      <c r="C799" s="34" t="s">
        <v>1326</v>
      </c>
      <c r="D799" s="34">
        <v>2135</v>
      </c>
      <c r="E799" s="36">
        <v>0.85152224824355971</v>
      </c>
      <c r="F799" s="36">
        <v>0</v>
      </c>
      <c r="G799" s="36">
        <v>0</v>
      </c>
      <c r="H799" s="37">
        <v>7.1428571428571425E-2</v>
      </c>
      <c r="I799" s="38">
        <v>4</v>
      </c>
      <c r="J799" s="38">
        <v>0</v>
      </c>
      <c r="K799" s="36">
        <v>1</v>
      </c>
      <c r="L799" s="36">
        <v>0</v>
      </c>
      <c r="M799" s="39" t="s">
        <v>1293</v>
      </c>
      <c r="N799" s="40" t="s">
        <v>1690</v>
      </c>
      <c r="O799" s="39" t="s">
        <v>1295</v>
      </c>
    </row>
    <row r="800" spans="1:15" hidden="1" x14ac:dyDescent="0.25">
      <c r="A800" s="34">
        <v>384844</v>
      </c>
      <c r="B800" s="35" t="s">
        <v>846</v>
      </c>
      <c r="C800" s="34" t="s">
        <v>1314</v>
      </c>
      <c r="D800" s="34" t="s">
        <v>1312</v>
      </c>
      <c r="E800" s="36" t="s">
        <v>1312</v>
      </c>
      <c r="F800" s="36" t="s">
        <v>1312</v>
      </c>
      <c r="G800" s="36" t="s">
        <v>1312</v>
      </c>
      <c r="H800" s="37" t="s">
        <v>1312</v>
      </c>
      <c r="I800" s="38">
        <v>0</v>
      </c>
      <c r="J800" s="38">
        <v>1</v>
      </c>
      <c r="K800" s="36">
        <v>0</v>
      </c>
      <c r="L800" s="36">
        <v>1</v>
      </c>
      <c r="M800" s="39" t="s">
        <v>1293</v>
      </c>
      <c r="N800" s="40" t="s">
        <v>1313</v>
      </c>
      <c r="O800" s="39" t="s">
        <v>1295</v>
      </c>
    </row>
    <row r="801" spans="1:15" hidden="1" x14ac:dyDescent="0.25">
      <c r="A801" s="34">
        <v>385255</v>
      </c>
      <c r="B801" s="35" t="s">
        <v>847</v>
      </c>
      <c r="C801" s="34" t="s">
        <v>1307</v>
      </c>
      <c r="D801" s="34">
        <v>27116</v>
      </c>
      <c r="E801" s="36">
        <v>0.41982593302847027</v>
      </c>
      <c r="F801" s="36">
        <v>5.4690957368343417E-2</v>
      </c>
      <c r="G801" s="36">
        <v>3.8796282637557161E-2</v>
      </c>
      <c r="H801" s="37">
        <v>0.27777777777777779</v>
      </c>
      <c r="I801" s="38">
        <v>6</v>
      </c>
      <c r="J801" s="38">
        <v>6</v>
      </c>
      <c r="K801" s="36">
        <v>0.15987364203713691</v>
      </c>
      <c r="L801" s="36">
        <v>0.84012635796286306</v>
      </c>
      <c r="M801" s="39" t="s">
        <v>1293</v>
      </c>
      <c r="N801" s="40" t="s">
        <v>1691</v>
      </c>
      <c r="O801" s="39" t="s">
        <v>1295</v>
      </c>
    </row>
    <row r="802" spans="1:15" hidden="1" x14ac:dyDescent="0.25">
      <c r="A802" s="34">
        <v>385620</v>
      </c>
      <c r="B802" s="35" t="s">
        <v>848</v>
      </c>
      <c r="C802" s="34" t="s">
        <v>1309</v>
      </c>
      <c r="D802" s="34">
        <v>12232</v>
      </c>
      <c r="E802" s="36">
        <v>0.55583714846304777</v>
      </c>
      <c r="F802" s="36">
        <v>5.1586003924133421E-2</v>
      </c>
      <c r="G802" s="36">
        <v>5.1586003924133421E-2</v>
      </c>
      <c r="H802" s="37">
        <v>5.8823529411764705E-2</v>
      </c>
      <c r="I802" s="38">
        <v>13</v>
      </c>
      <c r="J802" s="38">
        <v>7</v>
      </c>
      <c r="K802" s="36">
        <v>0.78850813430252686</v>
      </c>
      <c r="L802" s="36">
        <v>0.21149186569747316</v>
      </c>
      <c r="M802" s="39" t="s">
        <v>1293</v>
      </c>
      <c r="N802" s="40" t="s">
        <v>1294</v>
      </c>
      <c r="O802" s="39" t="s">
        <v>1295</v>
      </c>
    </row>
    <row r="803" spans="1:15" hidden="1" x14ac:dyDescent="0.25">
      <c r="A803" s="34">
        <v>385697</v>
      </c>
      <c r="B803" s="35" t="s">
        <v>849</v>
      </c>
      <c r="C803" s="34" t="s">
        <v>1326</v>
      </c>
      <c r="D803" s="34">
        <v>39547</v>
      </c>
      <c r="E803" s="36">
        <v>0.99992414089564319</v>
      </c>
      <c r="F803" s="36">
        <v>0.99992414089564319</v>
      </c>
      <c r="G803" s="36">
        <v>0.99992414089564319</v>
      </c>
      <c r="H803" s="37">
        <v>6.8181818181818177E-2</v>
      </c>
      <c r="I803" s="38">
        <v>2</v>
      </c>
      <c r="J803" s="38">
        <v>0</v>
      </c>
      <c r="K803" s="36">
        <v>1</v>
      </c>
      <c r="L803" s="36">
        <v>0</v>
      </c>
      <c r="M803" s="39" t="s">
        <v>1293</v>
      </c>
      <c r="N803" s="40" t="s">
        <v>1610</v>
      </c>
      <c r="O803" s="39" t="s">
        <v>1295</v>
      </c>
    </row>
    <row r="804" spans="1:15" hidden="1" x14ac:dyDescent="0.25">
      <c r="A804" s="34">
        <v>385751</v>
      </c>
      <c r="B804" s="35" t="s">
        <v>850</v>
      </c>
      <c r="C804" s="34" t="s">
        <v>1309</v>
      </c>
      <c r="D804" s="34">
        <v>20731</v>
      </c>
      <c r="E804" s="36">
        <v>0.99966234142106025</v>
      </c>
      <c r="F804" s="36">
        <v>0.99966234142106025</v>
      </c>
      <c r="G804" s="36">
        <v>0.99961410448121168</v>
      </c>
      <c r="H804" s="37">
        <v>3.7735849056603772E-2</v>
      </c>
      <c r="I804" s="38">
        <v>13</v>
      </c>
      <c r="J804" s="38">
        <v>2</v>
      </c>
      <c r="K804" s="36">
        <v>0.87809281797512373</v>
      </c>
      <c r="L804" s="36">
        <v>0.12190718202487628</v>
      </c>
      <c r="M804" s="39" t="s">
        <v>1293</v>
      </c>
      <c r="N804" s="40" t="s">
        <v>1692</v>
      </c>
      <c r="O804" s="39" t="s">
        <v>1295</v>
      </c>
    </row>
    <row r="805" spans="1:15" hidden="1" x14ac:dyDescent="0.25">
      <c r="A805" s="34">
        <v>386219</v>
      </c>
      <c r="B805" s="35" t="s">
        <v>851</v>
      </c>
      <c r="C805" s="34" t="s">
        <v>1314</v>
      </c>
      <c r="D805" s="34" t="s">
        <v>1312</v>
      </c>
      <c r="E805" s="36" t="s">
        <v>1312</v>
      </c>
      <c r="F805" s="36" t="s">
        <v>1312</v>
      </c>
      <c r="G805" s="36" t="s">
        <v>1312</v>
      </c>
      <c r="H805" s="37" t="s">
        <v>1312</v>
      </c>
      <c r="I805" s="38">
        <v>2</v>
      </c>
      <c r="J805" s="38">
        <v>1</v>
      </c>
      <c r="K805" s="36">
        <v>0.94026974951830444</v>
      </c>
      <c r="L805" s="36">
        <v>5.9730250481695571E-2</v>
      </c>
      <c r="M805" s="39" t="s">
        <v>1293</v>
      </c>
      <c r="N805" s="40" t="s">
        <v>1313</v>
      </c>
      <c r="O805" s="39" t="s">
        <v>1295</v>
      </c>
    </row>
    <row r="806" spans="1:15" hidden="1" x14ac:dyDescent="0.25">
      <c r="A806" s="34">
        <v>386588</v>
      </c>
      <c r="B806" s="35" t="s">
        <v>852</v>
      </c>
      <c r="C806" s="34" t="s">
        <v>1309</v>
      </c>
      <c r="D806" s="34">
        <v>59399</v>
      </c>
      <c r="E806" s="36">
        <v>0.93306284617586155</v>
      </c>
      <c r="F806" s="36">
        <v>0.92947692722099695</v>
      </c>
      <c r="G806" s="36">
        <v>0.70016330241249858</v>
      </c>
      <c r="H806" s="37">
        <v>4.8343291689299295E-2</v>
      </c>
      <c r="I806" s="38">
        <v>26</v>
      </c>
      <c r="J806" s="38">
        <v>11</v>
      </c>
      <c r="K806" s="36">
        <v>0.78824190565969332</v>
      </c>
      <c r="L806" s="36">
        <v>0.21175809434030674</v>
      </c>
      <c r="M806" s="39" t="s">
        <v>1293</v>
      </c>
      <c r="N806" s="40" t="s">
        <v>1308</v>
      </c>
      <c r="O806" s="39" t="s">
        <v>1295</v>
      </c>
    </row>
    <row r="807" spans="1:15" hidden="1" x14ac:dyDescent="0.25">
      <c r="A807" s="34">
        <v>386596</v>
      </c>
      <c r="B807" s="35" t="s">
        <v>853</v>
      </c>
      <c r="C807" s="34" t="s">
        <v>1309</v>
      </c>
      <c r="D807" s="34">
        <v>17793</v>
      </c>
      <c r="E807" s="36">
        <v>3.5969201371325803E-2</v>
      </c>
      <c r="F807" s="36">
        <v>3.5969201371325803E-2</v>
      </c>
      <c r="G807" s="36">
        <v>3.5969201371325803E-2</v>
      </c>
      <c r="H807" s="37">
        <v>3.8243276585245498E-2</v>
      </c>
      <c r="I807" s="38">
        <v>19</v>
      </c>
      <c r="J807" s="38">
        <v>0</v>
      </c>
      <c r="K807" s="36">
        <v>1</v>
      </c>
      <c r="L807" s="36">
        <v>0</v>
      </c>
      <c r="M807" s="39" t="s">
        <v>1293</v>
      </c>
      <c r="N807" s="40" t="s">
        <v>1308</v>
      </c>
      <c r="O807" s="39" t="s">
        <v>1295</v>
      </c>
    </row>
    <row r="808" spans="1:15" hidden="1" x14ac:dyDescent="0.25">
      <c r="A808" s="34">
        <v>386871</v>
      </c>
      <c r="B808" s="35" t="s">
        <v>854</v>
      </c>
      <c r="C808" s="34" t="s">
        <v>1326</v>
      </c>
      <c r="D808" s="34">
        <v>10928</v>
      </c>
      <c r="E808" s="36">
        <v>0.79987188872620796</v>
      </c>
      <c r="F808" s="36">
        <v>0.79987188872620796</v>
      </c>
      <c r="G808" s="36">
        <v>0.79987188872620796</v>
      </c>
      <c r="H808" s="37">
        <v>0.10465116279069768</v>
      </c>
      <c r="I808" s="38">
        <v>0</v>
      </c>
      <c r="J808" s="38">
        <v>0</v>
      </c>
      <c r="K808" s="36">
        <v>0</v>
      </c>
      <c r="L808" s="36">
        <v>0</v>
      </c>
      <c r="M808" s="39" t="s">
        <v>1293</v>
      </c>
      <c r="N808" s="40" t="s">
        <v>1294</v>
      </c>
      <c r="O808" s="39" t="s">
        <v>1295</v>
      </c>
    </row>
    <row r="809" spans="1:15" hidden="1" x14ac:dyDescent="0.25">
      <c r="A809" s="34">
        <v>386898</v>
      </c>
      <c r="B809" s="35" t="s">
        <v>855</v>
      </c>
      <c r="C809" s="34" t="s">
        <v>1307</v>
      </c>
      <c r="D809" s="34">
        <v>3</v>
      </c>
      <c r="E809" s="36">
        <v>0</v>
      </c>
      <c r="F809" s="36">
        <v>0</v>
      </c>
      <c r="G809" s="36">
        <v>0</v>
      </c>
      <c r="H809" s="37">
        <v>0</v>
      </c>
      <c r="I809" s="38">
        <v>6</v>
      </c>
      <c r="J809" s="38">
        <v>4</v>
      </c>
      <c r="K809" s="36">
        <v>0.47884187082405344</v>
      </c>
      <c r="L809" s="36">
        <v>0.52115812917594651</v>
      </c>
      <c r="M809" s="39" t="s">
        <v>1293</v>
      </c>
      <c r="N809" s="40" t="s">
        <v>1693</v>
      </c>
      <c r="O809" s="39" t="s">
        <v>1295</v>
      </c>
    </row>
    <row r="810" spans="1:15" hidden="1" x14ac:dyDescent="0.25">
      <c r="A810" s="34">
        <v>386901</v>
      </c>
      <c r="B810" s="35" t="s">
        <v>856</v>
      </c>
      <c r="C810" s="34" t="s">
        <v>1309</v>
      </c>
      <c r="D810" s="34">
        <v>5813</v>
      </c>
      <c r="E810" s="36">
        <v>0.88508515396525034</v>
      </c>
      <c r="F810" s="36">
        <v>0.88508515396525034</v>
      </c>
      <c r="G810" s="36">
        <v>0.13624634440048167</v>
      </c>
      <c r="H810" s="37">
        <v>3.1831335262505166E-2</v>
      </c>
      <c r="I810" s="38">
        <v>15</v>
      </c>
      <c r="J810" s="38">
        <v>7</v>
      </c>
      <c r="K810" s="36">
        <v>0.90397417793019974</v>
      </c>
      <c r="L810" s="36">
        <v>9.6025822069800287E-2</v>
      </c>
      <c r="M810" s="39" t="s">
        <v>1293</v>
      </c>
      <c r="N810" s="40" t="s">
        <v>1694</v>
      </c>
      <c r="O810" s="39" t="s">
        <v>1295</v>
      </c>
    </row>
    <row r="811" spans="1:15" hidden="1" x14ac:dyDescent="0.25">
      <c r="A811" s="34">
        <v>387185</v>
      </c>
      <c r="B811" s="35" t="s">
        <v>857</v>
      </c>
      <c r="C811" s="34" t="s">
        <v>1326</v>
      </c>
      <c r="D811" s="34">
        <v>1026</v>
      </c>
      <c r="E811" s="36">
        <v>0.99902534113060426</v>
      </c>
      <c r="F811" s="36">
        <v>0.99902534113060426</v>
      </c>
      <c r="G811" s="36">
        <v>0.99902534113060426</v>
      </c>
      <c r="H811" s="37">
        <v>0.10416666666666667</v>
      </c>
      <c r="I811" s="38">
        <v>1</v>
      </c>
      <c r="J811" s="38">
        <v>0</v>
      </c>
      <c r="K811" s="36">
        <v>1</v>
      </c>
      <c r="L811" s="36">
        <v>0</v>
      </c>
      <c r="M811" s="39" t="s">
        <v>1293</v>
      </c>
      <c r="N811" s="40" t="s">
        <v>1695</v>
      </c>
      <c r="O811" s="39" t="s">
        <v>1295</v>
      </c>
    </row>
    <row r="812" spans="1:15" hidden="1" x14ac:dyDescent="0.25">
      <c r="A812" s="34">
        <v>387495</v>
      </c>
      <c r="B812" s="35" t="s">
        <v>858</v>
      </c>
      <c r="C812" s="34" t="s">
        <v>1307</v>
      </c>
      <c r="D812" s="34">
        <v>0</v>
      </c>
      <c r="E812" s="36">
        <v>0</v>
      </c>
      <c r="F812" s="36">
        <v>0</v>
      </c>
      <c r="G812" s="36">
        <v>0</v>
      </c>
      <c r="H812" s="37">
        <v>0</v>
      </c>
      <c r="I812" s="38">
        <v>0</v>
      </c>
      <c r="J812" s="38">
        <v>0</v>
      </c>
      <c r="K812" s="36">
        <v>0</v>
      </c>
      <c r="L812" s="36">
        <v>0</v>
      </c>
      <c r="M812" s="39" t="s">
        <v>1293</v>
      </c>
      <c r="N812" s="40" t="s">
        <v>1413</v>
      </c>
      <c r="O812" s="39" t="s">
        <v>1295</v>
      </c>
    </row>
    <row r="813" spans="1:15" hidden="1" x14ac:dyDescent="0.25">
      <c r="A813" s="34">
        <v>388092</v>
      </c>
      <c r="B813" s="35" t="s">
        <v>859</v>
      </c>
      <c r="C813" s="34" t="s">
        <v>1326</v>
      </c>
      <c r="D813" s="34">
        <v>969</v>
      </c>
      <c r="E813" s="36">
        <v>1</v>
      </c>
      <c r="F813" s="36">
        <v>0</v>
      </c>
      <c r="G813" s="36">
        <v>0</v>
      </c>
      <c r="H813" s="37">
        <v>0.14285714285714285</v>
      </c>
      <c r="I813" s="38">
        <v>1</v>
      </c>
      <c r="J813" s="38">
        <v>0</v>
      </c>
      <c r="K813" s="36">
        <v>1</v>
      </c>
      <c r="L813" s="36">
        <v>0</v>
      </c>
      <c r="M813" s="39" t="s">
        <v>1293</v>
      </c>
      <c r="N813" s="40" t="s">
        <v>1294</v>
      </c>
      <c r="O813" s="39" t="s">
        <v>1295</v>
      </c>
    </row>
    <row r="814" spans="1:15" hidden="1" x14ac:dyDescent="0.25">
      <c r="A814" s="34">
        <v>389358</v>
      </c>
      <c r="B814" s="35" t="s">
        <v>860</v>
      </c>
      <c r="C814" s="34" t="s">
        <v>1314</v>
      </c>
      <c r="D814" s="34" t="s">
        <v>1312</v>
      </c>
      <c r="E814" s="36" t="s">
        <v>1312</v>
      </c>
      <c r="F814" s="36" t="s">
        <v>1312</v>
      </c>
      <c r="G814" s="36" t="s">
        <v>1312</v>
      </c>
      <c r="H814" s="37" t="s">
        <v>1312</v>
      </c>
      <c r="I814" s="38">
        <v>22</v>
      </c>
      <c r="J814" s="38">
        <v>8</v>
      </c>
      <c r="K814" s="36">
        <v>0.84828287392679624</v>
      </c>
      <c r="L814" s="36">
        <v>0.15171712607320378</v>
      </c>
      <c r="M814" s="39" t="s">
        <v>1293</v>
      </c>
      <c r="N814" s="40" t="s">
        <v>1313</v>
      </c>
      <c r="O814" s="39" t="s">
        <v>1295</v>
      </c>
    </row>
    <row r="815" spans="1:15" hidden="1" x14ac:dyDescent="0.25">
      <c r="A815" s="34">
        <v>389421</v>
      </c>
      <c r="B815" s="35" t="s">
        <v>861</v>
      </c>
      <c r="C815" s="34" t="s">
        <v>1309</v>
      </c>
      <c r="D815" s="34">
        <v>473</v>
      </c>
      <c r="E815" s="36">
        <v>0</v>
      </c>
      <c r="F815" s="36">
        <v>0</v>
      </c>
      <c r="G815" s="36">
        <v>0</v>
      </c>
      <c r="H815" s="37">
        <v>0</v>
      </c>
      <c r="I815" s="38">
        <v>0</v>
      </c>
      <c r="J815" s="38">
        <v>0</v>
      </c>
      <c r="K815" s="36">
        <v>0</v>
      </c>
      <c r="L815" s="36">
        <v>0</v>
      </c>
      <c r="M815" s="39" t="s">
        <v>1293</v>
      </c>
      <c r="N815" s="40" t="s">
        <v>1696</v>
      </c>
      <c r="O815" s="39" t="s">
        <v>1295</v>
      </c>
    </row>
    <row r="816" spans="1:15" hidden="1" x14ac:dyDescent="0.25">
      <c r="A816" s="34">
        <v>389854</v>
      </c>
      <c r="B816" s="35" t="s">
        <v>862</v>
      </c>
      <c r="C816" s="34" t="s">
        <v>1314</v>
      </c>
      <c r="D816" s="34" t="s">
        <v>1312</v>
      </c>
      <c r="E816" s="36" t="s">
        <v>1312</v>
      </c>
      <c r="F816" s="36" t="s">
        <v>1312</v>
      </c>
      <c r="G816" s="36" t="s">
        <v>1312</v>
      </c>
      <c r="H816" s="37" t="s">
        <v>1312</v>
      </c>
      <c r="I816" s="38">
        <v>9</v>
      </c>
      <c r="J816" s="38">
        <v>6</v>
      </c>
      <c r="K816" s="36">
        <v>0.56664994791465717</v>
      </c>
      <c r="L816" s="36">
        <v>0.43335005208534277</v>
      </c>
      <c r="M816" s="39" t="s">
        <v>1293</v>
      </c>
      <c r="N816" s="40" t="s">
        <v>1313</v>
      </c>
      <c r="O816" s="39" t="s">
        <v>1295</v>
      </c>
    </row>
    <row r="817" spans="1:15" hidden="1" x14ac:dyDescent="0.25">
      <c r="A817" s="34">
        <v>390178</v>
      </c>
      <c r="B817" s="35" t="s">
        <v>863</v>
      </c>
      <c r="C817" s="34" t="s">
        <v>1316</v>
      </c>
      <c r="D817" s="34">
        <v>25499</v>
      </c>
      <c r="E817" s="36">
        <v>0.88215224126436331</v>
      </c>
      <c r="F817" s="36">
        <v>0</v>
      </c>
      <c r="G817" s="36">
        <v>0</v>
      </c>
      <c r="H817" s="37">
        <v>0.1111111111111111</v>
      </c>
      <c r="I817" s="38">
        <v>9</v>
      </c>
      <c r="J817" s="38">
        <v>7</v>
      </c>
      <c r="K817" s="36">
        <v>0.79332874828060518</v>
      </c>
      <c r="L817" s="36">
        <v>0.20667125171939477</v>
      </c>
      <c r="M817" s="39" t="s">
        <v>1293</v>
      </c>
      <c r="N817" s="40" t="s">
        <v>1373</v>
      </c>
      <c r="O817" s="39" t="s">
        <v>1295</v>
      </c>
    </row>
    <row r="818" spans="1:15" hidden="1" x14ac:dyDescent="0.25">
      <c r="A818" s="34">
        <v>390259</v>
      </c>
      <c r="B818" s="35" t="s">
        <v>864</v>
      </c>
      <c r="C818" s="34" t="s">
        <v>1326</v>
      </c>
      <c r="D818" s="34">
        <v>2358</v>
      </c>
      <c r="E818" s="36">
        <v>0</v>
      </c>
      <c r="F818" s="36">
        <v>0</v>
      </c>
      <c r="G818" s="36">
        <v>0</v>
      </c>
      <c r="H818" s="37">
        <v>0</v>
      </c>
      <c r="I818" s="38">
        <v>0</v>
      </c>
      <c r="J818" s="38">
        <v>0</v>
      </c>
      <c r="K818" s="36">
        <v>0</v>
      </c>
      <c r="L818" s="36">
        <v>0</v>
      </c>
      <c r="M818" s="39" t="s">
        <v>1293</v>
      </c>
      <c r="N818" s="40" t="s">
        <v>1697</v>
      </c>
      <c r="O818" s="39" t="s">
        <v>1295</v>
      </c>
    </row>
    <row r="819" spans="1:15" hidden="1" x14ac:dyDescent="0.25">
      <c r="A819" s="34">
        <v>390372</v>
      </c>
      <c r="B819" s="35" t="s">
        <v>865</v>
      </c>
      <c r="C819" s="34" t="s">
        <v>1326</v>
      </c>
      <c r="D819" s="34">
        <v>0</v>
      </c>
      <c r="E819" s="36">
        <v>0</v>
      </c>
      <c r="F819" s="36">
        <v>0</v>
      </c>
      <c r="G819" s="36">
        <v>0</v>
      </c>
      <c r="H819" s="37">
        <v>0.11764705882352941</v>
      </c>
      <c r="I819" s="38">
        <v>1</v>
      </c>
      <c r="J819" s="38">
        <v>0</v>
      </c>
      <c r="K819" s="36">
        <v>0</v>
      </c>
      <c r="L819" s="36">
        <v>0</v>
      </c>
      <c r="M819" s="39" t="s">
        <v>1293</v>
      </c>
      <c r="N819" s="40" t="s">
        <v>1294</v>
      </c>
      <c r="O819" s="39" t="s">
        <v>1295</v>
      </c>
    </row>
    <row r="820" spans="1:15" hidden="1" x14ac:dyDescent="0.25">
      <c r="A820" s="34">
        <v>392391</v>
      </c>
      <c r="B820" s="35" t="s">
        <v>866</v>
      </c>
      <c r="C820" s="34" t="s">
        <v>1307</v>
      </c>
      <c r="D820" s="34">
        <v>15227</v>
      </c>
      <c r="E820" s="36">
        <v>0.39489065475799567</v>
      </c>
      <c r="F820" s="36">
        <v>0</v>
      </c>
      <c r="G820" s="36">
        <v>0</v>
      </c>
      <c r="H820" s="37">
        <v>0.14285714285714285</v>
      </c>
      <c r="I820" s="38">
        <v>24</v>
      </c>
      <c r="J820" s="38">
        <v>4</v>
      </c>
      <c r="K820" s="36">
        <v>0.92971014492753623</v>
      </c>
      <c r="L820" s="36">
        <v>7.0289855072463769E-2</v>
      </c>
      <c r="M820" s="39" t="s">
        <v>1293</v>
      </c>
      <c r="N820" s="40" t="s">
        <v>1698</v>
      </c>
      <c r="O820" s="39" t="s">
        <v>1295</v>
      </c>
    </row>
    <row r="821" spans="1:15" hidden="1" x14ac:dyDescent="0.25">
      <c r="A821" s="34">
        <v>392405</v>
      </c>
      <c r="B821" s="35" t="s">
        <v>867</v>
      </c>
      <c r="C821" s="34" t="s">
        <v>1326</v>
      </c>
      <c r="D821" s="34">
        <v>3597</v>
      </c>
      <c r="E821" s="36">
        <v>0</v>
      </c>
      <c r="F821" s="36">
        <v>0</v>
      </c>
      <c r="G821" s="36">
        <v>0</v>
      </c>
      <c r="H821" s="37">
        <v>0</v>
      </c>
      <c r="I821" s="38">
        <v>0</v>
      </c>
      <c r="J821" s="38">
        <v>0</v>
      </c>
      <c r="K821" s="36">
        <v>0</v>
      </c>
      <c r="L821" s="36">
        <v>0</v>
      </c>
      <c r="M821" s="39" t="s">
        <v>1293</v>
      </c>
      <c r="N821" s="40" t="s">
        <v>1699</v>
      </c>
      <c r="O821" s="39" t="s">
        <v>1295</v>
      </c>
    </row>
    <row r="822" spans="1:15" hidden="1" x14ac:dyDescent="0.25">
      <c r="A822" s="34">
        <v>392804</v>
      </c>
      <c r="B822" s="35" t="s">
        <v>868</v>
      </c>
      <c r="C822" s="34" t="s">
        <v>1307</v>
      </c>
      <c r="D822" s="34">
        <v>88828</v>
      </c>
      <c r="E822" s="36">
        <v>0.99587967757914175</v>
      </c>
      <c r="F822" s="36">
        <v>0.99157923177376506</v>
      </c>
      <c r="G822" s="36">
        <v>0.98062547845274017</v>
      </c>
      <c r="H822" s="37">
        <v>3.5087719298245612E-2</v>
      </c>
      <c r="I822" s="38">
        <v>22</v>
      </c>
      <c r="J822" s="38">
        <v>16</v>
      </c>
      <c r="K822" s="36">
        <v>0.95954526213944491</v>
      </c>
      <c r="L822" s="36">
        <v>4.0454737860555118E-2</v>
      </c>
      <c r="M822" s="39" t="s">
        <v>1293</v>
      </c>
      <c r="N822" s="40" t="s">
        <v>1308</v>
      </c>
      <c r="O822" s="39" t="s">
        <v>1295</v>
      </c>
    </row>
    <row r="823" spans="1:15" hidden="1" x14ac:dyDescent="0.25">
      <c r="A823" s="34">
        <v>393321</v>
      </c>
      <c r="B823" s="35" t="s">
        <v>869</v>
      </c>
      <c r="C823" s="34" t="s">
        <v>1309</v>
      </c>
      <c r="D823" s="34">
        <v>1145272</v>
      </c>
      <c r="E823" s="36">
        <v>0.9989399898015493</v>
      </c>
      <c r="F823" s="36">
        <v>0.99863438554334694</v>
      </c>
      <c r="G823" s="36">
        <v>0.81670293170530672</v>
      </c>
      <c r="H823" s="37">
        <v>4.1412084181941616E-2</v>
      </c>
      <c r="I823" s="38">
        <v>67</v>
      </c>
      <c r="J823" s="38">
        <v>10</v>
      </c>
      <c r="K823" s="36">
        <v>0.78575093501824855</v>
      </c>
      <c r="L823" s="36">
        <v>0.21424906498175142</v>
      </c>
      <c r="M823" s="39" t="s">
        <v>1293</v>
      </c>
      <c r="N823" s="40" t="s">
        <v>1700</v>
      </c>
      <c r="O823" s="39" t="s">
        <v>1295</v>
      </c>
    </row>
    <row r="824" spans="1:15" hidden="1" x14ac:dyDescent="0.25">
      <c r="A824" s="34">
        <v>394271</v>
      </c>
      <c r="B824" s="35" t="s">
        <v>870</v>
      </c>
      <c r="C824" s="34" t="s">
        <v>1316</v>
      </c>
      <c r="D824" s="34">
        <v>8113</v>
      </c>
      <c r="E824" s="36">
        <v>8.9486010107235295E-2</v>
      </c>
      <c r="F824" s="36">
        <v>0</v>
      </c>
      <c r="G824" s="36">
        <v>0</v>
      </c>
      <c r="H824" s="37">
        <v>0.33333333333333331</v>
      </c>
      <c r="I824" s="38">
        <v>0</v>
      </c>
      <c r="J824" s="38">
        <v>0</v>
      </c>
      <c r="K824" s="36">
        <v>0</v>
      </c>
      <c r="L824" s="36">
        <v>0</v>
      </c>
      <c r="M824" s="39" t="s">
        <v>1293</v>
      </c>
      <c r="N824" s="40" t="s">
        <v>1701</v>
      </c>
      <c r="O824" s="39" t="s">
        <v>1295</v>
      </c>
    </row>
    <row r="825" spans="1:15" hidden="1" x14ac:dyDescent="0.25">
      <c r="A825" s="34">
        <v>394734</v>
      </c>
      <c r="B825" s="35" t="s">
        <v>871</v>
      </c>
      <c r="C825" s="34" t="s">
        <v>1307</v>
      </c>
      <c r="D825" s="34">
        <v>88386</v>
      </c>
      <c r="E825" s="36">
        <v>5.9964247731541191E-3</v>
      </c>
      <c r="F825" s="36">
        <v>2.6361640983866225E-3</v>
      </c>
      <c r="G825" s="36">
        <v>0</v>
      </c>
      <c r="H825" s="37">
        <v>6.741573033707865E-2</v>
      </c>
      <c r="I825" s="38">
        <v>13</v>
      </c>
      <c r="J825" s="38">
        <v>10</v>
      </c>
      <c r="K825" s="36">
        <v>0.61009663967207983</v>
      </c>
      <c r="L825" s="36">
        <v>0.38990336032792017</v>
      </c>
      <c r="M825" s="39" t="s">
        <v>1293</v>
      </c>
      <c r="N825" s="40" t="s">
        <v>1702</v>
      </c>
      <c r="O825" s="39" t="s">
        <v>1295</v>
      </c>
    </row>
    <row r="826" spans="1:15" hidden="1" x14ac:dyDescent="0.25">
      <c r="A826" s="34">
        <v>395480</v>
      </c>
      <c r="B826" s="35" t="s">
        <v>872</v>
      </c>
      <c r="C826" s="34" t="s">
        <v>1307</v>
      </c>
      <c r="D826" s="34">
        <v>39972</v>
      </c>
      <c r="E826" s="36">
        <v>0.97130491343940761</v>
      </c>
      <c r="F826" s="36">
        <v>0.95466826778745117</v>
      </c>
      <c r="G826" s="36">
        <v>0.37631341939357549</v>
      </c>
      <c r="H826" s="37">
        <v>8.6092715231788075E-2</v>
      </c>
      <c r="I826" s="38">
        <v>14</v>
      </c>
      <c r="J826" s="38">
        <v>11</v>
      </c>
      <c r="K826" s="36">
        <v>0.17435659633665662</v>
      </c>
      <c r="L826" s="36">
        <v>0.82564340366334343</v>
      </c>
      <c r="M826" s="39" t="s">
        <v>1293</v>
      </c>
      <c r="N826" s="40" t="s">
        <v>1703</v>
      </c>
      <c r="O826" s="39" t="s">
        <v>1295</v>
      </c>
    </row>
    <row r="827" spans="1:15" hidden="1" x14ac:dyDescent="0.25">
      <c r="A827" s="34">
        <v>397245</v>
      </c>
      <c r="B827" s="35" t="s">
        <v>873</v>
      </c>
      <c r="C827" s="34" t="s">
        <v>1314</v>
      </c>
      <c r="D827" s="34" t="s">
        <v>1312</v>
      </c>
      <c r="E827" s="36" t="s">
        <v>1312</v>
      </c>
      <c r="F827" s="36" t="s">
        <v>1312</v>
      </c>
      <c r="G827" s="36" t="s">
        <v>1312</v>
      </c>
      <c r="H827" s="37" t="s">
        <v>1312</v>
      </c>
      <c r="I827" s="38">
        <v>8</v>
      </c>
      <c r="J827" s="38">
        <v>2</v>
      </c>
      <c r="K827" s="36">
        <v>0.98255209757698403</v>
      </c>
      <c r="L827" s="36">
        <v>1.7447902423015915E-2</v>
      </c>
      <c r="M827" s="39" t="s">
        <v>1293</v>
      </c>
      <c r="N827" s="40" t="s">
        <v>1313</v>
      </c>
      <c r="O827" s="39" t="s">
        <v>1295</v>
      </c>
    </row>
    <row r="828" spans="1:15" hidden="1" x14ac:dyDescent="0.25">
      <c r="A828" s="34">
        <v>400106</v>
      </c>
      <c r="B828" s="35" t="s">
        <v>874</v>
      </c>
      <c r="C828" s="34" t="s">
        <v>1314</v>
      </c>
      <c r="D828" s="34" t="s">
        <v>1312</v>
      </c>
      <c r="E828" s="36" t="s">
        <v>1312</v>
      </c>
      <c r="F828" s="36" t="s">
        <v>1312</v>
      </c>
      <c r="G828" s="36" t="s">
        <v>1312</v>
      </c>
      <c r="H828" s="37" t="s">
        <v>1312</v>
      </c>
      <c r="I828" s="38">
        <v>1</v>
      </c>
      <c r="J828" s="38">
        <v>0</v>
      </c>
      <c r="K828" s="36">
        <v>1</v>
      </c>
      <c r="L828" s="36">
        <v>0</v>
      </c>
      <c r="M828" s="39" t="s">
        <v>1293</v>
      </c>
      <c r="N828" s="40" t="s">
        <v>1313</v>
      </c>
      <c r="O828" s="39" t="s">
        <v>1295</v>
      </c>
    </row>
    <row r="829" spans="1:15" hidden="1" x14ac:dyDescent="0.25">
      <c r="A829" s="34">
        <v>400190</v>
      </c>
      <c r="B829" s="35" t="s">
        <v>875</v>
      </c>
      <c r="C829" s="34" t="s">
        <v>1307</v>
      </c>
      <c r="D829" s="34">
        <v>72589</v>
      </c>
      <c r="E829" s="36">
        <v>0.42075245560622132</v>
      </c>
      <c r="F829" s="36">
        <v>0</v>
      </c>
      <c r="G829" s="36">
        <v>0</v>
      </c>
      <c r="H829" s="37">
        <v>5.7142857142857141E-2</v>
      </c>
      <c r="I829" s="38">
        <v>15</v>
      </c>
      <c r="J829" s="38">
        <v>5</v>
      </c>
      <c r="K829" s="36">
        <v>0.94467198260239216</v>
      </c>
      <c r="L829" s="36">
        <v>5.5328017397607829E-2</v>
      </c>
      <c r="M829" s="39" t="s">
        <v>1293</v>
      </c>
      <c r="N829" s="40" t="s">
        <v>1704</v>
      </c>
      <c r="O829" s="39" t="s">
        <v>1295</v>
      </c>
    </row>
    <row r="830" spans="1:15" hidden="1" x14ac:dyDescent="0.25">
      <c r="A830" s="34">
        <v>400319</v>
      </c>
      <c r="B830" s="35" t="s">
        <v>876</v>
      </c>
      <c r="C830" s="34" t="s">
        <v>1316</v>
      </c>
      <c r="D830" s="34">
        <v>1686</v>
      </c>
      <c r="E830" s="36">
        <v>6.7022538552787669E-2</v>
      </c>
      <c r="F830" s="36">
        <v>6.7022538552787669E-2</v>
      </c>
      <c r="G830" s="36">
        <v>0</v>
      </c>
      <c r="H830" s="37">
        <v>0.16666666666666666</v>
      </c>
      <c r="I830" s="38">
        <v>6</v>
      </c>
      <c r="J830" s="38">
        <v>4</v>
      </c>
      <c r="K830" s="36">
        <v>0.4935064935064935</v>
      </c>
      <c r="L830" s="36">
        <v>0.50649350649350644</v>
      </c>
      <c r="M830" s="39" t="s">
        <v>1293</v>
      </c>
      <c r="N830" s="40" t="s">
        <v>1294</v>
      </c>
      <c r="O830" s="39" t="s">
        <v>1295</v>
      </c>
    </row>
    <row r="831" spans="1:15" hidden="1" x14ac:dyDescent="0.25">
      <c r="A831" s="34">
        <v>400360</v>
      </c>
      <c r="B831" s="35" t="s">
        <v>877</v>
      </c>
      <c r="C831" s="34" t="s">
        <v>1316</v>
      </c>
      <c r="D831" s="34">
        <v>34</v>
      </c>
      <c r="E831" s="36">
        <v>0</v>
      </c>
      <c r="F831" s="36">
        <v>0</v>
      </c>
      <c r="G831" s="36">
        <v>0</v>
      </c>
      <c r="H831" s="37">
        <v>0</v>
      </c>
      <c r="I831" s="38">
        <v>0</v>
      </c>
      <c r="J831" s="38">
        <v>0</v>
      </c>
      <c r="K831" s="36">
        <v>0</v>
      </c>
      <c r="L831" s="36">
        <v>0</v>
      </c>
      <c r="M831" s="39" t="s">
        <v>1293</v>
      </c>
      <c r="N831" s="40" t="s">
        <v>1705</v>
      </c>
      <c r="O831" s="39" t="s">
        <v>1295</v>
      </c>
    </row>
    <row r="832" spans="1:15" hidden="1" x14ac:dyDescent="0.25">
      <c r="A832" s="34">
        <v>400386</v>
      </c>
      <c r="B832" s="35" t="s">
        <v>878</v>
      </c>
      <c r="C832" s="34" t="s">
        <v>1314</v>
      </c>
      <c r="D832" s="34" t="s">
        <v>1312</v>
      </c>
      <c r="E832" s="36" t="s">
        <v>1312</v>
      </c>
      <c r="F832" s="36" t="s">
        <v>1312</v>
      </c>
      <c r="G832" s="36" t="s">
        <v>1312</v>
      </c>
      <c r="H832" s="37" t="s">
        <v>1312</v>
      </c>
      <c r="I832" s="38">
        <v>5</v>
      </c>
      <c r="J832" s="38">
        <v>3</v>
      </c>
      <c r="K832" s="36">
        <v>0</v>
      </c>
      <c r="L832" s="36">
        <v>0</v>
      </c>
      <c r="M832" s="39" t="s">
        <v>1293</v>
      </c>
      <c r="N832" s="40" t="s">
        <v>1313</v>
      </c>
      <c r="O832" s="39" t="s">
        <v>1295</v>
      </c>
    </row>
    <row r="833" spans="1:15" hidden="1" x14ac:dyDescent="0.25">
      <c r="A833" s="34">
        <v>400556</v>
      </c>
      <c r="B833" s="35" t="s">
        <v>879</v>
      </c>
      <c r="C833" s="34" t="s">
        <v>1311</v>
      </c>
      <c r="D833" s="34" t="s">
        <v>1312</v>
      </c>
      <c r="E833" s="36" t="s">
        <v>1312</v>
      </c>
      <c r="F833" s="36" t="s">
        <v>1312</v>
      </c>
      <c r="G833" s="36" t="s">
        <v>1312</v>
      </c>
      <c r="H833" s="37" t="s">
        <v>1312</v>
      </c>
      <c r="I833" s="38">
        <v>1</v>
      </c>
      <c r="J833" s="38">
        <v>1</v>
      </c>
      <c r="K833" s="36">
        <v>0.96109343361295918</v>
      </c>
      <c r="L833" s="36">
        <v>3.8906566387040785E-2</v>
      </c>
      <c r="M833" s="39" t="s">
        <v>1293</v>
      </c>
      <c r="N833" s="40" t="s">
        <v>1313</v>
      </c>
      <c r="O833" s="39" t="s">
        <v>1295</v>
      </c>
    </row>
    <row r="834" spans="1:15" hidden="1" x14ac:dyDescent="0.25">
      <c r="A834" s="34">
        <v>400572</v>
      </c>
      <c r="B834" s="35" t="s">
        <v>880</v>
      </c>
      <c r="C834" s="34" t="s">
        <v>1311</v>
      </c>
      <c r="D834" s="34" t="s">
        <v>1312</v>
      </c>
      <c r="E834" s="36" t="s">
        <v>1312</v>
      </c>
      <c r="F834" s="36" t="s">
        <v>1312</v>
      </c>
      <c r="G834" s="36" t="s">
        <v>1312</v>
      </c>
      <c r="H834" s="37" t="s">
        <v>1312</v>
      </c>
      <c r="I834" s="38">
        <v>6</v>
      </c>
      <c r="J834" s="38">
        <v>6</v>
      </c>
      <c r="K834" s="36">
        <v>0.64229597562930896</v>
      </c>
      <c r="L834" s="36">
        <v>0.35770402437069104</v>
      </c>
      <c r="M834" s="39" t="s">
        <v>1293</v>
      </c>
      <c r="N834" s="40" t="s">
        <v>1313</v>
      </c>
      <c r="O834" s="39" t="s">
        <v>1295</v>
      </c>
    </row>
    <row r="835" spans="1:15" hidden="1" x14ac:dyDescent="0.25">
      <c r="A835" s="34">
        <v>400742</v>
      </c>
      <c r="B835" s="35" t="s">
        <v>881</v>
      </c>
      <c r="C835" s="34" t="s">
        <v>1316</v>
      </c>
      <c r="D835" s="34">
        <v>268</v>
      </c>
      <c r="E835" s="36">
        <v>0</v>
      </c>
      <c r="F835" s="36">
        <v>0</v>
      </c>
      <c r="G835" s="36">
        <v>0</v>
      </c>
      <c r="H835" s="37">
        <v>0</v>
      </c>
      <c r="I835" s="38">
        <v>0</v>
      </c>
      <c r="J835" s="38">
        <v>0</v>
      </c>
      <c r="K835" s="36">
        <v>0</v>
      </c>
      <c r="L835" s="36">
        <v>0</v>
      </c>
      <c r="M835" s="39" t="s">
        <v>1293</v>
      </c>
      <c r="N835" s="40" t="s">
        <v>1706</v>
      </c>
      <c r="O835" s="39" t="s">
        <v>1295</v>
      </c>
    </row>
    <row r="836" spans="1:15" hidden="1" x14ac:dyDescent="0.25">
      <c r="A836" s="34">
        <v>400785</v>
      </c>
      <c r="B836" s="35" t="s">
        <v>882</v>
      </c>
      <c r="C836" s="34" t="s">
        <v>1307</v>
      </c>
      <c r="D836" s="34">
        <v>0</v>
      </c>
      <c r="E836" s="36">
        <v>0</v>
      </c>
      <c r="F836" s="36">
        <v>0</v>
      </c>
      <c r="G836" s="36">
        <v>0</v>
      </c>
      <c r="H836" s="37">
        <v>0</v>
      </c>
      <c r="I836" s="38">
        <v>0</v>
      </c>
      <c r="J836" s="38">
        <v>0</v>
      </c>
      <c r="K836" s="36">
        <v>0</v>
      </c>
      <c r="L836" s="36">
        <v>0</v>
      </c>
      <c r="M836" s="39" t="s">
        <v>1293</v>
      </c>
      <c r="N836" s="40" t="s">
        <v>1707</v>
      </c>
      <c r="O836" s="39" t="s">
        <v>1295</v>
      </c>
    </row>
    <row r="837" spans="1:15" hidden="1" x14ac:dyDescent="0.25">
      <c r="A837" s="34">
        <v>400882</v>
      </c>
      <c r="B837" s="35" t="s">
        <v>883</v>
      </c>
      <c r="C837" s="34" t="s">
        <v>1314</v>
      </c>
      <c r="D837" s="34" t="s">
        <v>1312</v>
      </c>
      <c r="E837" s="36" t="s">
        <v>1312</v>
      </c>
      <c r="F837" s="36" t="s">
        <v>1312</v>
      </c>
      <c r="G837" s="36" t="s">
        <v>1312</v>
      </c>
      <c r="H837" s="37" t="s">
        <v>1312</v>
      </c>
      <c r="I837" s="38">
        <v>3</v>
      </c>
      <c r="J837" s="38">
        <v>3</v>
      </c>
      <c r="K837" s="36">
        <v>0.73778920308483287</v>
      </c>
      <c r="L837" s="36">
        <v>0.26221079691516708</v>
      </c>
      <c r="M837" s="39" t="s">
        <v>1293</v>
      </c>
      <c r="N837" s="40" t="s">
        <v>1313</v>
      </c>
      <c r="O837" s="39" t="s">
        <v>1295</v>
      </c>
    </row>
    <row r="838" spans="1:15" hidden="1" x14ac:dyDescent="0.25">
      <c r="A838" s="34">
        <v>400891</v>
      </c>
      <c r="B838" s="35" t="s">
        <v>884</v>
      </c>
      <c r="C838" s="34" t="s">
        <v>1326</v>
      </c>
      <c r="D838" s="34">
        <v>28840</v>
      </c>
      <c r="E838" s="36">
        <v>0.95339805825242718</v>
      </c>
      <c r="F838" s="36">
        <v>0.95339805825242718</v>
      </c>
      <c r="G838" s="36">
        <v>0.95339805825242718</v>
      </c>
      <c r="H838" s="37">
        <v>0.20388349514563106</v>
      </c>
      <c r="I838" s="38">
        <v>0</v>
      </c>
      <c r="J838" s="38">
        <v>0</v>
      </c>
      <c r="K838" s="36">
        <v>0</v>
      </c>
      <c r="L838" s="36">
        <v>0</v>
      </c>
      <c r="M838" s="39" t="s">
        <v>1293</v>
      </c>
      <c r="N838" s="40" t="s">
        <v>1294</v>
      </c>
      <c r="O838" s="39" t="s">
        <v>1295</v>
      </c>
    </row>
    <row r="839" spans="1:15" hidden="1" x14ac:dyDescent="0.25">
      <c r="A839" s="34">
        <v>401072</v>
      </c>
      <c r="B839" s="35" t="s">
        <v>885</v>
      </c>
      <c r="C839" s="34" t="s">
        <v>1311</v>
      </c>
      <c r="D839" s="34" t="s">
        <v>1312</v>
      </c>
      <c r="E839" s="36" t="s">
        <v>1312</v>
      </c>
      <c r="F839" s="36" t="s">
        <v>1312</v>
      </c>
      <c r="G839" s="36" t="s">
        <v>1312</v>
      </c>
      <c r="H839" s="37" t="s">
        <v>1312</v>
      </c>
      <c r="I839" s="38">
        <v>2</v>
      </c>
      <c r="J839" s="38">
        <v>1</v>
      </c>
      <c r="K839" s="36">
        <v>0.53518093049971283</v>
      </c>
      <c r="L839" s="36">
        <v>0.46481906950028717</v>
      </c>
      <c r="M839" s="39" t="s">
        <v>1293</v>
      </c>
      <c r="N839" s="40" t="s">
        <v>1313</v>
      </c>
      <c r="O839" s="39" t="s">
        <v>1295</v>
      </c>
    </row>
    <row r="840" spans="1:15" hidden="1" x14ac:dyDescent="0.25">
      <c r="A840" s="34">
        <v>401081</v>
      </c>
      <c r="B840" s="35" t="s">
        <v>886</v>
      </c>
      <c r="C840" s="34" t="s">
        <v>1307</v>
      </c>
      <c r="D840" s="34">
        <v>27383</v>
      </c>
      <c r="E840" s="36">
        <v>0</v>
      </c>
      <c r="F840" s="36">
        <v>0</v>
      </c>
      <c r="G840" s="36">
        <v>0</v>
      </c>
      <c r="H840" s="37">
        <v>0</v>
      </c>
      <c r="I840" s="38">
        <v>16</v>
      </c>
      <c r="J840" s="38">
        <v>3</v>
      </c>
      <c r="K840" s="36">
        <v>0.6948254839201341</v>
      </c>
      <c r="L840" s="36">
        <v>0.3051745160798659</v>
      </c>
      <c r="M840" s="39" t="s">
        <v>1293</v>
      </c>
      <c r="N840" s="40" t="s">
        <v>1708</v>
      </c>
      <c r="O840" s="39" t="s">
        <v>1295</v>
      </c>
    </row>
    <row r="841" spans="1:15" hidden="1" x14ac:dyDescent="0.25">
      <c r="A841" s="34">
        <v>401137</v>
      </c>
      <c r="B841" s="35" t="s">
        <v>887</v>
      </c>
      <c r="C841" s="34" t="s">
        <v>1316</v>
      </c>
      <c r="D841" s="34">
        <v>8154</v>
      </c>
      <c r="E841" s="36">
        <v>0</v>
      </c>
      <c r="F841" s="36">
        <v>0</v>
      </c>
      <c r="G841" s="36">
        <v>0</v>
      </c>
      <c r="H841" s="37">
        <v>0</v>
      </c>
      <c r="I841" s="38">
        <v>5</v>
      </c>
      <c r="J841" s="38">
        <v>8</v>
      </c>
      <c r="K841" s="36">
        <v>0.53314228756541238</v>
      </c>
      <c r="L841" s="36">
        <v>0.46685771243458757</v>
      </c>
      <c r="M841" s="39" t="s">
        <v>1293</v>
      </c>
      <c r="N841" s="40" t="s">
        <v>1294</v>
      </c>
      <c r="O841" s="39" t="s">
        <v>1295</v>
      </c>
    </row>
    <row r="842" spans="1:15" hidden="1" x14ac:dyDescent="0.25">
      <c r="A842" s="34">
        <v>401196</v>
      </c>
      <c r="B842" s="35" t="s">
        <v>888</v>
      </c>
      <c r="C842" s="34" t="s">
        <v>1307</v>
      </c>
      <c r="D842" s="34">
        <v>5</v>
      </c>
      <c r="E842" s="36">
        <v>0</v>
      </c>
      <c r="F842" s="36">
        <v>0</v>
      </c>
      <c r="G842" s="36">
        <v>0</v>
      </c>
      <c r="H842" s="37">
        <v>0</v>
      </c>
      <c r="I842" s="38">
        <v>0</v>
      </c>
      <c r="J842" s="38">
        <v>3</v>
      </c>
      <c r="K842" s="36">
        <v>0</v>
      </c>
      <c r="L842" s="36">
        <v>1</v>
      </c>
      <c r="M842" s="39" t="s">
        <v>1293</v>
      </c>
      <c r="N842" s="40" t="s">
        <v>1313</v>
      </c>
      <c r="O842" s="39" t="s">
        <v>1295</v>
      </c>
    </row>
    <row r="843" spans="1:15" hidden="1" x14ac:dyDescent="0.25">
      <c r="A843" s="34">
        <v>401277</v>
      </c>
      <c r="B843" s="35" t="s">
        <v>889</v>
      </c>
      <c r="C843" s="34" t="s">
        <v>1311</v>
      </c>
      <c r="D843" s="34" t="s">
        <v>1312</v>
      </c>
      <c r="E843" s="36" t="s">
        <v>1312</v>
      </c>
      <c r="F843" s="36" t="s">
        <v>1312</v>
      </c>
      <c r="G843" s="36" t="s">
        <v>1312</v>
      </c>
      <c r="H843" s="37" t="s">
        <v>1312</v>
      </c>
      <c r="I843" s="38">
        <v>2</v>
      </c>
      <c r="J843" s="38">
        <v>1</v>
      </c>
      <c r="K843" s="36">
        <v>0.46562824506749739</v>
      </c>
      <c r="L843" s="36">
        <v>0.53437175493250255</v>
      </c>
      <c r="M843" s="39" t="s">
        <v>1293</v>
      </c>
      <c r="N843" s="40" t="s">
        <v>1313</v>
      </c>
      <c r="O843" s="39" t="s">
        <v>1295</v>
      </c>
    </row>
    <row r="844" spans="1:15" hidden="1" x14ac:dyDescent="0.25">
      <c r="A844" s="34">
        <v>401382</v>
      </c>
      <c r="B844" s="35" t="s">
        <v>890</v>
      </c>
      <c r="C844" s="34" t="s">
        <v>1314</v>
      </c>
      <c r="D844" s="34" t="s">
        <v>1312</v>
      </c>
      <c r="E844" s="36" t="s">
        <v>1312</v>
      </c>
      <c r="F844" s="36" t="s">
        <v>1312</v>
      </c>
      <c r="G844" s="36" t="s">
        <v>1312</v>
      </c>
      <c r="H844" s="37" t="s">
        <v>1312</v>
      </c>
      <c r="I844" s="38">
        <v>0</v>
      </c>
      <c r="J844" s="38">
        <v>0</v>
      </c>
      <c r="K844" s="36">
        <v>0</v>
      </c>
      <c r="L844" s="36">
        <v>0</v>
      </c>
      <c r="M844" s="39" t="s">
        <v>1293</v>
      </c>
      <c r="N844" s="40" t="s">
        <v>1313</v>
      </c>
      <c r="O844" s="39" t="s">
        <v>1295</v>
      </c>
    </row>
    <row r="845" spans="1:15" hidden="1" x14ac:dyDescent="0.25">
      <c r="A845" s="34">
        <v>401463</v>
      </c>
      <c r="B845" s="35" t="s">
        <v>891</v>
      </c>
      <c r="C845" s="34" t="s">
        <v>1314</v>
      </c>
      <c r="D845" s="34" t="s">
        <v>1312</v>
      </c>
      <c r="E845" s="36" t="s">
        <v>1312</v>
      </c>
      <c r="F845" s="36" t="s">
        <v>1312</v>
      </c>
      <c r="G845" s="36" t="s">
        <v>1312</v>
      </c>
      <c r="H845" s="37" t="s">
        <v>1312</v>
      </c>
      <c r="I845" s="38">
        <v>2</v>
      </c>
      <c r="J845" s="38">
        <v>1</v>
      </c>
      <c r="K845" s="36">
        <v>0.99765741058164781</v>
      </c>
      <c r="L845" s="36">
        <v>2.3425894183521884E-3</v>
      </c>
      <c r="M845" s="39" t="s">
        <v>1293</v>
      </c>
      <c r="N845" s="40" t="s">
        <v>1313</v>
      </c>
      <c r="O845" s="39" t="s">
        <v>1295</v>
      </c>
    </row>
    <row r="846" spans="1:15" hidden="1" x14ac:dyDescent="0.25">
      <c r="A846" s="34">
        <v>401480</v>
      </c>
      <c r="B846" s="35" t="s">
        <v>892</v>
      </c>
      <c r="C846" s="34" t="s">
        <v>1307</v>
      </c>
      <c r="D846" s="34">
        <v>948</v>
      </c>
      <c r="E846" s="36">
        <v>0</v>
      </c>
      <c r="F846" s="36">
        <v>0</v>
      </c>
      <c r="G846" s="36">
        <v>0</v>
      </c>
      <c r="H846" s="37">
        <v>0</v>
      </c>
      <c r="I846" s="38">
        <v>14</v>
      </c>
      <c r="J846" s="38">
        <v>8</v>
      </c>
      <c r="K846" s="36">
        <v>0.44536082474226807</v>
      </c>
      <c r="L846" s="36">
        <v>0.55463917525773199</v>
      </c>
      <c r="M846" s="39" t="s">
        <v>1293</v>
      </c>
      <c r="N846" s="40" t="s">
        <v>1709</v>
      </c>
      <c r="O846" s="39" t="s">
        <v>1295</v>
      </c>
    </row>
    <row r="847" spans="1:15" hidden="1" x14ac:dyDescent="0.25">
      <c r="A847" s="34">
        <v>401595</v>
      </c>
      <c r="B847" s="35" t="s">
        <v>893</v>
      </c>
      <c r="C847" s="34" t="s">
        <v>1314</v>
      </c>
      <c r="D847" s="34" t="s">
        <v>1312</v>
      </c>
      <c r="E847" s="36" t="s">
        <v>1312</v>
      </c>
      <c r="F847" s="36" t="s">
        <v>1312</v>
      </c>
      <c r="G847" s="36" t="s">
        <v>1312</v>
      </c>
      <c r="H847" s="37" t="s">
        <v>1312</v>
      </c>
      <c r="I847" s="38">
        <v>2</v>
      </c>
      <c r="J847" s="38">
        <v>3</v>
      </c>
      <c r="K847" s="36">
        <v>0.92936197916666663</v>
      </c>
      <c r="L847" s="36">
        <v>7.0638020833333329E-2</v>
      </c>
      <c r="M847" s="39" t="s">
        <v>1293</v>
      </c>
      <c r="N847" s="40" t="s">
        <v>1313</v>
      </c>
      <c r="O847" s="39" t="s">
        <v>1295</v>
      </c>
    </row>
    <row r="848" spans="1:15" hidden="1" x14ac:dyDescent="0.25">
      <c r="A848" s="34">
        <v>401609</v>
      </c>
      <c r="B848" s="35" t="s">
        <v>894</v>
      </c>
      <c r="C848" s="34" t="s">
        <v>1314</v>
      </c>
      <c r="D848" s="34" t="s">
        <v>1312</v>
      </c>
      <c r="E848" s="36" t="s">
        <v>1312</v>
      </c>
      <c r="F848" s="36" t="s">
        <v>1312</v>
      </c>
      <c r="G848" s="36" t="s">
        <v>1312</v>
      </c>
      <c r="H848" s="37" t="s">
        <v>1312</v>
      </c>
      <c r="I848" s="38">
        <v>2</v>
      </c>
      <c r="J848" s="38">
        <v>1</v>
      </c>
      <c r="K848" s="36">
        <v>0.42570485140970282</v>
      </c>
      <c r="L848" s="36">
        <v>0.57429514859029718</v>
      </c>
      <c r="M848" s="39" t="s">
        <v>1293</v>
      </c>
      <c r="N848" s="40" t="s">
        <v>1313</v>
      </c>
      <c r="O848" s="39" t="s">
        <v>1295</v>
      </c>
    </row>
    <row r="849" spans="1:15" hidden="1" x14ac:dyDescent="0.25">
      <c r="A849" s="34">
        <v>401757</v>
      </c>
      <c r="B849" s="35" t="s">
        <v>895</v>
      </c>
      <c r="C849" s="34" t="s">
        <v>1314</v>
      </c>
      <c r="D849" s="34" t="s">
        <v>1312</v>
      </c>
      <c r="E849" s="36" t="s">
        <v>1312</v>
      </c>
      <c r="F849" s="36" t="s">
        <v>1312</v>
      </c>
      <c r="G849" s="36" t="s">
        <v>1312</v>
      </c>
      <c r="H849" s="37" t="s">
        <v>1312</v>
      </c>
      <c r="I849" s="38">
        <v>2</v>
      </c>
      <c r="J849" s="38">
        <v>2</v>
      </c>
      <c r="K849" s="36">
        <v>0.51690821256038644</v>
      </c>
      <c r="L849" s="36">
        <v>0.48309178743961351</v>
      </c>
      <c r="M849" s="39" t="s">
        <v>1293</v>
      </c>
      <c r="N849" s="40" t="s">
        <v>1313</v>
      </c>
      <c r="O849" s="39" t="s">
        <v>1295</v>
      </c>
    </row>
    <row r="850" spans="1:15" hidden="1" x14ac:dyDescent="0.25">
      <c r="A850" s="34">
        <v>401781</v>
      </c>
      <c r="B850" s="35" t="s">
        <v>896</v>
      </c>
      <c r="C850" s="34" t="s">
        <v>1314</v>
      </c>
      <c r="D850" s="34" t="s">
        <v>1312</v>
      </c>
      <c r="E850" s="36" t="s">
        <v>1312</v>
      </c>
      <c r="F850" s="36" t="s">
        <v>1312</v>
      </c>
      <c r="G850" s="36" t="s">
        <v>1312</v>
      </c>
      <c r="H850" s="37" t="s">
        <v>1312</v>
      </c>
      <c r="I850" s="38">
        <v>2</v>
      </c>
      <c r="J850" s="38">
        <v>1</v>
      </c>
      <c r="K850" s="36">
        <v>1</v>
      </c>
      <c r="L850" s="36">
        <v>0</v>
      </c>
      <c r="M850" s="39" t="s">
        <v>1293</v>
      </c>
      <c r="N850" s="40" t="s">
        <v>1313</v>
      </c>
      <c r="O850" s="39" t="s">
        <v>1295</v>
      </c>
    </row>
    <row r="851" spans="1:15" hidden="1" x14ac:dyDescent="0.25">
      <c r="A851" s="34">
        <v>401846</v>
      </c>
      <c r="B851" s="35" t="s">
        <v>897</v>
      </c>
      <c r="C851" s="34" t="s">
        <v>1307</v>
      </c>
      <c r="D851" s="34">
        <v>32694</v>
      </c>
      <c r="E851" s="36">
        <v>0.99639077506576135</v>
      </c>
      <c r="F851" s="36">
        <v>0.89533247690707773</v>
      </c>
      <c r="G851" s="36">
        <v>0.63647764115739891</v>
      </c>
      <c r="H851" s="37">
        <v>0.12727272727272726</v>
      </c>
      <c r="I851" s="38">
        <v>19</v>
      </c>
      <c r="J851" s="38">
        <v>14</v>
      </c>
      <c r="K851" s="36">
        <v>0.46690009847904584</v>
      </c>
      <c r="L851" s="36">
        <v>0.5330999015209541</v>
      </c>
      <c r="M851" s="39" t="s">
        <v>1293</v>
      </c>
      <c r="N851" s="40" t="s">
        <v>1710</v>
      </c>
      <c r="O851" s="39" t="s">
        <v>1295</v>
      </c>
    </row>
    <row r="852" spans="1:15" hidden="1" x14ac:dyDescent="0.25">
      <c r="A852" s="34">
        <v>401871</v>
      </c>
      <c r="B852" s="35" t="s">
        <v>898</v>
      </c>
      <c r="C852" s="34" t="s">
        <v>1314</v>
      </c>
      <c r="D852" s="34" t="s">
        <v>1312</v>
      </c>
      <c r="E852" s="36" t="s">
        <v>1312</v>
      </c>
      <c r="F852" s="36" t="s">
        <v>1312</v>
      </c>
      <c r="G852" s="36" t="s">
        <v>1312</v>
      </c>
      <c r="H852" s="37" t="s">
        <v>1312</v>
      </c>
      <c r="I852" s="38">
        <v>3</v>
      </c>
      <c r="J852" s="38">
        <v>4</v>
      </c>
      <c r="K852" s="36">
        <v>6.9747660901616104E-2</v>
      </c>
      <c r="L852" s="36">
        <v>0.9302523390983839</v>
      </c>
      <c r="M852" s="39" t="s">
        <v>1293</v>
      </c>
      <c r="N852" s="40" t="s">
        <v>1313</v>
      </c>
      <c r="O852" s="39" t="s">
        <v>1295</v>
      </c>
    </row>
    <row r="853" spans="1:15" hidden="1" x14ac:dyDescent="0.25">
      <c r="A853" s="34">
        <v>401919</v>
      </c>
      <c r="B853" s="35" t="s">
        <v>899</v>
      </c>
      <c r="C853" s="34" t="s">
        <v>1311</v>
      </c>
      <c r="D853" s="34" t="s">
        <v>1312</v>
      </c>
      <c r="E853" s="36" t="s">
        <v>1312</v>
      </c>
      <c r="F853" s="36" t="s">
        <v>1312</v>
      </c>
      <c r="G853" s="36" t="s">
        <v>1312</v>
      </c>
      <c r="H853" s="37" t="s">
        <v>1312</v>
      </c>
      <c r="I853" s="38">
        <v>2</v>
      </c>
      <c r="J853" s="38">
        <v>2</v>
      </c>
      <c r="K853" s="36">
        <v>0.55745895788722344</v>
      </c>
      <c r="L853" s="36">
        <v>0.44254104211277656</v>
      </c>
      <c r="M853" s="39" t="s">
        <v>1293</v>
      </c>
      <c r="N853" s="40" t="s">
        <v>1313</v>
      </c>
      <c r="O853" s="39" t="s">
        <v>1295</v>
      </c>
    </row>
    <row r="854" spans="1:15" hidden="1" x14ac:dyDescent="0.25">
      <c r="A854" s="34">
        <v>402001</v>
      </c>
      <c r="B854" s="35" t="s">
        <v>900</v>
      </c>
      <c r="C854" s="34" t="s">
        <v>1307</v>
      </c>
      <c r="D854" s="34">
        <v>0</v>
      </c>
      <c r="E854" s="36">
        <v>0</v>
      </c>
      <c r="F854" s="36">
        <v>0</v>
      </c>
      <c r="G854" s="36">
        <v>0</v>
      </c>
      <c r="H854" s="37">
        <v>0.24</v>
      </c>
      <c r="I854" s="38">
        <v>2</v>
      </c>
      <c r="J854" s="38">
        <v>2</v>
      </c>
      <c r="K854" s="36">
        <v>0.74116015715276173</v>
      </c>
      <c r="L854" s="36">
        <v>0.25883984284723827</v>
      </c>
      <c r="M854" s="39" t="s">
        <v>1293</v>
      </c>
      <c r="N854" s="40" t="s">
        <v>1711</v>
      </c>
      <c r="O854" s="39" t="s">
        <v>1295</v>
      </c>
    </row>
    <row r="855" spans="1:15" hidden="1" x14ac:dyDescent="0.25">
      <c r="A855" s="34">
        <v>402010</v>
      </c>
      <c r="B855" s="35" t="s">
        <v>901</v>
      </c>
      <c r="C855" s="34" t="s">
        <v>1311</v>
      </c>
      <c r="D855" s="34" t="s">
        <v>1312</v>
      </c>
      <c r="E855" s="36" t="s">
        <v>1312</v>
      </c>
      <c r="F855" s="36" t="s">
        <v>1312</v>
      </c>
      <c r="G855" s="36" t="s">
        <v>1312</v>
      </c>
      <c r="H855" s="37" t="s">
        <v>1312</v>
      </c>
      <c r="I855" s="38">
        <v>1</v>
      </c>
      <c r="J855" s="38">
        <v>1</v>
      </c>
      <c r="K855" s="36">
        <v>0.49256278956352112</v>
      </c>
      <c r="L855" s="36">
        <v>0.50743721043647894</v>
      </c>
      <c r="M855" s="39" t="s">
        <v>1293</v>
      </c>
      <c r="N855" s="40" t="s">
        <v>1313</v>
      </c>
      <c r="O855" s="39" t="s">
        <v>1295</v>
      </c>
    </row>
    <row r="856" spans="1:15" hidden="1" x14ac:dyDescent="0.25">
      <c r="A856" s="34">
        <v>402052</v>
      </c>
      <c r="B856" s="35" t="s">
        <v>902</v>
      </c>
      <c r="C856" s="34" t="s">
        <v>1326</v>
      </c>
      <c r="D856" s="34">
        <v>15</v>
      </c>
      <c r="E856" s="36">
        <v>0</v>
      </c>
      <c r="F856" s="36">
        <v>0</v>
      </c>
      <c r="G856" s="36">
        <v>0</v>
      </c>
      <c r="H856" s="37">
        <v>0</v>
      </c>
      <c r="I856" s="38">
        <v>0</v>
      </c>
      <c r="J856" s="38">
        <v>0</v>
      </c>
      <c r="K856" s="36">
        <v>0</v>
      </c>
      <c r="L856" s="36">
        <v>0</v>
      </c>
      <c r="M856" s="39" t="s">
        <v>1293</v>
      </c>
      <c r="N856" s="40" t="s">
        <v>1313</v>
      </c>
      <c r="O856" s="39" t="s">
        <v>1295</v>
      </c>
    </row>
    <row r="857" spans="1:15" hidden="1" x14ac:dyDescent="0.25">
      <c r="A857" s="34">
        <v>402095</v>
      </c>
      <c r="B857" s="35" t="s">
        <v>903</v>
      </c>
      <c r="C857" s="34" t="s">
        <v>1314</v>
      </c>
      <c r="D857" s="34" t="s">
        <v>1312</v>
      </c>
      <c r="E857" s="36" t="s">
        <v>1312</v>
      </c>
      <c r="F857" s="36" t="s">
        <v>1312</v>
      </c>
      <c r="G857" s="36" t="s">
        <v>1312</v>
      </c>
      <c r="H857" s="37" t="s">
        <v>1312</v>
      </c>
      <c r="I857" s="38">
        <v>1</v>
      </c>
      <c r="J857" s="38">
        <v>2</v>
      </c>
      <c r="K857" s="36">
        <v>0.39746326761270878</v>
      </c>
      <c r="L857" s="36">
        <v>0.60253673238729122</v>
      </c>
      <c r="M857" s="39" t="s">
        <v>1293</v>
      </c>
      <c r="N857" s="40" t="s">
        <v>1313</v>
      </c>
      <c r="O857" s="39" t="s">
        <v>1295</v>
      </c>
    </row>
    <row r="858" spans="1:15" hidden="1" x14ac:dyDescent="0.25">
      <c r="A858" s="34">
        <v>402109</v>
      </c>
      <c r="B858" s="35" t="s">
        <v>904</v>
      </c>
      <c r="C858" s="34" t="s">
        <v>1311</v>
      </c>
      <c r="D858" s="34" t="s">
        <v>1312</v>
      </c>
      <c r="E858" s="36" t="s">
        <v>1312</v>
      </c>
      <c r="F858" s="36" t="s">
        <v>1312</v>
      </c>
      <c r="G858" s="36" t="s">
        <v>1312</v>
      </c>
      <c r="H858" s="37" t="s">
        <v>1312</v>
      </c>
      <c r="I858" s="38">
        <v>1</v>
      </c>
      <c r="J858" s="38">
        <v>2</v>
      </c>
      <c r="K858" s="36">
        <v>0.24092741935483872</v>
      </c>
      <c r="L858" s="36">
        <v>0.75907258064516125</v>
      </c>
      <c r="M858" s="39" t="s">
        <v>1293</v>
      </c>
      <c r="N858" s="40" t="s">
        <v>1313</v>
      </c>
      <c r="O858" s="39" t="s">
        <v>1295</v>
      </c>
    </row>
    <row r="859" spans="1:15" hidden="1" x14ac:dyDescent="0.25">
      <c r="A859" s="34">
        <v>402125</v>
      </c>
      <c r="B859" s="35" t="s">
        <v>905</v>
      </c>
      <c r="C859" s="34" t="s">
        <v>1314</v>
      </c>
      <c r="D859" s="34" t="s">
        <v>1312</v>
      </c>
      <c r="E859" s="36" t="s">
        <v>1312</v>
      </c>
      <c r="F859" s="36" t="s">
        <v>1312</v>
      </c>
      <c r="G859" s="36" t="s">
        <v>1312</v>
      </c>
      <c r="H859" s="37" t="s">
        <v>1312</v>
      </c>
      <c r="I859" s="38">
        <v>3</v>
      </c>
      <c r="J859" s="38">
        <v>3</v>
      </c>
      <c r="K859" s="36">
        <v>1.1961722488038277E-2</v>
      </c>
      <c r="L859" s="36">
        <v>0.98803827751196172</v>
      </c>
      <c r="M859" s="39" t="s">
        <v>1293</v>
      </c>
      <c r="N859" s="40" t="s">
        <v>1313</v>
      </c>
      <c r="O859" s="39" t="s">
        <v>1295</v>
      </c>
    </row>
    <row r="860" spans="1:15" hidden="1" x14ac:dyDescent="0.25">
      <c r="A860" s="34">
        <v>402141</v>
      </c>
      <c r="B860" s="35" t="s">
        <v>906</v>
      </c>
      <c r="C860" s="34" t="s">
        <v>1307</v>
      </c>
      <c r="D860" s="34">
        <v>0</v>
      </c>
      <c r="E860" s="36">
        <v>0</v>
      </c>
      <c r="F860" s="36">
        <v>0</v>
      </c>
      <c r="G860" s="36">
        <v>0</v>
      </c>
      <c r="H860" s="37">
        <v>0</v>
      </c>
      <c r="I860" s="38">
        <v>3</v>
      </c>
      <c r="J860" s="38">
        <v>0</v>
      </c>
      <c r="K860" s="36">
        <v>1</v>
      </c>
      <c r="L860" s="36">
        <v>0</v>
      </c>
      <c r="M860" s="39" t="s">
        <v>1293</v>
      </c>
      <c r="N860" s="40" t="s">
        <v>1294</v>
      </c>
      <c r="O860" s="39" t="s">
        <v>1295</v>
      </c>
    </row>
    <row r="861" spans="1:15" hidden="1" x14ac:dyDescent="0.25">
      <c r="A861" s="34">
        <v>402150</v>
      </c>
      <c r="B861" s="35" t="s">
        <v>907</v>
      </c>
      <c r="C861" s="34" t="s">
        <v>1314</v>
      </c>
      <c r="D861" s="34" t="s">
        <v>1312</v>
      </c>
      <c r="E861" s="36" t="s">
        <v>1312</v>
      </c>
      <c r="F861" s="36" t="s">
        <v>1312</v>
      </c>
      <c r="G861" s="36" t="s">
        <v>1312</v>
      </c>
      <c r="H861" s="37" t="s">
        <v>1312</v>
      </c>
      <c r="I861" s="38">
        <v>2</v>
      </c>
      <c r="J861" s="38">
        <v>0</v>
      </c>
      <c r="K861" s="36">
        <v>1</v>
      </c>
      <c r="L861" s="36">
        <v>0</v>
      </c>
      <c r="M861" s="39" t="s">
        <v>1293</v>
      </c>
      <c r="N861" s="40" t="s">
        <v>1313</v>
      </c>
      <c r="O861" s="39" t="s">
        <v>1295</v>
      </c>
    </row>
    <row r="862" spans="1:15" hidden="1" x14ac:dyDescent="0.25">
      <c r="A862" s="34">
        <v>402206</v>
      </c>
      <c r="B862" s="35" t="s">
        <v>908</v>
      </c>
      <c r="C862" s="34" t="s">
        <v>1326</v>
      </c>
      <c r="D862" s="34">
        <v>1358</v>
      </c>
      <c r="E862" s="36">
        <v>7.3637702503681884E-4</v>
      </c>
      <c r="F862" s="36">
        <v>0</v>
      </c>
      <c r="G862" s="36">
        <v>0</v>
      </c>
      <c r="H862" s="37">
        <v>0.04</v>
      </c>
      <c r="I862" s="38">
        <v>4</v>
      </c>
      <c r="J862" s="38">
        <v>0</v>
      </c>
      <c r="K862" s="36">
        <v>1</v>
      </c>
      <c r="L862" s="36">
        <v>0</v>
      </c>
      <c r="M862" s="39" t="s">
        <v>1293</v>
      </c>
      <c r="N862" s="40" t="s">
        <v>1294</v>
      </c>
      <c r="O862" s="39" t="s">
        <v>1295</v>
      </c>
    </row>
    <row r="863" spans="1:15" hidden="1" x14ac:dyDescent="0.25">
      <c r="A863" s="34">
        <v>402214</v>
      </c>
      <c r="B863" s="35" t="s">
        <v>909</v>
      </c>
      <c r="C863" s="34" t="s">
        <v>1314</v>
      </c>
      <c r="D863" s="34" t="s">
        <v>1312</v>
      </c>
      <c r="E863" s="36" t="s">
        <v>1312</v>
      </c>
      <c r="F863" s="36" t="s">
        <v>1312</v>
      </c>
      <c r="G863" s="36" t="s">
        <v>1312</v>
      </c>
      <c r="H863" s="37" t="s">
        <v>1312</v>
      </c>
      <c r="I863" s="38">
        <v>0</v>
      </c>
      <c r="J863" s="38">
        <v>0</v>
      </c>
      <c r="K863" s="36">
        <v>0</v>
      </c>
      <c r="L863" s="36">
        <v>0</v>
      </c>
      <c r="M863" s="39" t="s">
        <v>1293</v>
      </c>
      <c r="N863" s="40" t="s">
        <v>1313</v>
      </c>
      <c r="O863" s="39" t="s">
        <v>1295</v>
      </c>
    </row>
    <row r="864" spans="1:15" hidden="1" x14ac:dyDescent="0.25">
      <c r="A864" s="34">
        <v>402265</v>
      </c>
      <c r="B864" s="35" t="s">
        <v>910</v>
      </c>
      <c r="C864" s="34" t="s">
        <v>1326</v>
      </c>
      <c r="D864" s="34">
        <v>26321</v>
      </c>
      <c r="E864" s="36">
        <v>0</v>
      </c>
      <c r="F864" s="36">
        <v>0</v>
      </c>
      <c r="G864" s="36">
        <v>0</v>
      </c>
      <c r="H864" s="37">
        <v>0</v>
      </c>
      <c r="I864" s="38">
        <v>0</v>
      </c>
      <c r="J864" s="38">
        <v>0</v>
      </c>
      <c r="K864" s="36">
        <v>0</v>
      </c>
      <c r="L864" s="36">
        <v>0</v>
      </c>
      <c r="M864" s="39" t="s">
        <v>1293</v>
      </c>
      <c r="N864" s="40" t="s">
        <v>1712</v>
      </c>
      <c r="O864" s="39" t="s">
        <v>1295</v>
      </c>
    </row>
    <row r="865" spans="1:15" hidden="1" x14ac:dyDescent="0.25">
      <c r="A865" s="34">
        <v>402346</v>
      </c>
      <c r="B865" s="35" t="s">
        <v>911</v>
      </c>
      <c r="C865" s="34" t="s">
        <v>1307</v>
      </c>
      <c r="D865" s="34">
        <v>0</v>
      </c>
      <c r="E865" s="36">
        <v>0</v>
      </c>
      <c r="F865" s="36">
        <v>0</v>
      </c>
      <c r="G865" s="36">
        <v>0</v>
      </c>
      <c r="H865" s="37">
        <v>0.2</v>
      </c>
      <c r="I865" s="38">
        <v>0</v>
      </c>
      <c r="J865" s="38">
        <v>2</v>
      </c>
      <c r="K865" s="36">
        <v>0</v>
      </c>
      <c r="L865" s="36">
        <v>0</v>
      </c>
      <c r="M865" s="39" t="s">
        <v>1293</v>
      </c>
      <c r="N865" s="40" t="s">
        <v>1308</v>
      </c>
      <c r="O865" s="39" t="s">
        <v>1295</v>
      </c>
    </row>
    <row r="866" spans="1:15" hidden="1" x14ac:dyDescent="0.25">
      <c r="A866" s="34">
        <v>402478</v>
      </c>
      <c r="B866" s="35" t="s">
        <v>912</v>
      </c>
      <c r="C866" s="34" t="s">
        <v>1307</v>
      </c>
      <c r="D866" s="34">
        <v>8168</v>
      </c>
      <c r="E866" s="36">
        <v>0</v>
      </c>
      <c r="F866" s="36">
        <v>0</v>
      </c>
      <c r="G866" s="36">
        <v>0</v>
      </c>
      <c r="H866" s="37">
        <v>7.6923076923076927E-2</v>
      </c>
      <c r="I866" s="38">
        <v>1</v>
      </c>
      <c r="J866" s="38">
        <v>11</v>
      </c>
      <c r="K866" s="36">
        <v>1.1983223487118035E-4</v>
      </c>
      <c r="L866" s="36">
        <v>0.99988016776512878</v>
      </c>
      <c r="M866" s="39" t="s">
        <v>1293</v>
      </c>
      <c r="N866" s="40" t="s">
        <v>1713</v>
      </c>
      <c r="O866" s="39" t="s">
        <v>1295</v>
      </c>
    </row>
    <row r="867" spans="1:15" hidden="1" x14ac:dyDescent="0.25">
      <c r="A867" s="34">
        <v>402516</v>
      </c>
      <c r="B867" s="35" t="s">
        <v>913</v>
      </c>
      <c r="C867" s="34" t="s">
        <v>1311</v>
      </c>
      <c r="D867" s="34" t="s">
        <v>1312</v>
      </c>
      <c r="E867" s="36" t="s">
        <v>1312</v>
      </c>
      <c r="F867" s="36" t="s">
        <v>1312</v>
      </c>
      <c r="G867" s="36" t="s">
        <v>1312</v>
      </c>
      <c r="H867" s="37" t="s">
        <v>1312</v>
      </c>
      <c r="I867" s="38">
        <v>2</v>
      </c>
      <c r="J867" s="38">
        <v>1</v>
      </c>
      <c r="K867" s="36">
        <v>0.85911733867124207</v>
      </c>
      <c r="L867" s="36">
        <v>0.14088266132875799</v>
      </c>
      <c r="M867" s="39" t="s">
        <v>1293</v>
      </c>
      <c r="N867" s="40" t="s">
        <v>1313</v>
      </c>
      <c r="O867" s="39" t="s">
        <v>1295</v>
      </c>
    </row>
    <row r="868" spans="1:15" hidden="1" x14ac:dyDescent="0.25">
      <c r="A868" s="34">
        <v>402583</v>
      </c>
      <c r="B868" s="35" t="s">
        <v>914</v>
      </c>
      <c r="C868" s="34" t="s">
        <v>1307</v>
      </c>
      <c r="D868" s="34">
        <v>8</v>
      </c>
      <c r="E868" s="36">
        <v>0</v>
      </c>
      <c r="F868" s="36">
        <v>0</v>
      </c>
      <c r="G868" s="36">
        <v>0</v>
      </c>
      <c r="H868" s="37">
        <v>0</v>
      </c>
      <c r="I868" s="38">
        <v>0</v>
      </c>
      <c r="J868" s="38">
        <v>0</v>
      </c>
      <c r="K868" s="36">
        <v>0</v>
      </c>
      <c r="L868" s="36">
        <v>0</v>
      </c>
      <c r="M868" s="39" t="s">
        <v>1293</v>
      </c>
      <c r="N868" s="40" t="s">
        <v>1308</v>
      </c>
      <c r="O868" s="39" t="s">
        <v>1295</v>
      </c>
    </row>
    <row r="869" spans="1:15" hidden="1" x14ac:dyDescent="0.25">
      <c r="A869" s="34">
        <v>402770</v>
      </c>
      <c r="B869" s="35" t="s">
        <v>915</v>
      </c>
      <c r="C869" s="34" t="s">
        <v>1307</v>
      </c>
      <c r="D869" s="34">
        <v>0</v>
      </c>
      <c r="E869" s="36">
        <v>0</v>
      </c>
      <c r="F869" s="36">
        <v>0</v>
      </c>
      <c r="G869" s="36">
        <v>0</v>
      </c>
      <c r="H869" s="37">
        <v>0</v>
      </c>
      <c r="I869" s="38">
        <v>0</v>
      </c>
      <c r="J869" s="38">
        <v>5</v>
      </c>
      <c r="K869" s="36">
        <v>0</v>
      </c>
      <c r="L869" s="36">
        <v>1</v>
      </c>
      <c r="M869" s="39" t="s">
        <v>1293</v>
      </c>
      <c r="N869" s="40" t="s">
        <v>1313</v>
      </c>
      <c r="O869" s="39" t="s">
        <v>1295</v>
      </c>
    </row>
    <row r="870" spans="1:15" hidden="1" x14ac:dyDescent="0.25">
      <c r="A870" s="34">
        <v>402796</v>
      </c>
      <c r="B870" s="35" t="s">
        <v>916</v>
      </c>
      <c r="C870" s="34" t="s">
        <v>1307</v>
      </c>
      <c r="D870" s="34">
        <v>4888</v>
      </c>
      <c r="E870" s="36">
        <v>0</v>
      </c>
      <c r="F870" s="36">
        <v>0</v>
      </c>
      <c r="G870" s="36">
        <v>0</v>
      </c>
      <c r="H870" s="37">
        <v>0</v>
      </c>
      <c r="I870" s="38">
        <v>0</v>
      </c>
      <c r="J870" s="38">
        <v>0</v>
      </c>
      <c r="K870" s="36">
        <v>0</v>
      </c>
      <c r="L870" s="36">
        <v>0</v>
      </c>
      <c r="M870" s="39" t="s">
        <v>1293</v>
      </c>
      <c r="N870" s="40" t="s">
        <v>1714</v>
      </c>
      <c r="O870" s="39" t="s">
        <v>1295</v>
      </c>
    </row>
    <row r="871" spans="1:15" hidden="1" x14ac:dyDescent="0.25">
      <c r="A871" s="34">
        <v>402834</v>
      </c>
      <c r="B871" s="35" t="s">
        <v>917</v>
      </c>
      <c r="C871" s="34" t="s">
        <v>1309</v>
      </c>
      <c r="D871" s="34">
        <v>5273</v>
      </c>
      <c r="E871" s="36">
        <v>0.2575384031860421</v>
      </c>
      <c r="F871" s="36">
        <v>0.2575384031860421</v>
      </c>
      <c r="G871" s="36">
        <v>0</v>
      </c>
      <c r="H871" s="37">
        <v>0.14285714285714285</v>
      </c>
      <c r="I871" s="38">
        <v>9</v>
      </c>
      <c r="J871" s="38">
        <v>10</v>
      </c>
      <c r="K871" s="36">
        <v>0.54967948717948723</v>
      </c>
      <c r="L871" s="36">
        <v>0.45032051282051283</v>
      </c>
      <c r="M871" s="39" t="s">
        <v>1293</v>
      </c>
      <c r="N871" s="40" t="s">
        <v>1294</v>
      </c>
      <c r="O871" s="39" t="s">
        <v>1295</v>
      </c>
    </row>
    <row r="872" spans="1:15" hidden="1" x14ac:dyDescent="0.25">
      <c r="A872" s="34">
        <v>402851</v>
      </c>
      <c r="B872" s="35" t="s">
        <v>918</v>
      </c>
      <c r="C872" s="34" t="s">
        <v>1307</v>
      </c>
      <c r="D872" s="34">
        <v>12916</v>
      </c>
      <c r="E872" s="36">
        <v>0.32842985444410033</v>
      </c>
      <c r="F872" s="36">
        <v>0</v>
      </c>
      <c r="G872" s="36">
        <v>0</v>
      </c>
      <c r="H872" s="37">
        <v>1.1494252873563218E-2</v>
      </c>
      <c r="I872" s="38">
        <v>0</v>
      </c>
      <c r="J872" s="38">
        <v>0</v>
      </c>
      <c r="K872" s="36">
        <v>0</v>
      </c>
      <c r="L872" s="36">
        <v>0</v>
      </c>
      <c r="M872" s="39" t="s">
        <v>1293</v>
      </c>
      <c r="N872" s="40" t="s">
        <v>1294</v>
      </c>
      <c r="O872" s="39" t="s">
        <v>1295</v>
      </c>
    </row>
    <row r="873" spans="1:15" hidden="1" x14ac:dyDescent="0.25">
      <c r="A873" s="34">
        <v>402893</v>
      </c>
      <c r="B873" s="35" t="s">
        <v>919</v>
      </c>
      <c r="C873" s="34" t="s">
        <v>1307</v>
      </c>
      <c r="D873" s="34">
        <v>1578</v>
      </c>
      <c r="E873" s="36">
        <v>0</v>
      </c>
      <c r="F873" s="36">
        <v>0</v>
      </c>
      <c r="G873" s="36">
        <v>0</v>
      </c>
      <c r="H873" s="37">
        <v>0</v>
      </c>
      <c r="I873" s="38">
        <v>5</v>
      </c>
      <c r="J873" s="38">
        <v>5</v>
      </c>
      <c r="K873" s="36">
        <v>0</v>
      </c>
      <c r="L873" s="36">
        <v>1</v>
      </c>
      <c r="M873" s="39" t="s">
        <v>1293</v>
      </c>
      <c r="N873" s="40" t="s">
        <v>1313</v>
      </c>
      <c r="O873" s="39" t="s">
        <v>1295</v>
      </c>
    </row>
    <row r="874" spans="1:15" hidden="1" x14ac:dyDescent="0.25">
      <c r="A874" s="34">
        <v>402923</v>
      </c>
      <c r="B874" s="35" t="s">
        <v>920</v>
      </c>
      <c r="C874" s="34" t="s">
        <v>1316</v>
      </c>
      <c r="D874" s="34">
        <v>0</v>
      </c>
      <c r="E874" s="36">
        <v>0</v>
      </c>
      <c r="F874" s="36">
        <v>0</v>
      </c>
      <c r="G874" s="36">
        <v>0</v>
      </c>
      <c r="H874" s="37">
        <v>0</v>
      </c>
      <c r="I874" s="38">
        <v>0</v>
      </c>
      <c r="J874" s="38">
        <v>0</v>
      </c>
      <c r="K874" s="36">
        <v>0</v>
      </c>
      <c r="L874" s="36">
        <v>0</v>
      </c>
      <c r="M874" s="39" t="s">
        <v>1293</v>
      </c>
      <c r="N874" s="40" t="s">
        <v>1294</v>
      </c>
      <c r="O874" s="39" t="s">
        <v>1295</v>
      </c>
    </row>
    <row r="875" spans="1:15" hidden="1" x14ac:dyDescent="0.25">
      <c r="A875" s="34">
        <v>402966</v>
      </c>
      <c r="B875" s="35" t="s">
        <v>921</v>
      </c>
      <c r="C875" s="34" t="s">
        <v>1307</v>
      </c>
      <c r="D875" s="34">
        <v>5059</v>
      </c>
      <c r="E875" s="36">
        <v>0</v>
      </c>
      <c r="F875" s="36">
        <v>0</v>
      </c>
      <c r="G875" s="36">
        <v>0</v>
      </c>
      <c r="H875" s="37">
        <v>0</v>
      </c>
      <c r="I875" s="38">
        <v>1</v>
      </c>
      <c r="J875" s="38">
        <v>3</v>
      </c>
      <c r="K875" s="36">
        <v>0.50553351430361249</v>
      </c>
      <c r="L875" s="36">
        <v>0.49446648569638757</v>
      </c>
      <c r="M875" s="39" t="s">
        <v>1293</v>
      </c>
      <c r="N875" s="40" t="s">
        <v>1294</v>
      </c>
      <c r="O875" s="39" t="s">
        <v>1295</v>
      </c>
    </row>
    <row r="876" spans="1:15" hidden="1" x14ac:dyDescent="0.25">
      <c r="A876" s="34">
        <v>402991</v>
      </c>
      <c r="B876" s="35" t="s">
        <v>922</v>
      </c>
      <c r="C876" s="34" t="s">
        <v>1307</v>
      </c>
      <c r="D876" s="34">
        <v>62</v>
      </c>
      <c r="E876" s="36">
        <v>0</v>
      </c>
      <c r="F876" s="36">
        <v>0</v>
      </c>
      <c r="G876" s="36">
        <v>0</v>
      </c>
      <c r="H876" s="37">
        <v>0</v>
      </c>
      <c r="I876" s="38">
        <v>0</v>
      </c>
      <c r="J876" s="38">
        <v>0</v>
      </c>
      <c r="K876" s="36">
        <v>0</v>
      </c>
      <c r="L876" s="36">
        <v>0</v>
      </c>
      <c r="M876" s="39" t="s">
        <v>1293</v>
      </c>
      <c r="N876" s="40" t="s">
        <v>1715</v>
      </c>
      <c r="O876" s="39" t="s">
        <v>1295</v>
      </c>
    </row>
    <row r="877" spans="1:15" hidden="1" x14ac:dyDescent="0.25">
      <c r="A877" s="34">
        <v>403130</v>
      </c>
      <c r="B877" s="35" t="s">
        <v>923</v>
      </c>
      <c r="C877" s="34" t="s">
        <v>1307</v>
      </c>
      <c r="D877" s="34">
        <v>5</v>
      </c>
      <c r="E877" s="36">
        <v>0</v>
      </c>
      <c r="F877" s="36">
        <v>0</v>
      </c>
      <c r="G877" s="36">
        <v>0</v>
      </c>
      <c r="H877" s="37">
        <v>0</v>
      </c>
      <c r="I877" s="38">
        <v>5</v>
      </c>
      <c r="J877" s="38">
        <v>2</v>
      </c>
      <c r="K877" s="36">
        <v>0.88655980271270041</v>
      </c>
      <c r="L877" s="36">
        <v>0.11344019728729964</v>
      </c>
      <c r="M877" s="39" t="s">
        <v>1293</v>
      </c>
      <c r="N877" s="40" t="s">
        <v>1313</v>
      </c>
      <c r="O877" s="39" t="s">
        <v>1295</v>
      </c>
    </row>
    <row r="878" spans="1:15" hidden="1" x14ac:dyDescent="0.25">
      <c r="A878" s="34">
        <v>403237</v>
      </c>
      <c r="B878" s="35" t="s">
        <v>924</v>
      </c>
      <c r="C878" s="34" t="s">
        <v>1307</v>
      </c>
      <c r="D878" s="34">
        <v>1206</v>
      </c>
      <c r="E878" s="36">
        <v>0.16749585406301823</v>
      </c>
      <c r="F878" s="36">
        <v>0</v>
      </c>
      <c r="G878" s="36">
        <v>0</v>
      </c>
      <c r="H878" s="37">
        <v>7.1428571428571425E-2</v>
      </c>
      <c r="I878" s="38">
        <v>0</v>
      </c>
      <c r="J878" s="38">
        <v>0</v>
      </c>
      <c r="K878" s="36">
        <v>0</v>
      </c>
      <c r="L878" s="36">
        <v>0</v>
      </c>
      <c r="M878" s="39" t="s">
        <v>1293</v>
      </c>
      <c r="N878" s="40" t="s">
        <v>1716</v>
      </c>
      <c r="O878" s="39" t="s">
        <v>1295</v>
      </c>
    </row>
    <row r="879" spans="1:15" hidden="1" x14ac:dyDescent="0.25">
      <c r="A879" s="34">
        <v>403245</v>
      </c>
      <c r="B879" s="35" t="s">
        <v>925</v>
      </c>
      <c r="C879" s="34" t="s">
        <v>1314</v>
      </c>
      <c r="D879" s="34" t="s">
        <v>1312</v>
      </c>
      <c r="E879" s="36" t="s">
        <v>1312</v>
      </c>
      <c r="F879" s="36" t="s">
        <v>1312</v>
      </c>
      <c r="G879" s="36" t="s">
        <v>1312</v>
      </c>
      <c r="H879" s="37" t="s">
        <v>1312</v>
      </c>
      <c r="I879" s="38">
        <v>3</v>
      </c>
      <c r="J879" s="38">
        <v>1</v>
      </c>
      <c r="K879" s="36">
        <v>0.99986025712688653</v>
      </c>
      <c r="L879" s="36">
        <v>1.3974287311347122E-4</v>
      </c>
      <c r="M879" s="39" t="s">
        <v>1293</v>
      </c>
      <c r="N879" s="40" t="s">
        <v>1313</v>
      </c>
      <c r="O879" s="39" t="s">
        <v>1295</v>
      </c>
    </row>
    <row r="880" spans="1:15" hidden="1" x14ac:dyDescent="0.25">
      <c r="A880" s="34">
        <v>403369</v>
      </c>
      <c r="B880" s="35" t="s">
        <v>926</v>
      </c>
      <c r="C880" s="34" t="s">
        <v>1307</v>
      </c>
      <c r="D880" s="34">
        <v>1270</v>
      </c>
      <c r="E880" s="36">
        <v>0</v>
      </c>
      <c r="F880" s="36">
        <v>0</v>
      </c>
      <c r="G880" s="36">
        <v>0</v>
      </c>
      <c r="H880" s="37">
        <v>0</v>
      </c>
      <c r="I880" s="38">
        <v>0</v>
      </c>
      <c r="J880" s="38">
        <v>0</v>
      </c>
      <c r="K880" s="36">
        <v>0</v>
      </c>
      <c r="L880" s="36">
        <v>0</v>
      </c>
      <c r="M880" s="39" t="s">
        <v>1293</v>
      </c>
      <c r="N880" s="40" t="s">
        <v>1308</v>
      </c>
      <c r="O880" s="39" t="s">
        <v>1295</v>
      </c>
    </row>
    <row r="881" spans="1:15" hidden="1" x14ac:dyDescent="0.25">
      <c r="A881" s="34">
        <v>403458</v>
      </c>
      <c r="B881" s="35" t="s">
        <v>927</v>
      </c>
      <c r="C881" s="34" t="s">
        <v>1314</v>
      </c>
      <c r="D881" s="34" t="s">
        <v>1312</v>
      </c>
      <c r="E881" s="36" t="s">
        <v>1312</v>
      </c>
      <c r="F881" s="36" t="s">
        <v>1312</v>
      </c>
      <c r="G881" s="36" t="s">
        <v>1312</v>
      </c>
      <c r="H881" s="37" t="s">
        <v>1312</v>
      </c>
      <c r="I881" s="38">
        <v>3</v>
      </c>
      <c r="J881" s="38">
        <v>2</v>
      </c>
      <c r="K881" s="36">
        <v>1</v>
      </c>
      <c r="L881" s="36">
        <v>0</v>
      </c>
      <c r="M881" s="39" t="s">
        <v>1293</v>
      </c>
      <c r="N881" s="40" t="s">
        <v>1313</v>
      </c>
      <c r="O881" s="39" t="s">
        <v>1295</v>
      </c>
    </row>
    <row r="882" spans="1:15" hidden="1" x14ac:dyDescent="0.25">
      <c r="A882" s="34">
        <v>403512</v>
      </c>
      <c r="B882" s="35" t="s">
        <v>928</v>
      </c>
      <c r="C882" s="34" t="s">
        <v>1311</v>
      </c>
      <c r="D882" s="34" t="s">
        <v>1312</v>
      </c>
      <c r="E882" s="36" t="s">
        <v>1312</v>
      </c>
      <c r="F882" s="36" t="s">
        <v>1312</v>
      </c>
      <c r="G882" s="36" t="s">
        <v>1312</v>
      </c>
      <c r="H882" s="37" t="s">
        <v>1312</v>
      </c>
      <c r="I882" s="38">
        <v>1</v>
      </c>
      <c r="J882" s="38">
        <v>3</v>
      </c>
      <c r="K882" s="36">
        <v>0.55011097831654432</v>
      </c>
      <c r="L882" s="36">
        <v>0.44988902168345568</v>
      </c>
      <c r="M882" s="39" t="s">
        <v>1293</v>
      </c>
      <c r="N882" s="40" t="s">
        <v>1313</v>
      </c>
      <c r="O882" s="39" t="s">
        <v>1295</v>
      </c>
    </row>
    <row r="883" spans="1:15" hidden="1" x14ac:dyDescent="0.25">
      <c r="A883" s="34">
        <v>403636</v>
      </c>
      <c r="B883" s="35" t="s">
        <v>929</v>
      </c>
      <c r="C883" s="34" t="s">
        <v>1314</v>
      </c>
      <c r="D883" s="34" t="s">
        <v>1312</v>
      </c>
      <c r="E883" s="36" t="s">
        <v>1312</v>
      </c>
      <c r="F883" s="36" t="s">
        <v>1312</v>
      </c>
      <c r="G883" s="36" t="s">
        <v>1312</v>
      </c>
      <c r="H883" s="37" t="s">
        <v>1312</v>
      </c>
      <c r="I883" s="38">
        <v>2</v>
      </c>
      <c r="J883" s="38">
        <v>1</v>
      </c>
      <c r="K883" s="36">
        <v>0.70258463778667635</v>
      </c>
      <c r="L883" s="36">
        <v>0.29741536221332365</v>
      </c>
      <c r="M883" s="39" t="s">
        <v>1293</v>
      </c>
      <c r="N883" s="40" t="s">
        <v>1313</v>
      </c>
      <c r="O883" s="39" t="s">
        <v>1295</v>
      </c>
    </row>
    <row r="884" spans="1:15" hidden="1" x14ac:dyDescent="0.25">
      <c r="A884" s="34">
        <v>403784</v>
      </c>
      <c r="B884" s="35" t="s">
        <v>930</v>
      </c>
      <c r="C884" s="34" t="s">
        <v>1307</v>
      </c>
      <c r="D884" s="34">
        <v>0</v>
      </c>
      <c r="E884" s="36">
        <v>0</v>
      </c>
      <c r="F884" s="36">
        <v>0</v>
      </c>
      <c r="G884" s="36">
        <v>0</v>
      </c>
      <c r="H884" s="37">
        <v>0</v>
      </c>
      <c r="I884" s="38">
        <v>0</v>
      </c>
      <c r="J884" s="38">
        <v>1</v>
      </c>
      <c r="K884" s="36">
        <v>0</v>
      </c>
      <c r="L884" s="36">
        <v>1</v>
      </c>
      <c r="M884" s="39" t="s">
        <v>1293</v>
      </c>
      <c r="N884" s="40" t="s">
        <v>1313</v>
      </c>
      <c r="O884" s="39" t="s">
        <v>1295</v>
      </c>
    </row>
    <row r="885" spans="1:15" hidden="1" x14ac:dyDescent="0.25">
      <c r="A885" s="34">
        <v>403814</v>
      </c>
      <c r="B885" s="35" t="s">
        <v>931</v>
      </c>
      <c r="C885" s="34" t="s">
        <v>1326</v>
      </c>
      <c r="D885" s="34">
        <v>371</v>
      </c>
      <c r="E885" s="36">
        <v>0.11859838274932614</v>
      </c>
      <c r="F885" s="36">
        <v>0</v>
      </c>
      <c r="G885" s="36">
        <v>0</v>
      </c>
      <c r="H885" s="37">
        <v>0.13333333333333333</v>
      </c>
      <c r="I885" s="38">
        <v>0</v>
      </c>
      <c r="J885" s="38">
        <v>0</v>
      </c>
      <c r="K885" s="36">
        <v>0</v>
      </c>
      <c r="L885" s="36">
        <v>0</v>
      </c>
      <c r="M885" s="39" t="s">
        <v>1293</v>
      </c>
      <c r="N885" s="40" t="s">
        <v>1294</v>
      </c>
      <c r="O885" s="39" t="s">
        <v>1295</v>
      </c>
    </row>
    <row r="886" spans="1:15" hidden="1" x14ac:dyDescent="0.25">
      <c r="A886" s="34">
        <v>403849</v>
      </c>
      <c r="B886" s="35" t="s">
        <v>932</v>
      </c>
      <c r="C886" s="34" t="s">
        <v>1307</v>
      </c>
      <c r="D886" s="34">
        <v>527</v>
      </c>
      <c r="E886" s="36">
        <v>0</v>
      </c>
      <c r="F886" s="36">
        <v>0</v>
      </c>
      <c r="G886" s="36">
        <v>0</v>
      </c>
      <c r="H886" s="37">
        <v>0</v>
      </c>
      <c r="I886" s="38">
        <v>1</v>
      </c>
      <c r="J886" s="38">
        <v>5</v>
      </c>
      <c r="K886" s="36">
        <v>0.19854014598540146</v>
      </c>
      <c r="L886" s="36">
        <v>0.80145985401459852</v>
      </c>
      <c r="M886" s="39" t="s">
        <v>1293</v>
      </c>
      <c r="N886" s="40" t="s">
        <v>1717</v>
      </c>
      <c r="O886" s="39" t="s">
        <v>1295</v>
      </c>
    </row>
    <row r="887" spans="1:15" hidden="1" x14ac:dyDescent="0.25">
      <c r="A887" s="34">
        <v>403911</v>
      </c>
      <c r="B887" s="35" t="s">
        <v>933</v>
      </c>
      <c r="C887" s="34" t="s">
        <v>1307</v>
      </c>
      <c r="D887" s="34">
        <v>387154</v>
      </c>
      <c r="E887" s="36">
        <v>0.9996797140156114</v>
      </c>
      <c r="F887" s="36">
        <v>0.9996797140156114</v>
      </c>
      <c r="G887" s="36">
        <v>0.9996797140156114</v>
      </c>
      <c r="H887" s="37">
        <v>7.8396169958108913E-2</v>
      </c>
      <c r="I887" s="38">
        <v>124</v>
      </c>
      <c r="J887" s="38">
        <v>0</v>
      </c>
      <c r="K887" s="36">
        <v>1</v>
      </c>
      <c r="L887" s="36">
        <v>0</v>
      </c>
      <c r="M887" s="39" t="s">
        <v>1293</v>
      </c>
      <c r="N887" s="40" t="s">
        <v>1718</v>
      </c>
      <c r="O887" s="39" t="s">
        <v>1295</v>
      </c>
    </row>
    <row r="888" spans="1:15" hidden="1" x14ac:dyDescent="0.25">
      <c r="A888" s="34">
        <v>403920</v>
      </c>
      <c r="B888" s="35" t="s">
        <v>934</v>
      </c>
      <c r="C888" s="34" t="s">
        <v>1316</v>
      </c>
      <c r="D888" s="34">
        <v>22528</v>
      </c>
      <c r="E888" s="36">
        <v>0.52321555397727271</v>
      </c>
      <c r="F888" s="36">
        <v>0.45396839488636365</v>
      </c>
      <c r="G888" s="36">
        <v>0</v>
      </c>
      <c r="H888" s="37">
        <v>0.27272727272727271</v>
      </c>
      <c r="I888" s="38">
        <v>6</v>
      </c>
      <c r="J888" s="38">
        <v>7</v>
      </c>
      <c r="K888" s="36">
        <v>0.16834694941769512</v>
      </c>
      <c r="L888" s="36">
        <v>0.83165305058230488</v>
      </c>
      <c r="M888" s="39" t="s">
        <v>1293</v>
      </c>
      <c r="N888" s="40" t="s">
        <v>1719</v>
      </c>
      <c r="O888" s="39" t="s">
        <v>1295</v>
      </c>
    </row>
    <row r="889" spans="1:15" hidden="1" x14ac:dyDescent="0.25">
      <c r="A889" s="34">
        <v>403962</v>
      </c>
      <c r="B889" s="35" t="s">
        <v>935</v>
      </c>
      <c r="C889" s="34" t="s">
        <v>1307</v>
      </c>
      <c r="D889" s="34">
        <v>16465</v>
      </c>
      <c r="E889" s="36">
        <v>0</v>
      </c>
      <c r="F889" s="36">
        <v>0</v>
      </c>
      <c r="G889" s="36">
        <v>0</v>
      </c>
      <c r="H889" s="37">
        <v>0</v>
      </c>
      <c r="I889" s="38">
        <v>4</v>
      </c>
      <c r="J889" s="38">
        <v>4</v>
      </c>
      <c r="K889" s="36">
        <v>0.42601884714233262</v>
      </c>
      <c r="L889" s="36">
        <v>0.57398115285766738</v>
      </c>
      <c r="M889" s="39" t="s">
        <v>1293</v>
      </c>
      <c r="N889" s="40" t="s">
        <v>1720</v>
      </c>
      <c r="O889" s="39" t="s">
        <v>1295</v>
      </c>
    </row>
    <row r="890" spans="1:15" hidden="1" x14ac:dyDescent="0.25">
      <c r="A890" s="34">
        <v>403997</v>
      </c>
      <c r="B890" s="35" t="s">
        <v>936</v>
      </c>
      <c r="C890" s="34" t="s">
        <v>1311</v>
      </c>
      <c r="D890" s="34" t="s">
        <v>1312</v>
      </c>
      <c r="E890" s="36" t="s">
        <v>1312</v>
      </c>
      <c r="F890" s="36" t="s">
        <v>1312</v>
      </c>
      <c r="G890" s="36" t="s">
        <v>1312</v>
      </c>
      <c r="H890" s="37" t="s">
        <v>1312</v>
      </c>
      <c r="I890" s="38">
        <v>2</v>
      </c>
      <c r="J890" s="38">
        <v>1</v>
      </c>
      <c r="K890" s="36">
        <v>0.28801089918256129</v>
      </c>
      <c r="L890" s="36">
        <v>0.71198910081743871</v>
      </c>
      <c r="M890" s="39" t="s">
        <v>1293</v>
      </c>
      <c r="N890" s="40" t="s">
        <v>1313</v>
      </c>
      <c r="O890" s="39" t="s">
        <v>1295</v>
      </c>
    </row>
    <row r="891" spans="1:15" hidden="1" x14ac:dyDescent="0.25">
      <c r="A891" s="34">
        <v>404152</v>
      </c>
      <c r="B891" s="35" t="s">
        <v>937</v>
      </c>
      <c r="C891" s="34" t="s">
        <v>1326</v>
      </c>
      <c r="D891" s="34">
        <v>119</v>
      </c>
      <c r="E891" s="36">
        <v>0</v>
      </c>
      <c r="F891" s="36">
        <v>0</v>
      </c>
      <c r="G891" s="36">
        <v>0</v>
      </c>
      <c r="H891" s="37">
        <v>0</v>
      </c>
      <c r="I891" s="38">
        <v>0</v>
      </c>
      <c r="J891" s="38">
        <v>0</v>
      </c>
      <c r="K891" s="36">
        <v>0</v>
      </c>
      <c r="L891" s="36">
        <v>0</v>
      </c>
      <c r="M891" s="39" t="s">
        <v>1293</v>
      </c>
      <c r="N891" s="40" t="s">
        <v>1313</v>
      </c>
      <c r="O891" s="39" t="s">
        <v>1295</v>
      </c>
    </row>
    <row r="892" spans="1:15" hidden="1" x14ac:dyDescent="0.25">
      <c r="A892" s="34">
        <v>404241</v>
      </c>
      <c r="B892" s="35" t="s">
        <v>938</v>
      </c>
      <c r="C892" s="34" t="s">
        <v>1326</v>
      </c>
      <c r="D892" s="34">
        <v>3717</v>
      </c>
      <c r="E892" s="36">
        <v>0.45090126446058648</v>
      </c>
      <c r="F892" s="36">
        <v>0</v>
      </c>
      <c r="G892" s="36">
        <v>0</v>
      </c>
      <c r="H892" s="37">
        <v>1</v>
      </c>
      <c r="I892" s="38">
        <v>0</v>
      </c>
      <c r="J892" s="38">
        <v>0</v>
      </c>
      <c r="K892" s="36">
        <v>0</v>
      </c>
      <c r="L892" s="36">
        <v>0</v>
      </c>
      <c r="M892" s="39" t="s">
        <v>1293</v>
      </c>
      <c r="N892" s="40" t="s">
        <v>1294</v>
      </c>
      <c r="O892" s="39" t="s">
        <v>1295</v>
      </c>
    </row>
    <row r="893" spans="1:15" hidden="1" x14ac:dyDescent="0.25">
      <c r="A893" s="34">
        <v>404365</v>
      </c>
      <c r="B893" s="35" t="s">
        <v>939</v>
      </c>
      <c r="C893" s="34" t="s">
        <v>1314</v>
      </c>
      <c r="D893" s="34" t="s">
        <v>1312</v>
      </c>
      <c r="E893" s="36" t="s">
        <v>1312</v>
      </c>
      <c r="F893" s="36" t="s">
        <v>1312</v>
      </c>
      <c r="G893" s="36" t="s">
        <v>1312</v>
      </c>
      <c r="H893" s="37" t="s">
        <v>1312</v>
      </c>
      <c r="I893" s="38">
        <v>3</v>
      </c>
      <c r="J893" s="38">
        <v>2</v>
      </c>
      <c r="K893" s="36">
        <v>0.97717012769250611</v>
      </c>
      <c r="L893" s="36">
        <v>2.2829872307493872E-2</v>
      </c>
      <c r="M893" s="39" t="s">
        <v>1293</v>
      </c>
      <c r="N893" s="40" t="s">
        <v>1313</v>
      </c>
      <c r="O893" s="39" t="s">
        <v>1295</v>
      </c>
    </row>
    <row r="894" spans="1:15" hidden="1" x14ac:dyDescent="0.25">
      <c r="A894" s="34">
        <v>404527</v>
      </c>
      <c r="B894" s="35" t="s">
        <v>940</v>
      </c>
      <c r="C894" s="34" t="s">
        <v>1307</v>
      </c>
      <c r="D894" s="34">
        <v>20</v>
      </c>
      <c r="E894" s="36">
        <v>0</v>
      </c>
      <c r="F894" s="36">
        <v>0</v>
      </c>
      <c r="G894" s="36">
        <v>0</v>
      </c>
      <c r="H894" s="37">
        <v>0</v>
      </c>
      <c r="I894" s="38">
        <v>1</v>
      </c>
      <c r="J894" s="38">
        <v>1</v>
      </c>
      <c r="K894" s="36">
        <v>0</v>
      </c>
      <c r="L894" s="36">
        <v>0</v>
      </c>
      <c r="M894" s="39" t="s">
        <v>1293</v>
      </c>
      <c r="N894" s="40" t="s">
        <v>1308</v>
      </c>
      <c r="O894" s="39" t="s">
        <v>1295</v>
      </c>
    </row>
    <row r="895" spans="1:15" hidden="1" x14ac:dyDescent="0.25">
      <c r="A895" s="34">
        <v>404748</v>
      </c>
      <c r="B895" s="35" t="s">
        <v>941</v>
      </c>
      <c r="C895" s="34" t="s">
        <v>1314</v>
      </c>
      <c r="D895" s="34" t="s">
        <v>1312</v>
      </c>
      <c r="E895" s="36" t="s">
        <v>1312</v>
      </c>
      <c r="F895" s="36" t="s">
        <v>1312</v>
      </c>
      <c r="G895" s="36" t="s">
        <v>1312</v>
      </c>
      <c r="H895" s="37" t="s">
        <v>1312</v>
      </c>
      <c r="I895" s="38">
        <v>4</v>
      </c>
      <c r="J895" s="38">
        <v>3</v>
      </c>
      <c r="K895" s="36">
        <v>0.9262892376681614</v>
      </c>
      <c r="L895" s="36">
        <v>7.371076233183857E-2</v>
      </c>
      <c r="M895" s="39" t="s">
        <v>1293</v>
      </c>
      <c r="N895" s="40" t="s">
        <v>1313</v>
      </c>
      <c r="O895" s="39" t="s">
        <v>1295</v>
      </c>
    </row>
    <row r="896" spans="1:15" hidden="1" x14ac:dyDescent="0.25">
      <c r="A896" s="34">
        <v>404772</v>
      </c>
      <c r="B896" s="35" t="s">
        <v>942</v>
      </c>
      <c r="C896" s="34" t="s">
        <v>1314</v>
      </c>
      <c r="D896" s="34" t="s">
        <v>1312</v>
      </c>
      <c r="E896" s="36" t="s">
        <v>1312</v>
      </c>
      <c r="F896" s="36" t="s">
        <v>1312</v>
      </c>
      <c r="G896" s="36" t="s">
        <v>1312</v>
      </c>
      <c r="H896" s="37" t="s">
        <v>1312</v>
      </c>
      <c r="I896" s="38">
        <v>1</v>
      </c>
      <c r="J896" s="38">
        <v>1</v>
      </c>
      <c r="K896" s="36">
        <v>0.125</v>
      </c>
      <c r="L896" s="36">
        <v>0.875</v>
      </c>
      <c r="M896" s="39" t="s">
        <v>1293</v>
      </c>
      <c r="N896" s="40" t="s">
        <v>1313</v>
      </c>
      <c r="O896" s="39" t="s">
        <v>1295</v>
      </c>
    </row>
    <row r="897" spans="1:15" hidden="1" x14ac:dyDescent="0.25">
      <c r="A897" s="34">
        <v>404942</v>
      </c>
      <c r="B897" s="35" t="s">
        <v>943</v>
      </c>
      <c r="C897" s="34" t="s">
        <v>1314</v>
      </c>
      <c r="D897" s="34" t="s">
        <v>1312</v>
      </c>
      <c r="E897" s="36" t="s">
        <v>1312</v>
      </c>
      <c r="F897" s="36" t="s">
        <v>1312</v>
      </c>
      <c r="G897" s="36" t="s">
        <v>1312</v>
      </c>
      <c r="H897" s="37" t="s">
        <v>1312</v>
      </c>
      <c r="I897" s="38">
        <v>3</v>
      </c>
      <c r="J897" s="38">
        <v>2</v>
      </c>
      <c r="K897" s="36">
        <v>0.53175074183976256</v>
      </c>
      <c r="L897" s="36">
        <v>0.46824925816023738</v>
      </c>
      <c r="M897" s="39" t="s">
        <v>1293</v>
      </c>
      <c r="N897" s="40" t="s">
        <v>1313</v>
      </c>
      <c r="O897" s="39" t="s">
        <v>1295</v>
      </c>
    </row>
    <row r="898" spans="1:15" hidden="1" x14ac:dyDescent="0.25">
      <c r="A898" s="34">
        <v>404993</v>
      </c>
      <c r="B898" s="35" t="s">
        <v>944</v>
      </c>
      <c r="C898" s="34" t="s">
        <v>1307</v>
      </c>
      <c r="D898" s="34">
        <v>0</v>
      </c>
      <c r="E898" s="36">
        <v>0</v>
      </c>
      <c r="F898" s="36">
        <v>0</v>
      </c>
      <c r="G898" s="36">
        <v>0</v>
      </c>
      <c r="H898" s="37">
        <v>0</v>
      </c>
      <c r="I898" s="38">
        <v>0</v>
      </c>
      <c r="J898" s="38">
        <v>0</v>
      </c>
      <c r="K898" s="36">
        <v>0</v>
      </c>
      <c r="L898" s="36">
        <v>0</v>
      </c>
      <c r="M898" s="39" t="s">
        <v>1293</v>
      </c>
      <c r="N898" s="40" t="s">
        <v>1313</v>
      </c>
      <c r="O898" s="39" t="s">
        <v>1295</v>
      </c>
    </row>
    <row r="899" spans="1:15" hidden="1" x14ac:dyDescent="0.25">
      <c r="A899" s="34">
        <v>405051</v>
      </c>
      <c r="B899" s="35" t="s">
        <v>945</v>
      </c>
      <c r="C899" s="34" t="s">
        <v>1307</v>
      </c>
      <c r="D899" s="34">
        <v>0</v>
      </c>
      <c r="E899" s="36">
        <v>0</v>
      </c>
      <c r="F899" s="36">
        <v>0</v>
      </c>
      <c r="G899" s="36">
        <v>0</v>
      </c>
      <c r="H899" s="37">
        <v>0</v>
      </c>
      <c r="I899" s="38">
        <v>2</v>
      </c>
      <c r="J899" s="38">
        <v>2</v>
      </c>
      <c r="K899" s="36">
        <v>1</v>
      </c>
      <c r="L899" s="36">
        <v>0</v>
      </c>
      <c r="M899" s="39" t="s">
        <v>1293</v>
      </c>
      <c r="N899" s="40" t="s">
        <v>1294</v>
      </c>
      <c r="O899" s="39" t="s">
        <v>1295</v>
      </c>
    </row>
    <row r="900" spans="1:15" hidden="1" x14ac:dyDescent="0.25">
      <c r="A900" s="34">
        <v>405060</v>
      </c>
      <c r="B900" s="35" t="s">
        <v>946</v>
      </c>
      <c r="C900" s="34" t="s">
        <v>1314</v>
      </c>
      <c r="D900" s="34" t="s">
        <v>1312</v>
      </c>
      <c r="E900" s="36" t="s">
        <v>1312</v>
      </c>
      <c r="F900" s="36" t="s">
        <v>1312</v>
      </c>
      <c r="G900" s="36" t="s">
        <v>1312</v>
      </c>
      <c r="H900" s="37" t="s">
        <v>1312</v>
      </c>
      <c r="I900" s="38">
        <v>1</v>
      </c>
      <c r="J900" s="38">
        <v>1</v>
      </c>
      <c r="K900" s="36">
        <v>0</v>
      </c>
      <c r="L900" s="36">
        <v>1</v>
      </c>
      <c r="M900" s="39" t="s">
        <v>1293</v>
      </c>
      <c r="N900" s="40" t="s">
        <v>1313</v>
      </c>
      <c r="O900" s="39" t="s">
        <v>1295</v>
      </c>
    </row>
    <row r="901" spans="1:15" hidden="1" x14ac:dyDescent="0.25">
      <c r="A901" s="34">
        <v>405248</v>
      </c>
      <c r="B901" s="35" t="s">
        <v>947</v>
      </c>
      <c r="C901" s="34" t="s">
        <v>1314</v>
      </c>
      <c r="D901" s="34" t="s">
        <v>1312</v>
      </c>
      <c r="E901" s="36" t="s">
        <v>1312</v>
      </c>
      <c r="F901" s="36" t="s">
        <v>1312</v>
      </c>
      <c r="G901" s="36" t="s">
        <v>1312</v>
      </c>
      <c r="H901" s="37" t="s">
        <v>1312</v>
      </c>
      <c r="I901" s="38">
        <v>2</v>
      </c>
      <c r="J901" s="38">
        <v>1</v>
      </c>
      <c r="K901" s="36">
        <v>0.61232227488151658</v>
      </c>
      <c r="L901" s="36">
        <v>0.38767772511848342</v>
      </c>
      <c r="M901" s="39" t="s">
        <v>1293</v>
      </c>
      <c r="N901" s="40" t="s">
        <v>1313</v>
      </c>
      <c r="O901" s="39" t="s">
        <v>1295</v>
      </c>
    </row>
    <row r="902" spans="1:15" hidden="1" x14ac:dyDescent="0.25">
      <c r="A902" s="34">
        <v>405582</v>
      </c>
      <c r="B902" s="35" t="s">
        <v>948</v>
      </c>
      <c r="C902" s="34" t="s">
        <v>1314</v>
      </c>
      <c r="D902" s="34" t="s">
        <v>1312</v>
      </c>
      <c r="E902" s="36" t="s">
        <v>1312</v>
      </c>
      <c r="F902" s="36" t="s">
        <v>1312</v>
      </c>
      <c r="G902" s="36" t="s">
        <v>1312</v>
      </c>
      <c r="H902" s="37" t="s">
        <v>1312</v>
      </c>
      <c r="I902" s="38">
        <v>3</v>
      </c>
      <c r="J902" s="38">
        <v>3</v>
      </c>
      <c r="K902" s="36">
        <v>0.74141048824593125</v>
      </c>
      <c r="L902" s="36">
        <v>0.25858951175406869</v>
      </c>
      <c r="M902" s="39" t="s">
        <v>1293</v>
      </c>
      <c r="N902" s="40" t="s">
        <v>1313</v>
      </c>
      <c r="O902" s="39" t="s">
        <v>1295</v>
      </c>
    </row>
    <row r="903" spans="1:15" hidden="1" x14ac:dyDescent="0.25">
      <c r="A903" s="34">
        <v>405604</v>
      </c>
      <c r="B903" s="35" t="s">
        <v>949</v>
      </c>
      <c r="C903" s="34" t="s">
        <v>1314</v>
      </c>
      <c r="D903" s="34" t="s">
        <v>1312</v>
      </c>
      <c r="E903" s="36" t="s">
        <v>1312</v>
      </c>
      <c r="F903" s="36" t="s">
        <v>1312</v>
      </c>
      <c r="G903" s="36" t="s">
        <v>1312</v>
      </c>
      <c r="H903" s="37" t="s">
        <v>1312</v>
      </c>
      <c r="I903" s="38">
        <v>8</v>
      </c>
      <c r="J903" s="38">
        <v>4</v>
      </c>
      <c r="K903" s="36">
        <v>0.92833263304042823</v>
      </c>
      <c r="L903" s="36">
        <v>7.1667366959571779E-2</v>
      </c>
      <c r="M903" s="39" t="s">
        <v>1293</v>
      </c>
      <c r="N903" s="40" t="s">
        <v>1313</v>
      </c>
      <c r="O903" s="39" t="s">
        <v>1295</v>
      </c>
    </row>
    <row r="904" spans="1:15" hidden="1" x14ac:dyDescent="0.25">
      <c r="A904" s="34">
        <v>405671</v>
      </c>
      <c r="B904" s="35" t="s">
        <v>950</v>
      </c>
      <c r="C904" s="34" t="s">
        <v>1314</v>
      </c>
      <c r="D904" s="34" t="s">
        <v>1312</v>
      </c>
      <c r="E904" s="36" t="s">
        <v>1312</v>
      </c>
      <c r="F904" s="36" t="s">
        <v>1312</v>
      </c>
      <c r="G904" s="36" t="s">
        <v>1312</v>
      </c>
      <c r="H904" s="37" t="s">
        <v>1312</v>
      </c>
      <c r="I904" s="38">
        <v>1</v>
      </c>
      <c r="J904" s="38">
        <v>3</v>
      </c>
      <c r="K904" s="36">
        <v>0.43013225991949394</v>
      </c>
      <c r="L904" s="36">
        <v>0.569867740080506</v>
      </c>
      <c r="M904" s="39" t="s">
        <v>1293</v>
      </c>
      <c r="N904" s="40" t="s">
        <v>1313</v>
      </c>
      <c r="O904" s="39" t="s">
        <v>1295</v>
      </c>
    </row>
    <row r="905" spans="1:15" hidden="1" x14ac:dyDescent="0.25">
      <c r="A905" s="34">
        <v>405761</v>
      </c>
      <c r="B905" s="35" t="s">
        <v>951</v>
      </c>
      <c r="C905" s="34" t="s">
        <v>1314</v>
      </c>
      <c r="D905" s="34" t="s">
        <v>1312</v>
      </c>
      <c r="E905" s="36" t="s">
        <v>1312</v>
      </c>
      <c r="F905" s="36" t="s">
        <v>1312</v>
      </c>
      <c r="G905" s="36" t="s">
        <v>1312</v>
      </c>
      <c r="H905" s="37" t="s">
        <v>1312</v>
      </c>
      <c r="I905" s="38">
        <v>0</v>
      </c>
      <c r="J905" s="38">
        <v>1</v>
      </c>
      <c r="K905" s="36">
        <v>0</v>
      </c>
      <c r="L905" s="36">
        <v>1</v>
      </c>
      <c r="M905" s="39" t="s">
        <v>1293</v>
      </c>
      <c r="N905" s="40" t="s">
        <v>1313</v>
      </c>
      <c r="O905" s="39" t="s">
        <v>1295</v>
      </c>
    </row>
    <row r="906" spans="1:15" hidden="1" x14ac:dyDescent="0.25">
      <c r="A906" s="34">
        <v>405931</v>
      </c>
      <c r="B906" s="35" t="s">
        <v>952</v>
      </c>
      <c r="C906" s="34" t="s">
        <v>1314</v>
      </c>
      <c r="D906" s="34" t="s">
        <v>1312</v>
      </c>
      <c r="E906" s="36" t="s">
        <v>1312</v>
      </c>
      <c r="F906" s="36" t="s">
        <v>1312</v>
      </c>
      <c r="G906" s="36" t="s">
        <v>1312</v>
      </c>
      <c r="H906" s="37" t="s">
        <v>1312</v>
      </c>
      <c r="I906" s="38">
        <v>1</v>
      </c>
      <c r="J906" s="38">
        <v>1</v>
      </c>
      <c r="K906" s="36">
        <v>0.20634920634920634</v>
      </c>
      <c r="L906" s="36">
        <v>0.79365079365079361</v>
      </c>
      <c r="M906" s="39" t="s">
        <v>1293</v>
      </c>
      <c r="N906" s="40" t="s">
        <v>1313</v>
      </c>
      <c r="O906" s="39" t="s">
        <v>1295</v>
      </c>
    </row>
    <row r="907" spans="1:15" hidden="1" x14ac:dyDescent="0.25">
      <c r="A907" s="34">
        <v>405973</v>
      </c>
      <c r="B907" s="35" t="s">
        <v>953</v>
      </c>
      <c r="C907" s="34" t="s">
        <v>1314</v>
      </c>
      <c r="D907" s="34" t="s">
        <v>1312</v>
      </c>
      <c r="E907" s="36" t="s">
        <v>1312</v>
      </c>
      <c r="F907" s="36" t="s">
        <v>1312</v>
      </c>
      <c r="G907" s="36" t="s">
        <v>1312</v>
      </c>
      <c r="H907" s="37" t="s">
        <v>1312</v>
      </c>
      <c r="I907" s="38">
        <v>2</v>
      </c>
      <c r="J907" s="38">
        <v>1</v>
      </c>
      <c r="K907" s="36">
        <v>4.7353760445682451E-2</v>
      </c>
      <c r="L907" s="36">
        <v>0.9526462395543176</v>
      </c>
      <c r="M907" s="39" t="s">
        <v>1293</v>
      </c>
      <c r="N907" s="40" t="s">
        <v>1313</v>
      </c>
      <c r="O907" s="39" t="s">
        <v>1295</v>
      </c>
    </row>
    <row r="908" spans="1:15" hidden="1" x14ac:dyDescent="0.25">
      <c r="A908" s="34">
        <v>406121</v>
      </c>
      <c r="B908" s="35" t="s">
        <v>954</v>
      </c>
      <c r="C908" s="34" t="s">
        <v>1311</v>
      </c>
      <c r="D908" s="34" t="s">
        <v>1312</v>
      </c>
      <c r="E908" s="36" t="s">
        <v>1312</v>
      </c>
      <c r="F908" s="36" t="s">
        <v>1312</v>
      </c>
      <c r="G908" s="36" t="s">
        <v>1312</v>
      </c>
      <c r="H908" s="37" t="s">
        <v>1312</v>
      </c>
      <c r="I908" s="38">
        <v>3</v>
      </c>
      <c r="J908" s="38">
        <v>3</v>
      </c>
      <c r="K908" s="36">
        <v>0.92747049294144879</v>
      </c>
      <c r="L908" s="36">
        <v>7.2529507058551268E-2</v>
      </c>
      <c r="M908" s="39" t="s">
        <v>1293</v>
      </c>
      <c r="N908" s="40" t="s">
        <v>1313</v>
      </c>
      <c r="O908" s="39" t="s">
        <v>1295</v>
      </c>
    </row>
    <row r="909" spans="1:15" hidden="1" x14ac:dyDescent="0.25">
      <c r="A909" s="34">
        <v>406171</v>
      </c>
      <c r="B909" s="35" t="s">
        <v>955</v>
      </c>
      <c r="C909" s="34" t="s">
        <v>1314</v>
      </c>
      <c r="D909" s="34" t="s">
        <v>1312</v>
      </c>
      <c r="E909" s="36" t="s">
        <v>1312</v>
      </c>
      <c r="F909" s="36" t="s">
        <v>1312</v>
      </c>
      <c r="G909" s="36" t="s">
        <v>1312</v>
      </c>
      <c r="H909" s="37" t="s">
        <v>1312</v>
      </c>
      <c r="I909" s="38">
        <v>0</v>
      </c>
      <c r="J909" s="38">
        <v>1</v>
      </c>
      <c r="K909" s="36">
        <v>0</v>
      </c>
      <c r="L909" s="36">
        <v>1</v>
      </c>
      <c r="M909" s="39" t="s">
        <v>1293</v>
      </c>
      <c r="N909" s="40" t="s">
        <v>1313</v>
      </c>
      <c r="O909" s="39" t="s">
        <v>1295</v>
      </c>
    </row>
    <row r="910" spans="1:15" hidden="1" x14ac:dyDescent="0.25">
      <c r="A910" s="34">
        <v>406201</v>
      </c>
      <c r="B910" s="35" t="s">
        <v>956</v>
      </c>
      <c r="C910" s="34" t="s">
        <v>1307</v>
      </c>
      <c r="D910" s="34">
        <v>5536</v>
      </c>
      <c r="E910" s="36">
        <v>0.89992774566473988</v>
      </c>
      <c r="F910" s="36">
        <v>0</v>
      </c>
      <c r="G910" s="36">
        <v>0</v>
      </c>
      <c r="H910" s="37">
        <v>1.9607843137254902E-2</v>
      </c>
      <c r="I910" s="38">
        <v>3</v>
      </c>
      <c r="J910" s="38">
        <v>2</v>
      </c>
      <c r="K910" s="36">
        <v>0.26681614349775784</v>
      </c>
      <c r="L910" s="36">
        <v>0.73318385650224216</v>
      </c>
      <c r="M910" s="39" t="s">
        <v>1293</v>
      </c>
      <c r="N910" s="40" t="s">
        <v>1721</v>
      </c>
      <c r="O910" s="39" t="s">
        <v>1295</v>
      </c>
    </row>
    <row r="911" spans="1:15" hidden="1" x14ac:dyDescent="0.25">
      <c r="A911" s="34">
        <v>406210</v>
      </c>
      <c r="B911" s="35" t="s">
        <v>957</v>
      </c>
      <c r="C911" s="34" t="s">
        <v>1307</v>
      </c>
      <c r="D911" s="34">
        <v>0</v>
      </c>
      <c r="E911" s="36">
        <v>0</v>
      </c>
      <c r="F911" s="36">
        <v>0</v>
      </c>
      <c r="G911" s="36">
        <v>0</v>
      </c>
      <c r="H911" s="37">
        <v>0</v>
      </c>
      <c r="I911" s="38">
        <v>8</v>
      </c>
      <c r="J911" s="38">
        <v>3</v>
      </c>
      <c r="K911" s="36">
        <v>0.48419925013390464</v>
      </c>
      <c r="L911" s="36">
        <v>0.51580074986609536</v>
      </c>
      <c r="M911" s="39" t="s">
        <v>1293</v>
      </c>
      <c r="N911" s="40" t="s">
        <v>1722</v>
      </c>
      <c r="O911" s="39" t="s">
        <v>1295</v>
      </c>
    </row>
    <row r="912" spans="1:15" hidden="1" x14ac:dyDescent="0.25">
      <c r="A912" s="34">
        <v>406295</v>
      </c>
      <c r="B912" s="35" t="s">
        <v>958</v>
      </c>
      <c r="C912" s="34" t="s">
        <v>1311</v>
      </c>
      <c r="D912" s="34" t="s">
        <v>1312</v>
      </c>
      <c r="E912" s="36" t="s">
        <v>1312</v>
      </c>
      <c r="F912" s="36" t="s">
        <v>1312</v>
      </c>
      <c r="G912" s="36" t="s">
        <v>1312</v>
      </c>
      <c r="H912" s="37" t="s">
        <v>1312</v>
      </c>
      <c r="I912" s="38">
        <v>2</v>
      </c>
      <c r="J912" s="38">
        <v>1</v>
      </c>
      <c r="K912" s="36">
        <v>0.72564935064935066</v>
      </c>
      <c r="L912" s="36">
        <v>0.27435064935064934</v>
      </c>
      <c r="M912" s="39" t="s">
        <v>1293</v>
      </c>
      <c r="N912" s="40" t="s">
        <v>1313</v>
      </c>
      <c r="O912" s="39" t="s">
        <v>1295</v>
      </c>
    </row>
    <row r="913" spans="1:15" hidden="1" x14ac:dyDescent="0.25">
      <c r="A913" s="34">
        <v>406414</v>
      </c>
      <c r="B913" s="35" t="s">
        <v>959</v>
      </c>
      <c r="C913" s="34" t="s">
        <v>1314</v>
      </c>
      <c r="D913" s="34" t="s">
        <v>1312</v>
      </c>
      <c r="E913" s="36" t="s">
        <v>1312</v>
      </c>
      <c r="F913" s="36" t="s">
        <v>1312</v>
      </c>
      <c r="G913" s="36" t="s">
        <v>1312</v>
      </c>
      <c r="H913" s="37" t="s">
        <v>1312</v>
      </c>
      <c r="I913" s="38">
        <v>4</v>
      </c>
      <c r="J913" s="38">
        <v>2</v>
      </c>
      <c r="K913" s="36">
        <v>0.6</v>
      </c>
      <c r="L913" s="36">
        <v>0.4</v>
      </c>
      <c r="M913" s="39" t="s">
        <v>1293</v>
      </c>
      <c r="N913" s="40" t="s">
        <v>1313</v>
      </c>
      <c r="O913" s="39" t="s">
        <v>1295</v>
      </c>
    </row>
    <row r="914" spans="1:15" hidden="1" x14ac:dyDescent="0.25">
      <c r="A914" s="34">
        <v>406457</v>
      </c>
      <c r="B914" s="35" t="s">
        <v>960</v>
      </c>
      <c r="C914" s="34" t="s">
        <v>1316</v>
      </c>
      <c r="D914" s="34">
        <v>391</v>
      </c>
      <c r="E914" s="36">
        <v>1</v>
      </c>
      <c r="F914" s="36">
        <v>0</v>
      </c>
      <c r="G914" s="36">
        <v>0</v>
      </c>
      <c r="H914" s="37">
        <v>7.6923076923076927E-2</v>
      </c>
      <c r="I914" s="38">
        <v>1</v>
      </c>
      <c r="J914" s="38">
        <v>1</v>
      </c>
      <c r="K914" s="36">
        <v>0</v>
      </c>
      <c r="L914" s="36">
        <v>0</v>
      </c>
      <c r="M914" s="39" t="s">
        <v>1293</v>
      </c>
      <c r="N914" s="40" t="s">
        <v>1294</v>
      </c>
      <c r="O914" s="39" t="s">
        <v>1295</v>
      </c>
    </row>
    <row r="915" spans="1:15" hidden="1" x14ac:dyDescent="0.25">
      <c r="A915" s="34">
        <v>406481</v>
      </c>
      <c r="B915" s="35" t="s">
        <v>961</v>
      </c>
      <c r="C915" s="34" t="s">
        <v>1314</v>
      </c>
      <c r="D915" s="34" t="s">
        <v>1312</v>
      </c>
      <c r="E915" s="36" t="s">
        <v>1312</v>
      </c>
      <c r="F915" s="36" t="s">
        <v>1312</v>
      </c>
      <c r="G915" s="36" t="s">
        <v>1312</v>
      </c>
      <c r="H915" s="37" t="s">
        <v>1312</v>
      </c>
      <c r="I915" s="38">
        <v>47</v>
      </c>
      <c r="J915" s="38">
        <v>4</v>
      </c>
      <c r="K915" s="36">
        <v>0.97457388243905096</v>
      </c>
      <c r="L915" s="36">
        <v>2.5426117560949021E-2</v>
      </c>
      <c r="M915" s="39" t="s">
        <v>1293</v>
      </c>
      <c r="N915" s="40" t="s">
        <v>1313</v>
      </c>
      <c r="O915" s="39" t="s">
        <v>1295</v>
      </c>
    </row>
    <row r="916" spans="1:15" hidden="1" x14ac:dyDescent="0.25">
      <c r="A916" s="34">
        <v>406554</v>
      </c>
      <c r="B916" s="35" t="s">
        <v>962</v>
      </c>
      <c r="C916" s="34" t="s">
        <v>1316</v>
      </c>
      <c r="D916" s="34">
        <v>19090</v>
      </c>
      <c r="E916" s="36">
        <v>3.8030382399161865E-2</v>
      </c>
      <c r="F916" s="36">
        <v>1.8177056050288107E-2</v>
      </c>
      <c r="G916" s="36">
        <v>1.8177056050288107E-2</v>
      </c>
      <c r="H916" s="37">
        <v>0.33333333333333331</v>
      </c>
      <c r="I916" s="38">
        <v>6</v>
      </c>
      <c r="J916" s="38">
        <v>4</v>
      </c>
      <c r="K916" s="36">
        <v>6.2117392870003601E-3</v>
      </c>
      <c r="L916" s="36">
        <v>0.99378826071299964</v>
      </c>
      <c r="M916" s="39" t="s">
        <v>1318</v>
      </c>
      <c r="N916" s="40" t="s">
        <v>1294</v>
      </c>
      <c r="O916" s="39" t="s">
        <v>1295</v>
      </c>
    </row>
    <row r="917" spans="1:15" hidden="1" x14ac:dyDescent="0.25">
      <c r="A917" s="34">
        <v>406589</v>
      </c>
      <c r="B917" s="35" t="s">
        <v>963</v>
      </c>
      <c r="C917" s="34" t="s">
        <v>1307</v>
      </c>
      <c r="D917" s="34">
        <v>2</v>
      </c>
      <c r="E917" s="36">
        <v>0</v>
      </c>
      <c r="F917" s="36">
        <v>0</v>
      </c>
      <c r="G917" s="36">
        <v>0</v>
      </c>
      <c r="H917" s="37">
        <v>0</v>
      </c>
      <c r="I917" s="38">
        <v>8</v>
      </c>
      <c r="J917" s="38">
        <v>3</v>
      </c>
      <c r="K917" s="36">
        <v>0.51420317766008672</v>
      </c>
      <c r="L917" s="36">
        <v>0.48579682233991334</v>
      </c>
      <c r="M917" s="39" t="s">
        <v>1293</v>
      </c>
      <c r="N917" s="40" t="s">
        <v>1313</v>
      </c>
      <c r="O917" s="39" t="s">
        <v>1295</v>
      </c>
    </row>
    <row r="918" spans="1:15" hidden="1" x14ac:dyDescent="0.25">
      <c r="A918" s="34">
        <v>406635</v>
      </c>
      <c r="B918" s="35" t="s">
        <v>964</v>
      </c>
      <c r="C918" s="34" t="s">
        <v>1326</v>
      </c>
      <c r="D918" s="34">
        <v>3424</v>
      </c>
      <c r="E918" s="36">
        <v>0.98306074766355145</v>
      </c>
      <c r="F918" s="36">
        <v>5.0817757009345793E-2</v>
      </c>
      <c r="G918" s="36">
        <v>0</v>
      </c>
      <c r="H918" s="37">
        <v>0.1111111111111111</v>
      </c>
      <c r="I918" s="38">
        <v>1</v>
      </c>
      <c r="J918" s="38">
        <v>0</v>
      </c>
      <c r="K918" s="36">
        <v>1</v>
      </c>
      <c r="L918" s="36">
        <v>0</v>
      </c>
      <c r="M918" s="39" t="s">
        <v>1293</v>
      </c>
      <c r="N918" s="40" t="s">
        <v>1294</v>
      </c>
      <c r="O918" s="39" t="s">
        <v>1295</v>
      </c>
    </row>
    <row r="919" spans="1:15" hidden="1" x14ac:dyDescent="0.25">
      <c r="A919" s="34">
        <v>406643</v>
      </c>
      <c r="B919" s="35" t="s">
        <v>965</v>
      </c>
      <c r="C919" s="34" t="s">
        <v>1307</v>
      </c>
      <c r="D919" s="34">
        <v>1052</v>
      </c>
      <c r="E919" s="36">
        <v>0</v>
      </c>
      <c r="F919" s="36">
        <v>0</v>
      </c>
      <c r="G919" s="36">
        <v>0</v>
      </c>
      <c r="H919" s="37">
        <v>0</v>
      </c>
      <c r="I919" s="38">
        <v>0</v>
      </c>
      <c r="J919" s="38">
        <v>0</v>
      </c>
      <c r="K919" s="36">
        <v>0</v>
      </c>
      <c r="L919" s="36">
        <v>0</v>
      </c>
      <c r="M919" s="39" t="s">
        <v>1293</v>
      </c>
      <c r="N919" s="40" t="s">
        <v>1294</v>
      </c>
      <c r="O919" s="39" t="s">
        <v>1295</v>
      </c>
    </row>
    <row r="920" spans="1:15" hidden="1" x14ac:dyDescent="0.25">
      <c r="A920" s="34">
        <v>406708</v>
      </c>
      <c r="B920" s="35" t="s">
        <v>966</v>
      </c>
      <c r="C920" s="34" t="s">
        <v>1307</v>
      </c>
      <c r="D920" s="34">
        <v>13030</v>
      </c>
      <c r="E920" s="36">
        <v>0.88488104374520338</v>
      </c>
      <c r="F920" s="36">
        <v>0.72739831158864154</v>
      </c>
      <c r="G920" s="36">
        <v>0.72739831158864154</v>
      </c>
      <c r="H920" s="37">
        <v>0.33333333333333331</v>
      </c>
      <c r="I920" s="38">
        <v>8</v>
      </c>
      <c r="J920" s="38">
        <v>3</v>
      </c>
      <c r="K920" s="36">
        <v>0.70010970379974069</v>
      </c>
      <c r="L920" s="36">
        <v>0.29989029620025931</v>
      </c>
      <c r="M920" s="39" t="s">
        <v>1293</v>
      </c>
      <c r="N920" s="40" t="s">
        <v>1723</v>
      </c>
      <c r="O920" s="39" t="s">
        <v>1295</v>
      </c>
    </row>
    <row r="921" spans="1:15" hidden="1" x14ac:dyDescent="0.25">
      <c r="A921" s="34">
        <v>406805</v>
      </c>
      <c r="B921" s="35" t="s">
        <v>967</v>
      </c>
      <c r="C921" s="34" t="s">
        <v>1307</v>
      </c>
      <c r="D921" s="34">
        <v>2184</v>
      </c>
      <c r="E921" s="36">
        <v>0</v>
      </c>
      <c r="F921" s="36">
        <v>0</v>
      </c>
      <c r="G921" s="36">
        <v>0</v>
      </c>
      <c r="H921" s="37">
        <v>0</v>
      </c>
      <c r="I921" s="38">
        <v>7</v>
      </c>
      <c r="J921" s="38">
        <v>2</v>
      </c>
      <c r="K921" s="36">
        <v>0.86274509803921573</v>
      </c>
      <c r="L921" s="36">
        <v>0.13725490196078433</v>
      </c>
      <c r="M921" s="39" t="s">
        <v>1293</v>
      </c>
      <c r="N921" s="40" t="s">
        <v>1294</v>
      </c>
      <c r="O921" s="39" t="s">
        <v>1295</v>
      </c>
    </row>
    <row r="922" spans="1:15" hidden="1" x14ac:dyDescent="0.25">
      <c r="A922" s="34">
        <v>406813</v>
      </c>
      <c r="B922" s="35" t="s">
        <v>968</v>
      </c>
      <c r="C922" s="34" t="s">
        <v>1326</v>
      </c>
      <c r="D922" s="34">
        <v>1174</v>
      </c>
      <c r="E922" s="36">
        <v>0</v>
      </c>
      <c r="F922" s="36">
        <v>0</v>
      </c>
      <c r="G922" s="36">
        <v>0</v>
      </c>
      <c r="H922" s="37">
        <v>0</v>
      </c>
      <c r="I922" s="38">
        <v>5</v>
      </c>
      <c r="J922" s="38">
        <v>0</v>
      </c>
      <c r="K922" s="36">
        <v>1</v>
      </c>
      <c r="L922" s="36">
        <v>0</v>
      </c>
      <c r="M922" s="39" t="s">
        <v>1296</v>
      </c>
      <c r="N922" s="40" t="s">
        <v>1294</v>
      </c>
      <c r="O922" s="39" t="s">
        <v>1295</v>
      </c>
    </row>
    <row r="923" spans="1:15" hidden="1" x14ac:dyDescent="0.25">
      <c r="A923" s="34">
        <v>406937</v>
      </c>
      <c r="B923" s="35" t="s">
        <v>968</v>
      </c>
      <c r="C923" s="34" t="s">
        <v>1326</v>
      </c>
      <c r="D923" s="34">
        <v>5903</v>
      </c>
      <c r="E923" s="36">
        <v>0</v>
      </c>
      <c r="F923" s="36">
        <v>0</v>
      </c>
      <c r="G923" s="36">
        <v>0</v>
      </c>
      <c r="H923" s="37">
        <v>0</v>
      </c>
      <c r="I923" s="38">
        <v>4</v>
      </c>
      <c r="J923" s="38">
        <v>0</v>
      </c>
      <c r="K923" s="36">
        <v>1</v>
      </c>
      <c r="L923" s="36">
        <v>0</v>
      </c>
      <c r="M923" s="39" t="s">
        <v>1293</v>
      </c>
      <c r="N923" s="40" t="s">
        <v>1724</v>
      </c>
      <c r="O923" s="39" t="s">
        <v>1295</v>
      </c>
    </row>
    <row r="924" spans="1:15" hidden="1" x14ac:dyDescent="0.25">
      <c r="A924" s="34">
        <v>406945</v>
      </c>
      <c r="B924" s="35" t="s">
        <v>969</v>
      </c>
      <c r="C924" s="34" t="s">
        <v>1326</v>
      </c>
      <c r="D924" s="34">
        <v>10242</v>
      </c>
      <c r="E924" s="36">
        <v>0.68375317320835771</v>
      </c>
      <c r="F924" s="36">
        <v>0</v>
      </c>
      <c r="G924" s="36">
        <v>0</v>
      </c>
      <c r="H924" s="37">
        <v>2.7027027027027029E-2</v>
      </c>
      <c r="I924" s="38">
        <v>5</v>
      </c>
      <c r="J924" s="38">
        <v>0</v>
      </c>
      <c r="K924" s="36">
        <v>1</v>
      </c>
      <c r="L924" s="36">
        <v>0</v>
      </c>
      <c r="M924" s="39" t="s">
        <v>1293</v>
      </c>
      <c r="N924" s="40" t="s">
        <v>1725</v>
      </c>
      <c r="O924" s="39" t="s">
        <v>1295</v>
      </c>
    </row>
    <row r="925" spans="1:15" hidden="1" x14ac:dyDescent="0.25">
      <c r="A925" s="34">
        <v>407011</v>
      </c>
      <c r="B925" s="35" t="s">
        <v>970</v>
      </c>
      <c r="C925" s="34" t="s">
        <v>1307</v>
      </c>
      <c r="D925" s="34">
        <v>14450</v>
      </c>
      <c r="E925" s="36">
        <v>0.83065743944636683</v>
      </c>
      <c r="F925" s="36">
        <v>0.83065743944636683</v>
      </c>
      <c r="G925" s="36">
        <v>0.83065743944636683</v>
      </c>
      <c r="H925" s="37">
        <v>9.058188362327535E-2</v>
      </c>
      <c r="I925" s="38">
        <v>22</v>
      </c>
      <c r="J925" s="38">
        <v>0</v>
      </c>
      <c r="K925" s="36">
        <v>1</v>
      </c>
      <c r="L925" s="36">
        <v>0</v>
      </c>
      <c r="M925" s="39" t="s">
        <v>1318</v>
      </c>
      <c r="N925" s="40" t="s">
        <v>1294</v>
      </c>
      <c r="O925" s="39" t="s">
        <v>1295</v>
      </c>
    </row>
    <row r="926" spans="1:15" hidden="1" x14ac:dyDescent="0.25">
      <c r="A926" s="34">
        <v>407097</v>
      </c>
      <c r="B926" s="35" t="s">
        <v>971</v>
      </c>
      <c r="C926" s="34" t="s">
        <v>1326</v>
      </c>
      <c r="D926" s="34">
        <v>1125</v>
      </c>
      <c r="E926" s="36">
        <v>0</v>
      </c>
      <c r="F926" s="36">
        <v>0</v>
      </c>
      <c r="G926" s="36">
        <v>0</v>
      </c>
      <c r="H926" s="37">
        <v>0</v>
      </c>
      <c r="I926" s="38">
        <v>2</v>
      </c>
      <c r="J926" s="38">
        <v>0</v>
      </c>
      <c r="K926" s="36">
        <v>1</v>
      </c>
      <c r="L926" s="36">
        <v>0</v>
      </c>
      <c r="M926" s="39" t="s">
        <v>1293</v>
      </c>
      <c r="N926" s="40" t="s">
        <v>1294</v>
      </c>
      <c r="O926" s="39" t="s">
        <v>1295</v>
      </c>
    </row>
    <row r="927" spans="1:15" hidden="1" x14ac:dyDescent="0.25">
      <c r="A927" s="34">
        <v>407224</v>
      </c>
      <c r="B927" s="35" t="s">
        <v>972</v>
      </c>
      <c r="C927" s="34" t="s">
        <v>1307</v>
      </c>
      <c r="D927" s="34">
        <v>895</v>
      </c>
      <c r="E927" s="36">
        <v>3.3519553072625698E-2</v>
      </c>
      <c r="F927" s="36">
        <v>0</v>
      </c>
      <c r="G927" s="36">
        <v>0</v>
      </c>
      <c r="H927" s="37">
        <v>8.5470085470085472E-2</v>
      </c>
      <c r="I927" s="38">
        <v>3</v>
      </c>
      <c r="J927" s="38">
        <v>2</v>
      </c>
      <c r="K927" s="36">
        <v>0</v>
      </c>
      <c r="L927" s="36">
        <v>1</v>
      </c>
      <c r="M927" s="39" t="s">
        <v>1293</v>
      </c>
      <c r="N927" s="40" t="s">
        <v>1308</v>
      </c>
      <c r="O927" s="39" t="s">
        <v>1295</v>
      </c>
    </row>
    <row r="928" spans="1:15" hidden="1" x14ac:dyDescent="0.25">
      <c r="A928" s="34">
        <v>407241</v>
      </c>
      <c r="B928" s="35" t="s">
        <v>973</v>
      </c>
      <c r="C928" s="34" t="s">
        <v>1311</v>
      </c>
      <c r="D928" s="34" t="s">
        <v>1312</v>
      </c>
      <c r="E928" s="36" t="s">
        <v>1312</v>
      </c>
      <c r="F928" s="36" t="s">
        <v>1312</v>
      </c>
      <c r="G928" s="36" t="s">
        <v>1312</v>
      </c>
      <c r="H928" s="37" t="s">
        <v>1312</v>
      </c>
      <c r="I928" s="38">
        <v>2</v>
      </c>
      <c r="J928" s="38">
        <v>2</v>
      </c>
      <c r="K928" s="36">
        <v>0.47498831229546518</v>
      </c>
      <c r="L928" s="36">
        <v>0.52501168770453488</v>
      </c>
      <c r="M928" s="39" t="s">
        <v>1293</v>
      </c>
      <c r="N928" s="40" t="s">
        <v>1313</v>
      </c>
      <c r="O928" s="39" t="s">
        <v>1295</v>
      </c>
    </row>
    <row r="929" spans="1:15" hidden="1" x14ac:dyDescent="0.25">
      <c r="A929" s="34">
        <v>407291</v>
      </c>
      <c r="B929" s="35" t="s">
        <v>974</v>
      </c>
      <c r="C929" s="34" t="s">
        <v>1311</v>
      </c>
      <c r="D929" s="34" t="s">
        <v>1312</v>
      </c>
      <c r="E929" s="36" t="s">
        <v>1312</v>
      </c>
      <c r="F929" s="36" t="s">
        <v>1312</v>
      </c>
      <c r="G929" s="36" t="s">
        <v>1312</v>
      </c>
      <c r="H929" s="37" t="s">
        <v>1312</v>
      </c>
      <c r="I929" s="38">
        <v>0</v>
      </c>
      <c r="J929" s="38">
        <v>4</v>
      </c>
      <c r="K929" s="36">
        <v>0</v>
      </c>
      <c r="L929" s="36">
        <v>1</v>
      </c>
      <c r="M929" s="39" t="s">
        <v>1293</v>
      </c>
      <c r="N929" s="40" t="s">
        <v>1313</v>
      </c>
      <c r="O929" s="39" t="s">
        <v>1295</v>
      </c>
    </row>
    <row r="930" spans="1:15" hidden="1" x14ac:dyDescent="0.25">
      <c r="A930" s="34">
        <v>407437</v>
      </c>
      <c r="B930" s="35" t="s">
        <v>975</v>
      </c>
      <c r="C930" s="34" t="s">
        <v>1314</v>
      </c>
      <c r="D930" s="34" t="s">
        <v>1312</v>
      </c>
      <c r="E930" s="36" t="s">
        <v>1312</v>
      </c>
      <c r="F930" s="36" t="s">
        <v>1312</v>
      </c>
      <c r="G930" s="36" t="s">
        <v>1312</v>
      </c>
      <c r="H930" s="37" t="s">
        <v>1312</v>
      </c>
      <c r="I930" s="38">
        <v>2</v>
      </c>
      <c r="J930" s="38">
        <v>3</v>
      </c>
      <c r="K930" s="36">
        <v>0.53116531165311653</v>
      </c>
      <c r="L930" s="36">
        <v>0.46883468834688347</v>
      </c>
      <c r="M930" s="39" t="s">
        <v>1293</v>
      </c>
      <c r="N930" s="40" t="s">
        <v>1313</v>
      </c>
      <c r="O930" s="39" t="s">
        <v>1295</v>
      </c>
    </row>
    <row r="931" spans="1:15" hidden="1" x14ac:dyDescent="0.25">
      <c r="A931" s="34">
        <v>407534</v>
      </c>
      <c r="B931" s="35" t="s">
        <v>976</v>
      </c>
      <c r="C931" s="34" t="s">
        <v>1307</v>
      </c>
      <c r="D931" s="34">
        <v>0</v>
      </c>
      <c r="E931" s="36">
        <v>0</v>
      </c>
      <c r="F931" s="36">
        <v>0</v>
      </c>
      <c r="G931" s="36">
        <v>0</v>
      </c>
      <c r="H931" s="37">
        <v>0</v>
      </c>
      <c r="I931" s="38">
        <v>8</v>
      </c>
      <c r="J931" s="38">
        <v>4</v>
      </c>
      <c r="K931" s="36">
        <v>0.75721393034825868</v>
      </c>
      <c r="L931" s="36">
        <v>0.24278606965174129</v>
      </c>
      <c r="M931" s="39" t="s">
        <v>1293</v>
      </c>
      <c r="N931" s="40" t="s">
        <v>1294</v>
      </c>
      <c r="O931" s="39" t="s">
        <v>1295</v>
      </c>
    </row>
    <row r="932" spans="1:15" hidden="1" x14ac:dyDescent="0.25">
      <c r="A932" s="34">
        <v>407569</v>
      </c>
      <c r="B932" s="35" t="s">
        <v>977</v>
      </c>
      <c r="C932" s="34" t="s">
        <v>1326</v>
      </c>
      <c r="D932" s="34">
        <v>1899</v>
      </c>
      <c r="E932" s="36">
        <v>1</v>
      </c>
      <c r="F932" s="36">
        <v>0</v>
      </c>
      <c r="G932" s="36">
        <v>0</v>
      </c>
      <c r="H932" s="37">
        <v>0.14285714285714285</v>
      </c>
      <c r="I932" s="38">
        <v>1</v>
      </c>
      <c r="J932" s="38">
        <v>0</v>
      </c>
      <c r="K932" s="36">
        <v>1</v>
      </c>
      <c r="L932" s="36">
        <v>0</v>
      </c>
      <c r="M932" s="39" t="s">
        <v>1293</v>
      </c>
      <c r="N932" s="40" t="s">
        <v>1726</v>
      </c>
      <c r="O932" s="39" t="s">
        <v>1295</v>
      </c>
    </row>
    <row r="933" spans="1:15" hidden="1" x14ac:dyDescent="0.25">
      <c r="A933" s="34">
        <v>407593</v>
      </c>
      <c r="B933" s="35" t="s">
        <v>978</v>
      </c>
      <c r="C933" s="34" t="s">
        <v>1307</v>
      </c>
      <c r="D933" s="34">
        <v>207</v>
      </c>
      <c r="E933" s="36">
        <v>0</v>
      </c>
      <c r="F933" s="36">
        <v>0</v>
      </c>
      <c r="G933" s="36">
        <v>0</v>
      </c>
      <c r="H933" s="37">
        <v>0</v>
      </c>
      <c r="I933" s="38">
        <v>0</v>
      </c>
      <c r="J933" s="38">
        <v>0</v>
      </c>
      <c r="K933" s="36">
        <v>0</v>
      </c>
      <c r="L933" s="36">
        <v>0</v>
      </c>
      <c r="M933" s="39" t="s">
        <v>1293</v>
      </c>
      <c r="N933" s="40" t="s">
        <v>1313</v>
      </c>
      <c r="O933" s="39" t="s">
        <v>1295</v>
      </c>
    </row>
    <row r="934" spans="1:15" hidden="1" x14ac:dyDescent="0.25">
      <c r="A934" s="34">
        <v>407623</v>
      </c>
      <c r="B934" s="35" t="s">
        <v>979</v>
      </c>
      <c r="C934" s="34" t="s">
        <v>1307</v>
      </c>
      <c r="D934" s="34">
        <v>148</v>
      </c>
      <c r="E934" s="36">
        <v>0</v>
      </c>
      <c r="F934" s="36">
        <v>0</v>
      </c>
      <c r="G934" s="36">
        <v>0</v>
      </c>
      <c r="H934" s="37">
        <v>4.7619047619047616E-2</v>
      </c>
      <c r="I934" s="38">
        <v>0</v>
      </c>
      <c r="J934" s="38">
        <v>2</v>
      </c>
      <c r="K934" s="36">
        <v>0</v>
      </c>
      <c r="L934" s="36">
        <v>1</v>
      </c>
      <c r="M934" s="39" t="s">
        <v>1293</v>
      </c>
      <c r="N934" s="40" t="s">
        <v>1313</v>
      </c>
      <c r="O934" s="39" t="s">
        <v>1295</v>
      </c>
    </row>
    <row r="935" spans="1:15" hidden="1" x14ac:dyDescent="0.25">
      <c r="A935" s="34">
        <v>407682</v>
      </c>
      <c r="B935" s="35" t="s">
        <v>980</v>
      </c>
      <c r="C935" s="34" t="s">
        <v>1314</v>
      </c>
      <c r="D935" s="34" t="s">
        <v>1312</v>
      </c>
      <c r="E935" s="36" t="s">
        <v>1312</v>
      </c>
      <c r="F935" s="36" t="s">
        <v>1312</v>
      </c>
      <c r="G935" s="36" t="s">
        <v>1312</v>
      </c>
      <c r="H935" s="37" t="s">
        <v>1312</v>
      </c>
      <c r="I935" s="38">
        <v>3</v>
      </c>
      <c r="J935" s="38">
        <v>2</v>
      </c>
      <c r="K935" s="36">
        <v>0.80424528301886788</v>
      </c>
      <c r="L935" s="36">
        <v>0.19575471698113209</v>
      </c>
      <c r="M935" s="39" t="s">
        <v>1293</v>
      </c>
      <c r="N935" s="40" t="s">
        <v>1313</v>
      </c>
      <c r="O935" s="39" t="s">
        <v>1295</v>
      </c>
    </row>
    <row r="936" spans="1:15" hidden="1" x14ac:dyDescent="0.25">
      <c r="A936" s="34">
        <v>407704</v>
      </c>
      <c r="B936" s="35" t="s">
        <v>981</v>
      </c>
      <c r="C936" s="34" t="s">
        <v>1307</v>
      </c>
      <c r="D936" s="34">
        <v>0</v>
      </c>
      <c r="E936" s="36">
        <v>0</v>
      </c>
      <c r="F936" s="36">
        <v>0</v>
      </c>
      <c r="G936" s="36">
        <v>0</v>
      </c>
      <c r="H936" s="37">
        <v>0</v>
      </c>
      <c r="I936" s="38">
        <v>1</v>
      </c>
      <c r="J936" s="38">
        <v>2</v>
      </c>
      <c r="K936" s="36">
        <v>0.25510204081632654</v>
      </c>
      <c r="L936" s="36">
        <v>0.74489795918367352</v>
      </c>
      <c r="M936" s="39" t="s">
        <v>1293</v>
      </c>
      <c r="N936" s="40" t="s">
        <v>1313</v>
      </c>
      <c r="O936" s="39" t="s">
        <v>1295</v>
      </c>
    </row>
    <row r="937" spans="1:15" hidden="1" x14ac:dyDescent="0.25">
      <c r="A937" s="34">
        <v>407755</v>
      </c>
      <c r="B937" s="35" t="s">
        <v>982</v>
      </c>
      <c r="C937" s="34" t="s">
        <v>1307</v>
      </c>
      <c r="D937" s="34">
        <v>18</v>
      </c>
      <c r="E937" s="36">
        <v>0</v>
      </c>
      <c r="F937" s="36">
        <v>0</v>
      </c>
      <c r="G937" s="36">
        <v>0</v>
      </c>
      <c r="H937" s="37">
        <v>0</v>
      </c>
      <c r="I937" s="38">
        <v>0</v>
      </c>
      <c r="J937" s="38">
        <v>7</v>
      </c>
      <c r="K937" s="36">
        <v>0</v>
      </c>
      <c r="L937" s="36">
        <v>1</v>
      </c>
      <c r="M937" s="39" t="s">
        <v>1293</v>
      </c>
      <c r="N937" s="40" t="s">
        <v>1313</v>
      </c>
      <c r="O937" s="39" t="s">
        <v>1295</v>
      </c>
    </row>
    <row r="938" spans="1:15" hidden="1" x14ac:dyDescent="0.25">
      <c r="A938" s="34">
        <v>407941</v>
      </c>
      <c r="B938" s="35" t="s">
        <v>983</v>
      </c>
      <c r="C938" s="34" t="s">
        <v>1314</v>
      </c>
      <c r="D938" s="34" t="s">
        <v>1312</v>
      </c>
      <c r="E938" s="36" t="s">
        <v>1312</v>
      </c>
      <c r="F938" s="36" t="s">
        <v>1312</v>
      </c>
      <c r="G938" s="36" t="s">
        <v>1312</v>
      </c>
      <c r="H938" s="37" t="s">
        <v>1312</v>
      </c>
      <c r="I938" s="38">
        <v>9</v>
      </c>
      <c r="J938" s="38">
        <v>1</v>
      </c>
      <c r="K938" s="36">
        <v>0.91975640336736519</v>
      </c>
      <c r="L938" s="36">
        <v>8.0243596632634778E-2</v>
      </c>
      <c r="M938" s="39" t="s">
        <v>1293</v>
      </c>
      <c r="N938" s="40" t="s">
        <v>1313</v>
      </c>
      <c r="O938" s="39" t="s">
        <v>1295</v>
      </c>
    </row>
    <row r="939" spans="1:15" hidden="1" x14ac:dyDescent="0.25">
      <c r="A939" s="34">
        <v>407968</v>
      </c>
      <c r="B939" s="35" t="s">
        <v>984</v>
      </c>
      <c r="C939" s="34" t="s">
        <v>1307</v>
      </c>
      <c r="D939" s="34">
        <v>1207</v>
      </c>
      <c r="E939" s="36">
        <v>0</v>
      </c>
      <c r="F939" s="36">
        <v>0</v>
      </c>
      <c r="G939" s="36">
        <v>0</v>
      </c>
      <c r="H939" s="37">
        <v>0</v>
      </c>
      <c r="I939" s="38">
        <v>0</v>
      </c>
      <c r="J939" s="38">
        <v>0</v>
      </c>
      <c r="K939" s="36">
        <v>0</v>
      </c>
      <c r="L939" s="36">
        <v>0</v>
      </c>
      <c r="M939" s="39" t="s">
        <v>1293</v>
      </c>
      <c r="N939" s="40" t="s">
        <v>1308</v>
      </c>
      <c r="O939" s="39" t="s">
        <v>1295</v>
      </c>
    </row>
    <row r="940" spans="1:15" hidden="1" x14ac:dyDescent="0.25">
      <c r="A940" s="34">
        <v>408026</v>
      </c>
      <c r="B940" s="35" t="s">
        <v>985</v>
      </c>
      <c r="C940" s="34" t="s">
        <v>1326</v>
      </c>
      <c r="D940" s="34">
        <v>1748</v>
      </c>
      <c r="E940" s="36">
        <v>0</v>
      </c>
      <c r="F940" s="36">
        <v>0</v>
      </c>
      <c r="G940" s="36">
        <v>0</v>
      </c>
      <c r="H940" s="37">
        <v>0</v>
      </c>
      <c r="I940" s="38">
        <v>1</v>
      </c>
      <c r="J940" s="38">
        <v>0</v>
      </c>
      <c r="K940" s="36">
        <v>1</v>
      </c>
      <c r="L940" s="36">
        <v>0</v>
      </c>
      <c r="M940" s="39" t="s">
        <v>1293</v>
      </c>
      <c r="N940" s="40" t="s">
        <v>1294</v>
      </c>
      <c r="O940" s="39" t="s">
        <v>1295</v>
      </c>
    </row>
    <row r="941" spans="1:15" hidden="1" x14ac:dyDescent="0.25">
      <c r="A941" s="34">
        <v>408034</v>
      </c>
      <c r="B941" s="35" t="s">
        <v>986</v>
      </c>
      <c r="C941" s="34" t="s">
        <v>1326</v>
      </c>
      <c r="D941" s="34">
        <v>1560</v>
      </c>
      <c r="E941" s="36">
        <v>0</v>
      </c>
      <c r="F941" s="36">
        <v>0</v>
      </c>
      <c r="G941" s="36">
        <v>0</v>
      </c>
      <c r="H941" s="37">
        <v>6.6666666666666666E-2</v>
      </c>
      <c r="I941" s="38">
        <v>8</v>
      </c>
      <c r="J941" s="38">
        <v>0</v>
      </c>
      <c r="K941" s="36">
        <v>1</v>
      </c>
      <c r="L941" s="36">
        <v>0</v>
      </c>
      <c r="M941" s="39" t="s">
        <v>1293</v>
      </c>
      <c r="N941" s="40" t="s">
        <v>1727</v>
      </c>
      <c r="O941" s="39" t="s">
        <v>1295</v>
      </c>
    </row>
    <row r="942" spans="1:15" hidden="1" x14ac:dyDescent="0.25">
      <c r="A942" s="34">
        <v>408093</v>
      </c>
      <c r="B942" s="35" t="s">
        <v>987</v>
      </c>
      <c r="C942" s="34" t="s">
        <v>1326</v>
      </c>
      <c r="D942" s="34">
        <v>1349</v>
      </c>
      <c r="E942" s="36">
        <v>0</v>
      </c>
      <c r="F942" s="36">
        <v>0</v>
      </c>
      <c r="G942" s="36">
        <v>0</v>
      </c>
      <c r="H942" s="37">
        <v>0</v>
      </c>
      <c r="I942" s="38">
        <v>1</v>
      </c>
      <c r="J942" s="38">
        <v>0</v>
      </c>
      <c r="K942" s="36">
        <v>1</v>
      </c>
      <c r="L942" s="36">
        <v>0</v>
      </c>
      <c r="M942" s="39" t="s">
        <v>1293</v>
      </c>
      <c r="N942" s="40" t="s">
        <v>1294</v>
      </c>
      <c r="O942" s="39" t="s">
        <v>1295</v>
      </c>
    </row>
    <row r="943" spans="1:15" hidden="1" x14ac:dyDescent="0.25">
      <c r="A943" s="34">
        <v>408263</v>
      </c>
      <c r="B943" s="35" t="s">
        <v>988</v>
      </c>
      <c r="C943" s="34" t="s">
        <v>1326</v>
      </c>
      <c r="D943" s="34">
        <v>2296</v>
      </c>
      <c r="E943" s="36">
        <v>0</v>
      </c>
      <c r="F943" s="36">
        <v>0</v>
      </c>
      <c r="G943" s="36">
        <v>0</v>
      </c>
      <c r="H943" s="37">
        <v>0</v>
      </c>
      <c r="I943" s="38">
        <v>4</v>
      </c>
      <c r="J943" s="38">
        <v>0</v>
      </c>
      <c r="K943" s="36">
        <v>1</v>
      </c>
      <c r="L943" s="36">
        <v>0</v>
      </c>
      <c r="M943" s="39" t="s">
        <v>1318</v>
      </c>
      <c r="N943" s="40" t="s">
        <v>1294</v>
      </c>
      <c r="O943" s="39" t="s">
        <v>1295</v>
      </c>
    </row>
    <row r="944" spans="1:15" hidden="1" x14ac:dyDescent="0.25">
      <c r="A944" s="34">
        <v>408271</v>
      </c>
      <c r="B944" s="35" t="s">
        <v>989</v>
      </c>
      <c r="C944" s="34" t="s">
        <v>1314</v>
      </c>
      <c r="D944" s="34" t="s">
        <v>1312</v>
      </c>
      <c r="E944" s="36" t="s">
        <v>1312</v>
      </c>
      <c r="F944" s="36" t="s">
        <v>1312</v>
      </c>
      <c r="G944" s="36" t="s">
        <v>1312</v>
      </c>
      <c r="H944" s="37" t="s">
        <v>1312</v>
      </c>
      <c r="I944" s="38">
        <v>0</v>
      </c>
      <c r="J944" s="38">
        <v>0</v>
      </c>
      <c r="K944" s="36">
        <v>0</v>
      </c>
      <c r="L944" s="36">
        <v>0</v>
      </c>
      <c r="M944" s="39" t="s">
        <v>1293</v>
      </c>
      <c r="N944" s="40" t="s">
        <v>1313</v>
      </c>
      <c r="O944" s="39" t="s">
        <v>1295</v>
      </c>
    </row>
    <row r="945" spans="1:15" hidden="1" x14ac:dyDescent="0.25">
      <c r="A945" s="34">
        <v>408506</v>
      </c>
      <c r="B945" s="35" t="s">
        <v>990</v>
      </c>
      <c r="C945" s="34" t="s">
        <v>1316</v>
      </c>
      <c r="D945" s="34">
        <v>3537</v>
      </c>
      <c r="E945" s="36">
        <v>0</v>
      </c>
      <c r="F945" s="36">
        <v>0</v>
      </c>
      <c r="G945" s="36">
        <v>0</v>
      </c>
      <c r="H945" s="37">
        <v>0</v>
      </c>
      <c r="I945" s="38">
        <v>6</v>
      </c>
      <c r="J945" s="38">
        <v>4</v>
      </c>
      <c r="K945" s="36">
        <v>0.39949109414758271</v>
      </c>
      <c r="L945" s="36">
        <v>0.60050890585241734</v>
      </c>
      <c r="M945" s="39" t="s">
        <v>1293</v>
      </c>
      <c r="N945" s="40" t="s">
        <v>1294</v>
      </c>
      <c r="O945" s="39" t="s">
        <v>1295</v>
      </c>
    </row>
    <row r="946" spans="1:15" hidden="1" x14ac:dyDescent="0.25">
      <c r="A946" s="34">
        <v>408514</v>
      </c>
      <c r="B946" s="35" t="s">
        <v>991</v>
      </c>
      <c r="C946" s="34" t="s">
        <v>1316</v>
      </c>
      <c r="D946" s="34">
        <v>5363</v>
      </c>
      <c r="E946" s="36">
        <v>0</v>
      </c>
      <c r="F946" s="36">
        <v>0</v>
      </c>
      <c r="G946" s="36">
        <v>0</v>
      </c>
      <c r="H946" s="37">
        <v>0</v>
      </c>
      <c r="I946" s="38">
        <v>0</v>
      </c>
      <c r="J946" s="38">
        <v>0</v>
      </c>
      <c r="K946" s="36">
        <v>0</v>
      </c>
      <c r="L946" s="36">
        <v>0</v>
      </c>
      <c r="M946" s="39" t="s">
        <v>1293</v>
      </c>
      <c r="N946" s="40" t="s">
        <v>1728</v>
      </c>
      <c r="O946" s="39" t="s">
        <v>1295</v>
      </c>
    </row>
    <row r="947" spans="1:15" hidden="1" x14ac:dyDescent="0.25">
      <c r="A947" s="34">
        <v>408522</v>
      </c>
      <c r="B947" s="35" t="s">
        <v>992</v>
      </c>
      <c r="C947" s="34" t="s">
        <v>1316</v>
      </c>
      <c r="D947" s="34">
        <v>3590</v>
      </c>
      <c r="E947" s="36">
        <v>0</v>
      </c>
      <c r="F947" s="36">
        <v>0</v>
      </c>
      <c r="G947" s="36">
        <v>0</v>
      </c>
      <c r="H947" s="37">
        <v>0</v>
      </c>
      <c r="I947" s="38">
        <v>4</v>
      </c>
      <c r="J947" s="38">
        <v>6</v>
      </c>
      <c r="K947" s="36">
        <v>0.21518987341772153</v>
      </c>
      <c r="L947" s="36">
        <v>0.78481012658227844</v>
      </c>
      <c r="M947" s="39" t="s">
        <v>1293</v>
      </c>
      <c r="N947" s="40" t="s">
        <v>1729</v>
      </c>
      <c r="O947" s="39" t="s">
        <v>1295</v>
      </c>
    </row>
    <row r="948" spans="1:15" hidden="1" x14ac:dyDescent="0.25">
      <c r="A948" s="34">
        <v>408531</v>
      </c>
      <c r="B948" s="35" t="s">
        <v>994</v>
      </c>
      <c r="C948" s="34" t="s">
        <v>1307</v>
      </c>
      <c r="D948" s="34">
        <v>111</v>
      </c>
      <c r="E948" s="36">
        <v>0</v>
      </c>
      <c r="F948" s="36">
        <v>0</v>
      </c>
      <c r="G948" s="36">
        <v>0</v>
      </c>
      <c r="H948" s="37">
        <v>4.7619047619047616E-2</v>
      </c>
      <c r="I948" s="38">
        <v>0</v>
      </c>
      <c r="J948" s="38">
        <v>0</v>
      </c>
      <c r="K948" s="36">
        <v>0</v>
      </c>
      <c r="L948" s="36">
        <v>0</v>
      </c>
      <c r="M948" s="39" t="s">
        <v>1293</v>
      </c>
      <c r="N948" s="40" t="s">
        <v>1313</v>
      </c>
      <c r="O948" s="39" t="s">
        <v>1295</v>
      </c>
    </row>
    <row r="949" spans="1:15" hidden="1" x14ac:dyDescent="0.25">
      <c r="A949" s="34">
        <v>408565</v>
      </c>
      <c r="B949" s="35" t="s">
        <v>995</v>
      </c>
      <c r="C949" s="34" t="s">
        <v>1311</v>
      </c>
      <c r="D949" s="34" t="s">
        <v>1312</v>
      </c>
      <c r="E949" s="36" t="s">
        <v>1312</v>
      </c>
      <c r="F949" s="36" t="s">
        <v>1312</v>
      </c>
      <c r="G949" s="36" t="s">
        <v>1312</v>
      </c>
      <c r="H949" s="37" t="s">
        <v>1312</v>
      </c>
      <c r="I949" s="38">
        <v>0</v>
      </c>
      <c r="J949" s="38">
        <v>1</v>
      </c>
      <c r="K949" s="36">
        <v>0</v>
      </c>
      <c r="L949" s="36">
        <v>1</v>
      </c>
      <c r="M949" s="39" t="s">
        <v>1293</v>
      </c>
      <c r="N949" s="40" t="s">
        <v>1313</v>
      </c>
      <c r="O949" s="39" t="s">
        <v>1295</v>
      </c>
    </row>
    <row r="950" spans="1:15" hidden="1" x14ac:dyDescent="0.25">
      <c r="A950" s="34">
        <v>408581</v>
      </c>
      <c r="B950" s="35" t="s">
        <v>996</v>
      </c>
      <c r="C950" s="34" t="s">
        <v>1307</v>
      </c>
      <c r="D950" s="34">
        <v>314</v>
      </c>
      <c r="E950" s="36">
        <v>9.5541401273885346E-3</v>
      </c>
      <c r="F950" s="36">
        <v>0</v>
      </c>
      <c r="G950" s="36">
        <v>0</v>
      </c>
      <c r="H950" s="37">
        <v>0.2</v>
      </c>
      <c r="I950" s="38">
        <v>2</v>
      </c>
      <c r="J950" s="38">
        <v>0</v>
      </c>
      <c r="K950" s="36">
        <v>1</v>
      </c>
      <c r="L950" s="36">
        <v>0</v>
      </c>
      <c r="M950" s="39" t="s">
        <v>1293</v>
      </c>
      <c r="N950" s="40" t="s">
        <v>1308</v>
      </c>
      <c r="O950" s="39" t="s">
        <v>1295</v>
      </c>
    </row>
    <row r="951" spans="1:15" hidden="1" x14ac:dyDescent="0.25">
      <c r="A951" s="34">
        <v>408603</v>
      </c>
      <c r="B951" s="35" t="s">
        <v>997</v>
      </c>
      <c r="C951" s="34" t="s">
        <v>1314</v>
      </c>
      <c r="D951" s="34" t="s">
        <v>1312</v>
      </c>
      <c r="E951" s="36" t="s">
        <v>1312</v>
      </c>
      <c r="F951" s="36" t="s">
        <v>1312</v>
      </c>
      <c r="G951" s="36" t="s">
        <v>1312</v>
      </c>
      <c r="H951" s="37" t="s">
        <v>1312</v>
      </c>
      <c r="I951" s="38">
        <v>0</v>
      </c>
      <c r="J951" s="38">
        <v>1</v>
      </c>
      <c r="K951" s="36">
        <v>0</v>
      </c>
      <c r="L951" s="36">
        <v>1</v>
      </c>
      <c r="M951" s="39" t="s">
        <v>1293</v>
      </c>
      <c r="N951" s="40" t="s">
        <v>1313</v>
      </c>
      <c r="O951" s="39" t="s">
        <v>1295</v>
      </c>
    </row>
    <row r="952" spans="1:15" hidden="1" x14ac:dyDescent="0.25">
      <c r="A952" s="34">
        <v>408701</v>
      </c>
      <c r="B952" s="35" t="s">
        <v>998</v>
      </c>
      <c r="C952" s="34" t="s">
        <v>1311</v>
      </c>
      <c r="D952" s="34" t="s">
        <v>1312</v>
      </c>
      <c r="E952" s="36" t="s">
        <v>1312</v>
      </c>
      <c r="F952" s="36" t="s">
        <v>1312</v>
      </c>
      <c r="G952" s="36" t="s">
        <v>1312</v>
      </c>
      <c r="H952" s="37" t="s">
        <v>1312</v>
      </c>
      <c r="I952" s="38">
        <v>0</v>
      </c>
      <c r="J952" s="38">
        <v>0</v>
      </c>
      <c r="K952" s="36">
        <v>0</v>
      </c>
      <c r="L952" s="36">
        <v>0</v>
      </c>
      <c r="M952" s="39" t="s">
        <v>1293</v>
      </c>
      <c r="N952" s="40" t="s">
        <v>1313</v>
      </c>
      <c r="O952" s="39" t="s">
        <v>1295</v>
      </c>
    </row>
    <row r="953" spans="1:15" hidden="1" x14ac:dyDescent="0.25">
      <c r="A953" s="34">
        <v>408794</v>
      </c>
      <c r="B953" s="35" t="s">
        <v>999</v>
      </c>
      <c r="C953" s="34" t="s">
        <v>1326</v>
      </c>
      <c r="D953" s="34">
        <v>6148</v>
      </c>
      <c r="E953" s="36">
        <v>0.98747560182173066</v>
      </c>
      <c r="F953" s="36">
        <v>0</v>
      </c>
      <c r="G953" s="36">
        <v>0</v>
      </c>
      <c r="H953" s="37">
        <v>3.2258064516129031E-2</v>
      </c>
      <c r="I953" s="38">
        <v>4</v>
      </c>
      <c r="J953" s="38">
        <v>0</v>
      </c>
      <c r="K953" s="36">
        <v>1</v>
      </c>
      <c r="L953" s="36">
        <v>0</v>
      </c>
      <c r="M953" s="39" t="s">
        <v>1293</v>
      </c>
      <c r="N953" s="40" t="s">
        <v>1308</v>
      </c>
      <c r="O953" s="39" t="s">
        <v>1295</v>
      </c>
    </row>
    <row r="954" spans="1:15" hidden="1" x14ac:dyDescent="0.25">
      <c r="A954" s="34">
        <v>408867</v>
      </c>
      <c r="B954" s="35" t="s">
        <v>1000</v>
      </c>
      <c r="C954" s="34" t="s">
        <v>1307</v>
      </c>
      <c r="D954" s="34">
        <v>6984</v>
      </c>
      <c r="E954" s="36">
        <v>0.99942726231386025</v>
      </c>
      <c r="F954" s="36">
        <v>0.39862542955326463</v>
      </c>
      <c r="G954" s="36">
        <v>0.39862542955326463</v>
      </c>
      <c r="H954" s="37">
        <v>0.10810810810810811</v>
      </c>
      <c r="I954" s="38">
        <v>9</v>
      </c>
      <c r="J954" s="38">
        <v>7</v>
      </c>
      <c r="K954" s="36">
        <v>0.88309902200488999</v>
      </c>
      <c r="L954" s="36">
        <v>0.11690097799511003</v>
      </c>
      <c r="M954" s="39" t="s">
        <v>1293</v>
      </c>
      <c r="N954" s="40" t="s">
        <v>1730</v>
      </c>
      <c r="O954" s="39" t="s">
        <v>1295</v>
      </c>
    </row>
    <row r="955" spans="1:15" hidden="1" x14ac:dyDescent="0.25">
      <c r="A955" s="34">
        <v>408883</v>
      </c>
      <c r="B955" s="35" t="s">
        <v>1001</v>
      </c>
      <c r="C955" s="34" t="s">
        <v>1307</v>
      </c>
      <c r="D955" s="34">
        <v>3</v>
      </c>
      <c r="E955" s="36">
        <v>0</v>
      </c>
      <c r="F955" s="36">
        <v>0</v>
      </c>
      <c r="G955" s="36">
        <v>0</v>
      </c>
      <c r="H955" s="37">
        <v>4.7619047619047616E-2</v>
      </c>
      <c r="I955" s="38">
        <v>4</v>
      </c>
      <c r="J955" s="38">
        <v>6</v>
      </c>
      <c r="K955" s="36">
        <v>0.11526300661109515</v>
      </c>
      <c r="L955" s="36">
        <v>0.88473699338890488</v>
      </c>
      <c r="M955" s="39" t="s">
        <v>1293</v>
      </c>
      <c r="N955" s="40" t="s">
        <v>1313</v>
      </c>
      <c r="O955" s="39" t="s">
        <v>1295</v>
      </c>
    </row>
    <row r="956" spans="1:15" hidden="1" x14ac:dyDescent="0.25">
      <c r="A956" s="34">
        <v>409049</v>
      </c>
      <c r="B956" s="35" t="s">
        <v>1002</v>
      </c>
      <c r="C956" s="34" t="s">
        <v>1326</v>
      </c>
      <c r="D956" s="34">
        <v>1876</v>
      </c>
      <c r="E956" s="36">
        <v>0.77878464818763327</v>
      </c>
      <c r="F956" s="36">
        <v>0.77878464818763327</v>
      </c>
      <c r="G956" s="36">
        <v>0.77878464818763327</v>
      </c>
      <c r="H956" s="37">
        <v>0.2857142857142857</v>
      </c>
      <c r="I956" s="38">
        <v>1</v>
      </c>
      <c r="J956" s="38">
        <v>0</v>
      </c>
      <c r="K956" s="36">
        <v>1</v>
      </c>
      <c r="L956" s="36">
        <v>0</v>
      </c>
      <c r="M956" s="39" t="s">
        <v>1293</v>
      </c>
      <c r="N956" s="40" t="s">
        <v>1731</v>
      </c>
      <c r="O956" s="39" t="s">
        <v>1295</v>
      </c>
    </row>
    <row r="957" spans="1:15" hidden="1" x14ac:dyDescent="0.25">
      <c r="A957" s="34">
        <v>409235</v>
      </c>
      <c r="B957" s="35" t="s">
        <v>1003</v>
      </c>
      <c r="C957" s="34" t="s">
        <v>1307</v>
      </c>
      <c r="D957" s="34">
        <v>0</v>
      </c>
      <c r="E957" s="36">
        <v>0</v>
      </c>
      <c r="F957" s="36">
        <v>0</v>
      </c>
      <c r="G957" s="36">
        <v>0</v>
      </c>
      <c r="H957" s="37">
        <v>3.2258064516129031E-2</v>
      </c>
      <c r="I957" s="38">
        <v>7</v>
      </c>
      <c r="J957" s="38">
        <v>6</v>
      </c>
      <c r="K957" s="36">
        <v>0</v>
      </c>
      <c r="L957" s="36">
        <v>1</v>
      </c>
      <c r="M957" s="39" t="s">
        <v>1293</v>
      </c>
      <c r="N957" s="40" t="s">
        <v>1313</v>
      </c>
      <c r="O957" s="39" t="s">
        <v>1295</v>
      </c>
    </row>
    <row r="958" spans="1:15" hidden="1" x14ac:dyDescent="0.25">
      <c r="A958" s="34">
        <v>409243</v>
      </c>
      <c r="B958" s="35" t="s">
        <v>1004</v>
      </c>
      <c r="C958" s="34" t="s">
        <v>1326</v>
      </c>
      <c r="D958" s="34">
        <v>16240</v>
      </c>
      <c r="E958" s="36">
        <v>1</v>
      </c>
      <c r="F958" s="36">
        <v>1</v>
      </c>
      <c r="G958" s="36">
        <v>0</v>
      </c>
      <c r="H958" s="37">
        <v>2.1739130434782608E-2</v>
      </c>
      <c r="I958" s="38">
        <v>2</v>
      </c>
      <c r="J958" s="38">
        <v>0</v>
      </c>
      <c r="K958" s="36">
        <v>1</v>
      </c>
      <c r="L958" s="36">
        <v>0</v>
      </c>
      <c r="M958" s="39" t="s">
        <v>1293</v>
      </c>
      <c r="N958" s="40" t="s">
        <v>1732</v>
      </c>
      <c r="O958" s="39" t="s">
        <v>1295</v>
      </c>
    </row>
    <row r="959" spans="1:15" hidden="1" x14ac:dyDescent="0.25">
      <c r="A959" s="34">
        <v>409286</v>
      </c>
      <c r="B959" s="35" t="s">
        <v>1005</v>
      </c>
      <c r="C959" s="34" t="s">
        <v>1307</v>
      </c>
      <c r="D959" s="34">
        <v>91</v>
      </c>
      <c r="E959" s="36">
        <v>0</v>
      </c>
      <c r="F959" s="36">
        <v>0</v>
      </c>
      <c r="G959" s="36">
        <v>0</v>
      </c>
      <c r="H959" s="37">
        <v>0</v>
      </c>
      <c r="I959" s="38">
        <v>8</v>
      </c>
      <c r="J959" s="38">
        <v>5</v>
      </c>
      <c r="K959" s="36">
        <v>0.69764481222151498</v>
      </c>
      <c r="L959" s="36">
        <v>0.30235518777848502</v>
      </c>
      <c r="M959" s="39" t="s">
        <v>1293</v>
      </c>
      <c r="N959" s="40" t="s">
        <v>1733</v>
      </c>
      <c r="O959" s="39" t="s">
        <v>1295</v>
      </c>
    </row>
    <row r="960" spans="1:15" hidden="1" x14ac:dyDescent="0.25">
      <c r="A960" s="34">
        <v>409405</v>
      </c>
      <c r="B960" s="35" t="s">
        <v>1006</v>
      </c>
      <c r="C960" s="34" t="s">
        <v>1326</v>
      </c>
      <c r="D960" s="34">
        <v>1704</v>
      </c>
      <c r="E960" s="36">
        <v>0</v>
      </c>
      <c r="F960" s="36">
        <v>0</v>
      </c>
      <c r="G960" s="36">
        <v>0</v>
      </c>
      <c r="H960" s="37">
        <v>0</v>
      </c>
      <c r="I960" s="38">
        <v>4</v>
      </c>
      <c r="J960" s="38">
        <v>0</v>
      </c>
      <c r="K960" s="36">
        <v>1</v>
      </c>
      <c r="L960" s="36">
        <v>0</v>
      </c>
      <c r="M960" s="39" t="s">
        <v>1293</v>
      </c>
      <c r="N960" s="40" t="s">
        <v>1294</v>
      </c>
      <c r="O960" s="39" t="s">
        <v>1295</v>
      </c>
    </row>
    <row r="961" spans="1:15" hidden="1" x14ac:dyDescent="0.25">
      <c r="A961" s="34">
        <v>409413</v>
      </c>
      <c r="B961" s="35" t="s">
        <v>1007</v>
      </c>
      <c r="C961" s="34" t="s">
        <v>1326</v>
      </c>
      <c r="D961" s="34">
        <v>2759</v>
      </c>
      <c r="E961" s="36">
        <v>0</v>
      </c>
      <c r="F961" s="36">
        <v>0</v>
      </c>
      <c r="G961" s="36">
        <v>0</v>
      </c>
      <c r="H961" s="37">
        <v>0</v>
      </c>
      <c r="I961" s="38">
        <v>1</v>
      </c>
      <c r="J961" s="38">
        <v>0</v>
      </c>
      <c r="K961" s="36">
        <v>1</v>
      </c>
      <c r="L961" s="36">
        <v>0</v>
      </c>
      <c r="M961" s="39" t="s">
        <v>1293</v>
      </c>
      <c r="N961" s="40" t="s">
        <v>1294</v>
      </c>
      <c r="O961" s="39" t="s">
        <v>1295</v>
      </c>
    </row>
    <row r="962" spans="1:15" hidden="1" x14ac:dyDescent="0.25">
      <c r="A962" s="34">
        <v>409464</v>
      </c>
      <c r="B962" s="35" t="s">
        <v>1008</v>
      </c>
      <c r="C962" s="34" t="s">
        <v>1307</v>
      </c>
      <c r="D962" s="34">
        <v>1496</v>
      </c>
      <c r="E962" s="36">
        <v>0</v>
      </c>
      <c r="F962" s="36">
        <v>0</v>
      </c>
      <c r="G962" s="36">
        <v>0</v>
      </c>
      <c r="H962" s="37">
        <v>8.6956521739130432E-2</v>
      </c>
      <c r="I962" s="38">
        <v>0</v>
      </c>
      <c r="J962" s="38">
        <v>0</v>
      </c>
      <c r="K962" s="36">
        <v>0</v>
      </c>
      <c r="L962" s="36">
        <v>0</v>
      </c>
      <c r="M962" s="39" t="s">
        <v>1293</v>
      </c>
      <c r="N962" s="40" t="s">
        <v>1734</v>
      </c>
      <c r="O962" s="39" t="s">
        <v>1295</v>
      </c>
    </row>
    <row r="963" spans="1:15" hidden="1" x14ac:dyDescent="0.25">
      <c r="A963" s="34">
        <v>409634</v>
      </c>
      <c r="B963" s="35" t="s">
        <v>1009</v>
      </c>
      <c r="C963" s="34" t="s">
        <v>1307</v>
      </c>
      <c r="D963" s="34">
        <v>1054</v>
      </c>
      <c r="E963" s="36">
        <v>1</v>
      </c>
      <c r="F963" s="36">
        <v>1</v>
      </c>
      <c r="G963" s="36">
        <v>0.99905123339658441</v>
      </c>
      <c r="H963" s="37">
        <v>0.10256410256410256</v>
      </c>
      <c r="I963" s="38">
        <v>0</v>
      </c>
      <c r="J963" s="38">
        <v>1</v>
      </c>
      <c r="K963" s="36">
        <v>0</v>
      </c>
      <c r="L963" s="36">
        <v>1</v>
      </c>
      <c r="M963" s="39" t="s">
        <v>1293</v>
      </c>
      <c r="N963" s="40" t="s">
        <v>1294</v>
      </c>
      <c r="O963" s="39" t="s">
        <v>1295</v>
      </c>
    </row>
    <row r="964" spans="1:15" hidden="1" x14ac:dyDescent="0.25">
      <c r="A964" s="34">
        <v>409791</v>
      </c>
      <c r="B964" s="35" t="s">
        <v>1010</v>
      </c>
      <c r="C964" s="34" t="s">
        <v>1311</v>
      </c>
      <c r="D964" s="34" t="s">
        <v>1312</v>
      </c>
      <c r="E964" s="36" t="s">
        <v>1312</v>
      </c>
      <c r="F964" s="36" t="s">
        <v>1312</v>
      </c>
      <c r="G964" s="36" t="s">
        <v>1312</v>
      </c>
      <c r="H964" s="37" t="s">
        <v>1312</v>
      </c>
      <c r="I964" s="38">
        <v>5</v>
      </c>
      <c r="J964" s="38">
        <v>3</v>
      </c>
      <c r="K964" s="36">
        <v>0.92525515309185513</v>
      </c>
      <c r="L964" s="36">
        <v>7.4744846908144882E-2</v>
      </c>
      <c r="M964" s="39" t="s">
        <v>1293</v>
      </c>
      <c r="N964" s="40" t="s">
        <v>1313</v>
      </c>
      <c r="O964" s="39" t="s">
        <v>1295</v>
      </c>
    </row>
    <row r="965" spans="1:15" hidden="1" x14ac:dyDescent="0.25">
      <c r="A965" s="34">
        <v>409839</v>
      </c>
      <c r="B965" s="35" t="s">
        <v>1011</v>
      </c>
      <c r="C965" s="34" t="s">
        <v>1316</v>
      </c>
      <c r="D965" s="34">
        <v>20</v>
      </c>
      <c r="E965" s="36">
        <v>0</v>
      </c>
      <c r="F965" s="36">
        <v>0</v>
      </c>
      <c r="G965" s="36">
        <v>0</v>
      </c>
      <c r="H965" s="37">
        <v>0</v>
      </c>
      <c r="I965" s="38">
        <v>0</v>
      </c>
      <c r="J965" s="38">
        <v>0</v>
      </c>
      <c r="K965" s="36">
        <v>0</v>
      </c>
      <c r="L965" s="36">
        <v>0</v>
      </c>
      <c r="M965" s="39" t="s">
        <v>1293</v>
      </c>
      <c r="N965" s="40" t="s">
        <v>1735</v>
      </c>
      <c r="O965" s="39" t="s">
        <v>1295</v>
      </c>
    </row>
    <row r="966" spans="1:15" hidden="1" x14ac:dyDescent="0.25">
      <c r="A966" s="34">
        <v>410047</v>
      </c>
      <c r="B966" s="35" t="s">
        <v>1012</v>
      </c>
      <c r="C966" s="34" t="s">
        <v>1307</v>
      </c>
      <c r="D966" s="34">
        <v>53584</v>
      </c>
      <c r="E966" s="36">
        <v>1</v>
      </c>
      <c r="F966" s="36">
        <v>1</v>
      </c>
      <c r="G966" s="36">
        <v>1</v>
      </c>
      <c r="H966" s="37">
        <v>0.14285714285714285</v>
      </c>
      <c r="I966" s="38">
        <v>13</v>
      </c>
      <c r="J966" s="38">
        <v>0</v>
      </c>
      <c r="K966" s="36">
        <v>1</v>
      </c>
      <c r="L966" s="36">
        <v>0</v>
      </c>
      <c r="M966" s="39" t="s">
        <v>1293</v>
      </c>
      <c r="N966" s="40" t="s">
        <v>1294</v>
      </c>
      <c r="O966" s="39" t="s">
        <v>1295</v>
      </c>
    </row>
    <row r="967" spans="1:15" hidden="1" x14ac:dyDescent="0.25">
      <c r="A967" s="34">
        <v>410071</v>
      </c>
      <c r="B967" s="35" t="s">
        <v>1013</v>
      </c>
      <c r="C967" s="34" t="s">
        <v>1314</v>
      </c>
      <c r="D967" s="34" t="s">
        <v>1312</v>
      </c>
      <c r="E967" s="36" t="s">
        <v>1312</v>
      </c>
      <c r="F967" s="36" t="s">
        <v>1312</v>
      </c>
      <c r="G967" s="36" t="s">
        <v>1312</v>
      </c>
      <c r="H967" s="37" t="s">
        <v>1312</v>
      </c>
      <c r="I967" s="38">
        <v>2</v>
      </c>
      <c r="J967" s="38">
        <v>1</v>
      </c>
      <c r="K967" s="36">
        <v>0.71114785073216813</v>
      </c>
      <c r="L967" s="36">
        <v>0.28885214926783181</v>
      </c>
      <c r="M967" s="39" t="s">
        <v>1293</v>
      </c>
      <c r="N967" s="40" t="s">
        <v>1313</v>
      </c>
      <c r="O967" s="39" t="s">
        <v>1295</v>
      </c>
    </row>
    <row r="968" spans="1:15" hidden="1" x14ac:dyDescent="0.25">
      <c r="A968" s="34">
        <v>410110</v>
      </c>
      <c r="B968" s="35" t="s">
        <v>1014</v>
      </c>
      <c r="C968" s="34" t="s">
        <v>1326</v>
      </c>
      <c r="D968" s="34">
        <v>12296</v>
      </c>
      <c r="E968" s="36">
        <v>0</v>
      </c>
      <c r="F968" s="36">
        <v>0</v>
      </c>
      <c r="G968" s="36">
        <v>0</v>
      </c>
      <c r="H968" s="37">
        <v>0</v>
      </c>
      <c r="I968" s="38">
        <v>2</v>
      </c>
      <c r="J968" s="38">
        <v>0</v>
      </c>
      <c r="K968" s="36">
        <v>1</v>
      </c>
      <c r="L968" s="36">
        <v>0</v>
      </c>
      <c r="M968" s="39" t="s">
        <v>1293</v>
      </c>
      <c r="N968" s="40" t="s">
        <v>1736</v>
      </c>
      <c r="O968" s="39" t="s">
        <v>1295</v>
      </c>
    </row>
    <row r="969" spans="1:15" hidden="1" x14ac:dyDescent="0.25">
      <c r="A969" s="34">
        <v>410128</v>
      </c>
      <c r="B969" s="35" t="s">
        <v>1015</v>
      </c>
      <c r="C969" s="34" t="s">
        <v>1326</v>
      </c>
      <c r="D969" s="34">
        <v>7843</v>
      </c>
      <c r="E969" s="36">
        <v>0.93637638658676525</v>
      </c>
      <c r="F969" s="36">
        <v>0.93637638658676525</v>
      </c>
      <c r="G969" s="36">
        <v>0</v>
      </c>
      <c r="H969" s="37">
        <v>0.10714285714285714</v>
      </c>
      <c r="I969" s="38">
        <v>4</v>
      </c>
      <c r="J969" s="38">
        <v>0</v>
      </c>
      <c r="K969" s="36">
        <v>1</v>
      </c>
      <c r="L969" s="36">
        <v>0</v>
      </c>
      <c r="M969" s="39" t="s">
        <v>1293</v>
      </c>
      <c r="N969" s="40" t="s">
        <v>1294</v>
      </c>
      <c r="O969" s="39" t="s">
        <v>1295</v>
      </c>
    </row>
    <row r="970" spans="1:15" hidden="1" x14ac:dyDescent="0.25">
      <c r="A970" s="34">
        <v>410136</v>
      </c>
      <c r="B970" s="35" t="s">
        <v>1016</v>
      </c>
      <c r="C970" s="34" t="s">
        <v>1314</v>
      </c>
      <c r="D970" s="34" t="s">
        <v>1312</v>
      </c>
      <c r="E970" s="36" t="s">
        <v>1312</v>
      </c>
      <c r="F970" s="36" t="s">
        <v>1312</v>
      </c>
      <c r="G970" s="36" t="s">
        <v>1312</v>
      </c>
      <c r="H970" s="37" t="s">
        <v>1312</v>
      </c>
      <c r="I970" s="38">
        <v>0</v>
      </c>
      <c r="J970" s="38">
        <v>0</v>
      </c>
      <c r="K970" s="36">
        <v>0</v>
      </c>
      <c r="L970" s="36">
        <v>0</v>
      </c>
      <c r="M970" s="39" t="s">
        <v>1293</v>
      </c>
      <c r="N970" s="40" t="s">
        <v>1308</v>
      </c>
      <c r="O970" s="39" t="s">
        <v>1295</v>
      </c>
    </row>
    <row r="971" spans="1:15" hidden="1" x14ac:dyDescent="0.25">
      <c r="A971" s="34">
        <v>410179</v>
      </c>
      <c r="B971" s="35" t="s">
        <v>1017</v>
      </c>
      <c r="C971" s="34" t="s">
        <v>1307</v>
      </c>
      <c r="D971" s="34">
        <v>955</v>
      </c>
      <c r="E971" s="36">
        <v>0</v>
      </c>
      <c r="F971" s="36">
        <v>0</v>
      </c>
      <c r="G971" s="36">
        <v>0</v>
      </c>
      <c r="H971" s="37">
        <v>0</v>
      </c>
      <c r="I971" s="38">
        <v>0</v>
      </c>
      <c r="J971" s="38">
        <v>0</v>
      </c>
      <c r="K971" s="36">
        <v>0</v>
      </c>
      <c r="L971" s="36">
        <v>0</v>
      </c>
      <c r="M971" s="39" t="s">
        <v>1293</v>
      </c>
      <c r="N971" s="40" t="s">
        <v>1308</v>
      </c>
      <c r="O971" s="39" t="s">
        <v>1295</v>
      </c>
    </row>
    <row r="972" spans="1:15" hidden="1" x14ac:dyDescent="0.25">
      <c r="A972" s="34">
        <v>410187</v>
      </c>
      <c r="B972" s="35" t="s">
        <v>1018</v>
      </c>
      <c r="C972" s="34" t="s">
        <v>1326</v>
      </c>
      <c r="D972" s="34">
        <v>0</v>
      </c>
      <c r="E972" s="36">
        <v>0</v>
      </c>
      <c r="F972" s="36">
        <v>0</v>
      </c>
      <c r="G972" s="36">
        <v>0</v>
      </c>
      <c r="H972" s="37">
        <v>0</v>
      </c>
      <c r="I972" s="38">
        <v>0</v>
      </c>
      <c r="J972" s="38">
        <v>0</v>
      </c>
      <c r="K972" s="36">
        <v>0</v>
      </c>
      <c r="L972" s="36">
        <v>0</v>
      </c>
      <c r="M972" s="39" t="s">
        <v>1293</v>
      </c>
      <c r="N972" s="40" t="s">
        <v>1313</v>
      </c>
      <c r="O972" s="39" t="s">
        <v>1295</v>
      </c>
    </row>
    <row r="973" spans="1:15" hidden="1" x14ac:dyDescent="0.25">
      <c r="A973" s="34">
        <v>410292</v>
      </c>
      <c r="B973" s="35" t="s">
        <v>1019</v>
      </c>
      <c r="C973" s="34" t="s">
        <v>1316</v>
      </c>
      <c r="D973" s="34">
        <v>29419</v>
      </c>
      <c r="E973" s="36">
        <v>0</v>
      </c>
      <c r="F973" s="36">
        <v>0</v>
      </c>
      <c r="G973" s="36">
        <v>0</v>
      </c>
      <c r="H973" s="37">
        <v>0</v>
      </c>
      <c r="I973" s="38">
        <v>15</v>
      </c>
      <c r="J973" s="38">
        <v>14</v>
      </c>
      <c r="K973" s="36">
        <v>0.4975095785440613</v>
      </c>
      <c r="L973" s="36">
        <v>0.5024904214559387</v>
      </c>
      <c r="M973" s="39" t="s">
        <v>1293</v>
      </c>
      <c r="N973" s="40" t="s">
        <v>1308</v>
      </c>
      <c r="O973" s="39" t="s">
        <v>1295</v>
      </c>
    </row>
    <row r="974" spans="1:15" hidden="1" x14ac:dyDescent="0.25">
      <c r="A974" s="34">
        <v>410322</v>
      </c>
      <c r="B974" s="35" t="s">
        <v>1020</v>
      </c>
      <c r="C974" s="34" t="s">
        <v>1326</v>
      </c>
      <c r="D974" s="34">
        <v>4610</v>
      </c>
      <c r="E974" s="36">
        <v>0.98286334056399127</v>
      </c>
      <c r="F974" s="36">
        <v>0.98286334056399127</v>
      </c>
      <c r="G974" s="36">
        <v>0.98286334056399127</v>
      </c>
      <c r="H974" s="37">
        <v>0.18</v>
      </c>
      <c r="I974" s="38">
        <v>2</v>
      </c>
      <c r="J974" s="38">
        <v>0</v>
      </c>
      <c r="K974" s="36">
        <v>1</v>
      </c>
      <c r="L974" s="36">
        <v>0</v>
      </c>
      <c r="M974" s="39" t="s">
        <v>1293</v>
      </c>
      <c r="N974" s="40" t="s">
        <v>1737</v>
      </c>
      <c r="O974" s="39" t="s">
        <v>1295</v>
      </c>
    </row>
    <row r="975" spans="1:15" hidden="1" x14ac:dyDescent="0.25">
      <c r="A975" s="34">
        <v>410365</v>
      </c>
      <c r="B975" s="35" t="s">
        <v>1021</v>
      </c>
      <c r="C975" s="34" t="s">
        <v>1316</v>
      </c>
      <c r="D975" s="34">
        <v>11149</v>
      </c>
      <c r="E975" s="36">
        <v>0.9453762669297695</v>
      </c>
      <c r="F975" s="36">
        <v>0</v>
      </c>
      <c r="G975" s="36">
        <v>0</v>
      </c>
      <c r="H975" s="37">
        <v>0.375</v>
      </c>
      <c r="I975" s="38">
        <v>2</v>
      </c>
      <c r="J975" s="38">
        <v>4</v>
      </c>
      <c r="K975" s="36">
        <v>0.50540796963946866</v>
      </c>
      <c r="L975" s="36">
        <v>0.49459203036053129</v>
      </c>
      <c r="M975" s="39" t="s">
        <v>1293</v>
      </c>
      <c r="N975" s="40" t="s">
        <v>1738</v>
      </c>
      <c r="O975" s="39" t="s">
        <v>1295</v>
      </c>
    </row>
    <row r="976" spans="1:15" hidden="1" x14ac:dyDescent="0.25">
      <c r="A976" s="34">
        <v>410420</v>
      </c>
      <c r="B976" s="35" t="s">
        <v>1022</v>
      </c>
      <c r="C976" s="34" t="s">
        <v>1314</v>
      </c>
      <c r="D976" s="34" t="s">
        <v>1312</v>
      </c>
      <c r="E976" s="36" t="s">
        <v>1312</v>
      </c>
      <c r="F976" s="36" t="s">
        <v>1312</v>
      </c>
      <c r="G976" s="36" t="s">
        <v>1312</v>
      </c>
      <c r="H976" s="37" t="s">
        <v>1312</v>
      </c>
      <c r="I976" s="38">
        <v>2</v>
      </c>
      <c r="J976" s="38">
        <v>1</v>
      </c>
      <c r="K976" s="36">
        <v>0.99667497921862014</v>
      </c>
      <c r="L976" s="36">
        <v>3.3250207813798837E-3</v>
      </c>
      <c r="M976" s="39" t="s">
        <v>1293</v>
      </c>
      <c r="N976" s="40" t="s">
        <v>1313</v>
      </c>
      <c r="O976" s="39" t="s">
        <v>1295</v>
      </c>
    </row>
    <row r="977" spans="1:15" hidden="1" x14ac:dyDescent="0.25">
      <c r="A977" s="34">
        <v>410608</v>
      </c>
      <c r="B977" s="35" t="s">
        <v>1023</v>
      </c>
      <c r="C977" s="34" t="s">
        <v>1326</v>
      </c>
      <c r="D977" s="34">
        <v>4107</v>
      </c>
      <c r="E977" s="36">
        <v>1</v>
      </c>
      <c r="F977" s="36">
        <v>0</v>
      </c>
      <c r="G977" s="36">
        <v>0</v>
      </c>
      <c r="H977" s="37">
        <v>5.8823529411764705E-2</v>
      </c>
      <c r="I977" s="38">
        <v>2</v>
      </c>
      <c r="J977" s="38">
        <v>0</v>
      </c>
      <c r="K977" s="36">
        <v>1</v>
      </c>
      <c r="L977" s="36">
        <v>0</v>
      </c>
      <c r="M977" s="39" t="s">
        <v>1293</v>
      </c>
      <c r="N977" s="40" t="s">
        <v>1294</v>
      </c>
      <c r="O977" s="39" t="s">
        <v>1295</v>
      </c>
    </row>
    <row r="978" spans="1:15" hidden="1" x14ac:dyDescent="0.25">
      <c r="A978" s="34">
        <v>410624</v>
      </c>
      <c r="B978" s="35" t="s">
        <v>1024</v>
      </c>
      <c r="C978" s="34" t="s">
        <v>1307</v>
      </c>
      <c r="D978" s="34">
        <v>8</v>
      </c>
      <c r="E978" s="36">
        <v>0.875</v>
      </c>
      <c r="F978" s="36">
        <v>0</v>
      </c>
      <c r="G978" s="36">
        <v>0</v>
      </c>
      <c r="H978" s="37">
        <v>9.0909090909090912E-2</v>
      </c>
      <c r="I978" s="38">
        <v>5</v>
      </c>
      <c r="J978" s="38">
        <v>4</v>
      </c>
      <c r="K978" s="36">
        <v>3.2393420610943267E-2</v>
      </c>
      <c r="L978" s="36">
        <v>0.9676065793890567</v>
      </c>
      <c r="M978" s="39" t="s">
        <v>1293</v>
      </c>
      <c r="N978" s="40" t="s">
        <v>1313</v>
      </c>
      <c r="O978" s="39" t="s">
        <v>1295</v>
      </c>
    </row>
    <row r="979" spans="1:15" hidden="1" x14ac:dyDescent="0.25">
      <c r="A979" s="34">
        <v>410632</v>
      </c>
      <c r="B979" s="35" t="s">
        <v>1025</v>
      </c>
      <c r="C979" s="34" t="s">
        <v>1307</v>
      </c>
      <c r="D979" s="34">
        <v>30351</v>
      </c>
      <c r="E979" s="36">
        <v>0</v>
      </c>
      <c r="F979" s="36">
        <v>0</v>
      </c>
      <c r="G979" s="36">
        <v>0</v>
      </c>
      <c r="H979" s="37">
        <v>0</v>
      </c>
      <c r="I979" s="38">
        <v>8</v>
      </c>
      <c r="J979" s="38">
        <v>3</v>
      </c>
      <c r="K979" s="36">
        <v>0.89742593834963458</v>
      </c>
      <c r="L979" s="36">
        <v>0.10257406165036545</v>
      </c>
      <c r="M979" s="39" t="s">
        <v>1293</v>
      </c>
      <c r="N979" s="40" t="s">
        <v>1739</v>
      </c>
      <c r="O979" s="39" t="s">
        <v>1295</v>
      </c>
    </row>
    <row r="980" spans="1:15" hidden="1" x14ac:dyDescent="0.25">
      <c r="A980" s="34">
        <v>410888</v>
      </c>
      <c r="B980" s="35" t="s">
        <v>1026</v>
      </c>
      <c r="C980" s="34" t="s">
        <v>1307</v>
      </c>
      <c r="D980" s="34">
        <v>2993</v>
      </c>
      <c r="E980" s="36">
        <v>0</v>
      </c>
      <c r="F980" s="36">
        <v>0</v>
      </c>
      <c r="G980" s="36">
        <v>0</v>
      </c>
      <c r="H980" s="37">
        <v>0</v>
      </c>
      <c r="I980" s="38">
        <v>8</v>
      </c>
      <c r="J980" s="38">
        <v>5</v>
      </c>
      <c r="K980" s="36">
        <v>0.54193117273638491</v>
      </c>
      <c r="L980" s="36">
        <v>0.45806882726361509</v>
      </c>
      <c r="M980" s="39" t="s">
        <v>1296</v>
      </c>
      <c r="N980" s="40" t="s">
        <v>1294</v>
      </c>
      <c r="O980" s="39" t="s">
        <v>1295</v>
      </c>
    </row>
    <row r="981" spans="1:15" hidden="1" x14ac:dyDescent="0.25">
      <c r="A981" s="34">
        <v>410926</v>
      </c>
      <c r="B981" s="35" t="s">
        <v>1027</v>
      </c>
      <c r="C981" s="34" t="s">
        <v>1307</v>
      </c>
      <c r="D981" s="34">
        <v>14589</v>
      </c>
      <c r="E981" s="36">
        <v>1</v>
      </c>
      <c r="F981" s="36">
        <v>1</v>
      </c>
      <c r="G981" s="36">
        <v>0.93104393721296863</v>
      </c>
      <c r="H981" s="37">
        <v>0.1</v>
      </c>
      <c r="I981" s="38">
        <v>0</v>
      </c>
      <c r="J981" s="38">
        <v>0</v>
      </c>
      <c r="K981" s="36">
        <v>0</v>
      </c>
      <c r="L981" s="36">
        <v>0</v>
      </c>
      <c r="M981" s="39" t="s">
        <v>1293</v>
      </c>
      <c r="N981" s="40" t="s">
        <v>1740</v>
      </c>
      <c r="O981" s="39" t="s">
        <v>1295</v>
      </c>
    </row>
    <row r="982" spans="1:15" hidden="1" x14ac:dyDescent="0.25">
      <c r="A982" s="34">
        <v>411086</v>
      </c>
      <c r="B982" s="35" t="s">
        <v>1028</v>
      </c>
      <c r="C982" s="34" t="s">
        <v>1307</v>
      </c>
      <c r="D982" s="34">
        <v>6517</v>
      </c>
      <c r="E982" s="36">
        <v>1</v>
      </c>
      <c r="F982" s="36">
        <v>1</v>
      </c>
      <c r="G982" s="36">
        <v>0.87586312720576953</v>
      </c>
      <c r="H982" s="37">
        <v>0.13333333333333333</v>
      </c>
      <c r="I982" s="38">
        <v>5</v>
      </c>
      <c r="J982" s="38">
        <v>3</v>
      </c>
      <c r="K982" s="36">
        <v>0.54079999999999995</v>
      </c>
      <c r="L982" s="36">
        <v>0.4592</v>
      </c>
      <c r="M982" s="39" t="s">
        <v>1293</v>
      </c>
      <c r="N982" s="40" t="s">
        <v>1741</v>
      </c>
      <c r="O982" s="39" t="s">
        <v>1295</v>
      </c>
    </row>
    <row r="983" spans="1:15" hidden="1" x14ac:dyDescent="0.25">
      <c r="A983" s="34">
        <v>411124</v>
      </c>
      <c r="B983" s="35" t="s">
        <v>1029</v>
      </c>
      <c r="C983" s="34" t="s">
        <v>1314</v>
      </c>
      <c r="D983" s="34" t="s">
        <v>1312</v>
      </c>
      <c r="E983" s="36" t="s">
        <v>1312</v>
      </c>
      <c r="F983" s="36" t="s">
        <v>1312</v>
      </c>
      <c r="G983" s="36" t="s">
        <v>1312</v>
      </c>
      <c r="H983" s="37" t="s">
        <v>1312</v>
      </c>
      <c r="I983" s="38">
        <v>20</v>
      </c>
      <c r="J983" s="38">
        <v>6</v>
      </c>
      <c r="K983" s="36">
        <v>0.98810983539553376</v>
      </c>
      <c r="L983" s="36">
        <v>1.1890164604466243E-2</v>
      </c>
      <c r="M983" s="39" t="s">
        <v>1293</v>
      </c>
      <c r="N983" s="40" t="s">
        <v>1313</v>
      </c>
      <c r="O983" s="39" t="s">
        <v>1295</v>
      </c>
    </row>
    <row r="984" spans="1:15" hidden="1" x14ac:dyDescent="0.25">
      <c r="A984" s="34">
        <v>411248</v>
      </c>
      <c r="B984" s="35" t="s">
        <v>1030</v>
      </c>
      <c r="C984" s="34" t="s">
        <v>1326</v>
      </c>
      <c r="D984" s="34">
        <v>2177</v>
      </c>
      <c r="E984" s="36">
        <v>1</v>
      </c>
      <c r="F984" s="36">
        <v>1</v>
      </c>
      <c r="G984" s="36">
        <v>0</v>
      </c>
      <c r="H984" s="37">
        <v>9.5238095238095233E-2</v>
      </c>
      <c r="I984" s="38">
        <v>2</v>
      </c>
      <c r="J984" s="38">
        <v>0</v>
      </c>
      <c r="K984" s="36">
        <v>1</v>
      </c>
      <c r="L984" s="36">
        <v>0</v>
      </c>
      <c r="M984" s="39" t="s">
        <v>1293</v>
      </c>
      <c r="N984" s="40" t="s">
        <v>1742</v>
      </c>
      <c r="O984" s="39" t="s">
        <v>1295</v>
      </c>
    </row>
    <row r="985" spans="1:15" hidden="1" x14ac:dyDescent="0.25">
      <c r="A985" s="34">
        <v>411256</v>
      </c>
      <c r="B985" s="35" t="s">
        <v>1031</v>
      </c>
      <c r="C985" s="34" t="s">
        <v>1307</v>
      </c>
      <c r="D985" s="34">
        <v>61671</v>
      </c>
      <c r="E985" s="36">
        <v>0</v>
      </c>
      <c r="F985" s="36">
        <v>0</v>
      </c>
      <c r="G985" s="36">
        <v>0</v>
      </c>
      <c r="H985" s="37">
        <v>0.17647058823529413</v>
      </c>
      <c r="I985" s="38">
        <v>7</v>
      </c>
      <c r="J985" s="38">
        <v>14</v>
      </c>
      <c r="K985" s="36">
        <v>0.76818060481256911</v>
      </c>
      <c r="L985" s="36">
        <v>0.23181939518743089</v>
      </c>
      <c r="M985" s="39" t="s">
        <v>1293</v>
      </c>
      <c r="N985" s="40" t="s">
        <v>1308</v>
      </c>
      <c r="O985" s="39" t="s">
        <v>1295</v>
      </c>
    </row>
    <row r="986" spans="1:15" hidden="1" x14ac:dyDescent="0.25">
      <c r="A986" s="34">
        <v>411264</v>
      </c>
      <c r="B986" s="35" t="s">
        <v>1032</v>
      </c>
      <c r="C986" s="34" t="s">
        <v>1307</v>
      </c>
      <c r="D986" s="34">
        <v>0</v>
      </c>
      <c r="E986" s="36">
        <v>0</v>
      </c>
      <c r="F986" s="36">
        <v>0</v>
      </c>
      <c r="G986" s="36">
        <v>0</v>
      </c>
      <c r="H986" s="37">
        <v>9.6718480138169263E-2</v>
      </c>
      <c r="I986" s="38">
        <v>17</v>
      </c>
      <c r="J986" s="38">
        <v>2</v>
      </c>
      <c r="K986" s="36">
        <v>0</v>
      </c>
      <c r="L986" s="36">
        <v>0</v>
      </c>
      <c r="M986" s="39" t="s">
        <v>1293</v>
      </c>
      <c r="N986" s="40" t="s">
        <v>1743</v>
      </c>
      <c r="O986" s="39" t="s">
        <v>1295</v>
      </c>
    </row>
    <row r="987" spans="1:15" hidden="1" x14ac:dyDescent="0.25">
      <c r="A987" s="34">
        <v>411281</v>
      </c>
      <c r="B987" s="35" t="s">
        <v>1033</v>
      </c>
      <c r="C987" s="34" t="s">
        <v>1307</v>
      </c>
      <c r="D987" s="34">
        <v>0</v>
      </c>
      <c r="E987" s="36">
        <v>0</v>
      </c>
      <c r="F987" s="36">
        <v>0</v>
      </c>
      <c r="G987" s="36">
        <v>0</v>
      </c>
      <c r="H987" s="37">
        <v>3.125E-2</v>
      </c>
      <c r="I987" s="38">
        <v>0</v>
      </c>
      <c r="J987" s="38">
        <v>0</v>
      </c>
      <c r="K987" s="36">
        <v>0</v>
      </c>
      <c r="L987" s="36">
        <v>0</v>
      </c>
      <c r="M987" s="39" t="s">
        <v>1293</v>
      </c>
      <c r="N987" s="40" t="s">
        <v>1313</v>
      </c>
      <c r="O987" s="39" t="s">
        <v>1295</v>
      </c>
    </row>
    <row r="988" spans="1:15" hidden="1" x14ac:dyDescent="0.25">
      <c r="A988" s="34">
        <v>411426</v>
      </c>
      <c r="B988" s="35" t="s">
        <v>1034</v>
      </c>
      <c r="C988" s="34" t="s">
        <v>1314</v>
      </c>
      <c r="D988" s="34" t="s">
        <v>1312</v>
      </c>
      <c r="E988" s="36" t="s">
        <v>1312</v>
      </c>
      <c r="F988" s="36" t="s">
        <v>1312</v>
      </c>
      <c r="G988" s="36" t="s">
        <v>1312</v>
      </c>
      <c r="H988" s="37" t="s">
        <v>1312</v>
      </c>
      <c r="I988" s="38">
        <v>1</v>
      </c>
      <c r="J988" s="38">
        <v>1</v>
      </c>
      <c r="K988" s="36">
        <v>2.7522935779816515E-2</v>
      </c>
      <c r="L988" s="36">
        <v>0.97247706422018354</v>
      </c>
      <c r="M988" s="39" t="s">
        <v>1293</v>
      </c>
      <c r="N988" s="40" t="s">
        <v>1313</v>
      </c>
      <c r="O988" s="39" t="s">
        <v>1295</v>
      </c>
    </row>
    <row r="989" spans="1:15" hidden="1" x14ac:dyDescent="0.25">
      <c r="A989" s="34">
        <v>411434</v>
      </c>
      <c r="B989" s="35" t="s">
        <v>1035</v>
      </c>
      <c r="C989" s="34" t="s">
        <v>1326</v>
      </c>
      <c r="D989" s="34">
        <v>666</v>
      </c>
      <c r="E989" s="36">
        <v>2.1021021021021023E-2</v>
      </c>
      <c r="F989" s="36">
        <v>2.1021021021021023E-2</v>
      </c>
      <c r="G989" s="36">
        <v>0</v>
      </c>
      <c r="H989" s="37">
        <v>0.1111111111111111</v>
      </c>
      <c r="I989" s="38">
        <v>2</v>
      </c>
      <c r="J989" s="38">
        <v>0</v>
      </c>
      <c r="K989" s="36">
        <v>1</v>
      </c>
      <c r="L989" s="36">
        <v>0</v>
      </c>
      <c r="M989" s="39" t="s">
        <v>1293</v>
      </c>
      <c r="N989" s="40" t="s">
        <v>1313</v>
      </c>
      <c r="O989" s="39" t="s">
        <v>1295</v>
      </c>
    </row>
    <row r="990" spans="1:15" hidden="1" x14ac:dyDescent="0.25">
      <c r="A990" s="34">
        <v>411558</v>
      </c>
      <c r="B990" s="35" t="s">
        <v>1036</v>
      </c>
      <c r="C990" s="34" t="s">
        <v>1314</v>
      </c>
      <c r="D990" s="34" t="s">
        <v>1312</v>
      </c>
      <c r="E990" s="36" t="s">
        <v>1312</v>
      </c>
      <c r="F990" s="36" t="s">
        <v>1312</v>
      </c>
      <c r="G990" s="36" t="s">
        <v>1312</v>
      </c>
      <c r="H990" s="37" t="s">
        <v>1312</v>
      </c>
      <c r="I990" s="38">
        <v>2</v>
      </c>
      <c r="J990" s="38">
        <v>0</v>
      </c>
      <c r="K990" s="36">
        <v>1</v>
      </c>
      <c r="L990" s="36">
        <v>0</v>
      </c>
      <c r="M990" s="39" t="s">
        <v>1293</v>
      </c>
      <c r="N990" s="40" t="s">
        <v>1313</v>
      </c>
      <c r="O990" s="39" t="s">
        <v>1295</v>
      </c>
    </row>
    <row r="991" spans="1:15" hidden="1" x14ac:dyDescent="0.25">
      <c r="A991" s="34">
        <v>411582</v>
      </c>
      <c r="B991" s="35" t="s">
        <v>1037</v>
      </c>
      <c r="C991" s="34" t="s">
        <v>1307</v>
      </c>
      <c r="D991" s="34">
        <v>17623</v>
      </c>
      <c r="E991" s="36">
        <v>0</v>
      </c>
      <c r="F991" s="36">
        <v>0</v>
      </c>
      <c r="G991" s="36">
        <v>0</v>
      </c>
      <c r="H991" s="37">
        <v>0</v>
      </c>
      <c r="I991" s="38">
        <v>29</v>
      </c>
      <c r="J991" s="38">
        <v>6</v>
      </c>
      <c r="K991" s="36">
        <v>0.63941967445152159</v>
      </c>
      <c r="L991" s="36">
        <v>0.36058032554847841</v>
      </c>
      <c r="M991" s="39" t="s">
        <v>1293</v>
      </c>
      <c r="N991" s="40" t="s">
        <v>1744</v>
      </c>
      <c r="O991" s="39" t="s">
        <v>1295</v>
      </c>
    </row>
    <row r="992" spans="1:15" hidden="1" x14ac:dyDescent="0.25">
      <c r="A992" s="34">
        <v>411698</v>
      </c>
      <c r="B992" s="35" t="s">
        <v>1038</v>
      </c>
      <c r="C992" s="34" t="s">
        <v>1311</v>
      </c>
      <c r="D992" s="34" t="s">
        <v>1312</v>
      </c>
      <c r="E992" s="36" t="s">
        <v>1312</v>
      </c>
      <c r="F992" s="36" t="s">
        <v>1312</v>
      </c>
      <c r="G992" s="36" t="s">
        <v>1312</v>
      </c>
      <c r="H992" s="37" t="s">
        <v>1312</v>
      </c>
      <c r="I992" s="38">
        <v>4</v>
      </c>
      <c r="J992" s="38">
        <v>2</v>
      </c>
      <c r="K992" s="36">
        <v>0.78552971576227393</v>
      </c>
      <c r="L992" s="36">
        <v>0.2144702842377261</v>
      </c>
      <c r="M992" s="39" t="s">
        <v>1293</v>
      </c>
      <c r="N992" s="40" t="s">
        <v>1313</v>
      </c>
      <c r="O992" s="39" t="s">
        <v>1295</v>
      </c>
    </row>
    <row r="993" spans="1:15" hidden="1" x14ac:dyDescent="0.25">
      <c r="A993" s="34">
        <v>411701</v>
      </c>
      <c r="B993" s="35" t="s">
        <v>1039</v>
      </c>
      <c r="C993" s="34" t="s">
        <v>1311</v>
      </c>
      <c r="D993" s="34" t="s">
        <v>1312</v>
      </c>
      <c r="E993" s="36" t="s">
        <v>1312</v>
      </c>
      <c r="F993" s="36" t="s">
        <v>1312</v>
      </c>
      <c r="G993" s="36" t="s">
        <v>1312</v>
      </c>
      <c r="H993" s="37" t="s">
        <v>1312</v>
      </c>
      <c r="I993" s="38">
        <v>2</v>
      </c>
      <c r="J993" s="38">
        <v>1</v>
      </c>
      <c r="K993" s="36">
        <v>0.79491904699223381</v>
      </c>
      <c r="L993" s="36">
        <v>0.20508095300776621</v>
      </c>
      <c r="M993" s="39" t="s">
        <v>1293</v>
      </c>
      <c r="N993" s="40" t="s">
        <v>1313</v>
      </c>
      <c r="O993" s="39" t="s">
        <v>1295</v>
      </c>
    </row>
    <row r="994" spans="1:15" hidden="1" x14ac:dyDescent="0.25">
      <c r="A994" s="34">
        <v>411728</v>
      </c>
      <c r="B994" s="35" t="s">
        <v>1040</v>
      </c>
      <c r="C994" s="34" t="s">
        <v>1314</v>
      </c>
      <c r="D994" s="34" t="s">
        <v>1312</v>
      </c>
      <c r="E994" s="36" t="s">
        <v>1312</v>
      </c>
      <c r="F994" s="36" t="s">
        <v>1312</v>
      </c>
      <c r="G994" s="36" t="s">
        <v>1312</v>
      </c>
      <c r="H994" s="37" t="s">
        <v>1312</v>
      </c>
      <c r="I994" s="38">
        <v>1</v>
      </c>
      <c r="J994" s="38">
        <v>1</v>
      </c>
      <c r="K994" s="36">
        <v>0.92047713717693835</v>
      </c>
      <c r="L994" s="36">
        <v>7.9522862823061632E-2</v>
      </c>
      <c r="M994" s="39" t="s">
        <v>1293</v>
      </c>
      <c r="N994" s="40" t="s">
        <v>1313</v>
      </c>
      <c r="O994" s="39" t="s">
        <v>1295</v>
      </c>
    </row>
    <row r="995" spans="1:15" hidden="1" x14ac:dyDescent="0.25">
      <c r="A995" s="34">
        <v>411752</v>
      </c>
      <c r="B995" s="35" t="s">
        <v>1041</v>
      </c>
      <c r="C995" s="34" t="s">
        <v>1307</v>
      </c>
      <c r="D995" s="34">
        <v>49527</v>
      </c>
      <c r="E995" s="36">
        <v>0.99997980899307448</v>
      </c>
      <c r="F995" s="36">
        <v>0</v>
      </c>
      <c r="G995" s="36">
        <v>0</v>
      </c>
      <c r="H995" s="37">
        <v>0.10526315789473684</v>
      </c>
      <c r="I995" s="38">
        <v>7</v>
      </c>
      <c r="J995" s="38">
        <v>3</v>
      </c>
      <c r="K995" s="36">
        <v>0.2670950266150115</v>
      </c>
      <c r="L995" s="36">
        <v>0.7329049733849885</v>
      </c>
      <c r="M995" s="39" t="s">
        <v>1293</v>
      </c>
      <c r="N995" s="40" t="s">
        <v>1745</v>
      </c>
      <c r="O995" s="39" t="s">
        <v>1295</v>
      </c>
    </row>
    <row r="996" spans="1:15" hidden="1" x14ac:dyDescent="0.25">
      <c r="A996" s="34">
        <v>411809</v>
      </c>
      <c r="B996" s="35" t="s">
        <v>1042</v>
      </c>
      <c r="C996" s="34" t="s">
        <v>1326</v>
      </c>
      <c r="D996" s="34">
        <v>2662</v>
      </c>
      <c r="E996" s="36">
        <v>1</v>
      </c>
      <c r="F996" s="36">
        <v>1</v>
      </c>
      <c r="G996" s="36">
        <v>1</v>
      </c>
      <c r="H996" s="37">
        <v>0.17647058823529413</v>
      </c>
      <c r="I996" s="38">
        <v>0</v>
      </c>
      <c r="J996" s="38">
        <v>0</v>
      </c>
      <c r="K996" s="36">
        <v>0</v>
      </c>
      <c r="L996" s="36">
        <v>0</v>
      </c>
      <c r="M996" s="39" t="s">
        <v>1293</v>
      </c>
      <c r="N996" s="40" t="s">
        <v>1294</v>
      </c>
      <c r="O996" s="39" t="s">
        <v>1295</v>
      </c>
    </row>
    <row r="997" spans="1:15" hidden="1" x14ac:dyDescent="0.25">
      <c r="A997" s="34">
        <v>411841</v>
      </c>
      <c r="B997" s="35" t="s">
        <v>1043</v>
      </c>
      <c r="C997" s="34" t="s">
        <v>1316</v>
      </c>
      <c r="D997" s="34">
        <v>533</v>
      </c>
      <c r="E997" s="36">
        <v>0</v>
      </c>
      <c r="F997" s="36">
        <v>0</v>
      </c>
      <c r="G997" s="36">
        <v>0</v>
      </c>
      <c r="H997" s="37">
        <v>0</v>
      </c>
      <c r="I997" s="38">
        <v>0</v>
      </c>
      <c r="J997" s="38">
        <v>2</v>
      </c>
      <c r="K997" s="36">
        <v>0</v>
      </c>
      <c r="L997" s="36">
        <v>1</v>
      </c>
      <c r="M997" s="39" t="s">
        <v>1293</v>
      </c>
      <c r="N997" s="40" t="s">
        <v>1746</v>
      </c>
      <c r="O997" s="39" t="s">
        <v>1295</v>
      </c>
    </row>
    <row r="998" spans="1:15" hidden="1" x14ac:dyDescent="0.25">
      <c r="A998" s="34">
        <v>411868</v>
      </c>
      <c r="B998" s="35" t="s">
        <v>1044</v>
      </c>
      <c r="C998" s="34" t="s">
        <v>1307</v>
      </c>
      <c r="D998" s="34">
        <v>0</v>
      </c>
      <c r="E998" s="36">
        <v>0</v>
      </c>
      <c r="F998" s="36">
        <v>0</v>
      </c>
      <c r="G998" s="36">
        <v>0</v>
      </c>
      <c r="H998" s="37">
        <v>0</v>
      </c>
      <c r="I998" s="38">
        <v>5</v>
      </c>
      <c r="J998" s="38">
        <v>4</v>
      </c>
      <c r="K998" s="36">
        <v>0.88465845464725645</v>
      </c>
      <c r="L998" s="36">
        <v>0.11534154535274356</v>
      </c>
      <c r="M998" s="39" t="s">
        <v>1293</v>
      </c>
      <c r="N998" s="40" t="s">
        <v>1308</v>
      </c>
      <c r="O998" s="39" t="s">
        <v>1295</v>
      </c>
    </row>
    <row r="999" spans="1:15" hidden="1" x14ac:dyDescent="0.25">
      <c r="A999" s="34">
        <v>411892</v>
      </c>
      <c r="B999" s="35" t="s">
        <v>1045</v>
      </c>
      <c r="C999" s="34" t="s">
        <v>1314</v>
      </c>
      <c r="D999" s="34" t="s">
        <v>1312</v>
      </c>
      <c r="E999" s="36" t="s">
        <v>1312</v>
      </c>
      <c r="F999" s="36" t="s">
        <v>1312</v>
      </c>
      <c r="G999" s="36" t="s">
        <v>1312</v>
      </c>
      <c r="H999" s="37" t="s">
        <v>1312</v>
      </c>
      <c r="I999" s="38">
        <v>0</v>
      </c>
      <c r="J999" s="38">
        <v>1</v>
      </c>
      <c r="K999" s="36">
        <v>0</v>
      </c>
      <c r="L999" s="36">
        <v>1</v>
      </c>
      <c r="M999" s="39" t="s">
        <v>1293</v>
      </c>
      <c r="N999" s="40" t="s">
        <v>1313</v>
      </c>
      <c r="O999" s="39" t="s">
        <v>1295</v>
      </c>
    </row>
    <row r="1000" spans="1:15" hidden="1" x14ac:dyDescent="0.25">
      <c r="A1000" s="34">
        <v>411931</v>
      </c>
      <c r="B1000" s="35" t="s">
        <v>1046</v>
      </c>
      <c r="C1000" s="34" t="s">
        <v>1307</v>
      </c>
      <c r="D1000" s="34">
        <v>13654</v>
      </c>
      <c r="E1000" s="36">
        <v>0.17914164347443973</v>
      </c>
      <c r="F1000" s="36">
        <v>1.8895561740149405E-2</v>
      </c>
      <c r="G1000" s="36">
        <v>0</v>
      </c>
      <c r="H1000" s="37">
        <v>3.896103896103896E-2</v>
      </c>
      <c r="I1000" s="38">
        <v>25</v>
      </c>
      <c r="J1000" s="38">
        <v>7</v>
      </c>
      <c r="K1000" s="36">
        <v>0.83477338184023042</v>
      </c>
      <c r="L1000" s="36">
        <v>0.16522661815976961</v>
      </c>
      <c r="M1000" s="39" t="s">
        <v>1293</v>
      </c>
      <c r="N1000" s="40" t="s">
        <v>1747</v>
      </c>
      <c r="O1000" s="39" t="s">
        <v>1295</v>
      </c>
    </row>
    <row r="1001" spans="1:15" hidden="1" x14ac:dyDescent="0.25">
      <c r="A1001" s="34">
        <v>412015</v>
      </c>
      <c r="B1001" s="35" t="s">
        <v>1047</v>
      </c>
      <c r="C1001" s="34" t="s">
        <v>1307</v>
      </c>
      <c r="D1001" s="34">
        <v>0</v>
      </c>
      <c r="E1001" s="36">
        <v>0</v>
      </c>
      <c r="F1001" s="36">
        <v>0</v>
      </c>
      <c r="G1001" s="36">
        <v>0</v>
      </c>
      <c r="H1001" s="37">
        <v>4.5454545454545456E-2</v>
      </c>
      <c r="I1001" s="38">
        <v>9</v>
      </c>
      <c r="J1001" s="38">
        <v>5</v>
      </c>
      <c r="K1001" s="36">
        <v>2.5860179706333551E-2</v>
      </c>
      <c r="L1001" s="36">
        <v>0.97413982029366641</v>
      </c>
      <c r="M1001" s="39" t="s">
        <v>1293</v>
      </c>
      <c r="N1001" s="40" t="s">
        <v>1313</v>
      </c>
      <c r="O1001" s="39" t="s">
        <v>1295</v>
      </c>
    </row>
    <row r="1002" spans="1:15" hidden="1" x14ac:dyDescent="0.25">
      <c r="A1002" s="34">
        <v>412040</v>
      </c>
      <c r="B1002" s="35" t="s">
        <v>1048</v>
      </c>
      <c r="C1002" s="34" t="s">
        <v>1314</v>
      </c>
      <c r="D1002" s="34" t="s">
        <v>1312</v>
      </c>
      <c r="E1002" s="36" t="s">
        <v>1312</v>
      </c>
      <c r="F1002" s="36" t="s">
        <v>1312</v>
      </c>
      <c r="G1002" s="36" t="s">
        <v>1312</v>
      </c>
      <c r="H1002" s="37" t="s">
        <v>1312</v>
      </c>
      <c r="I1002" s="38">
        <v>2</v>
      </c>
      <c r="J1002" s="38">
        <v>1</v>
      </c>
      <c r="K1002" s="36">
        <v>0.57892890551917675</v>
      </c>
      <c r="L1002" s="36">
        <v>0.42107109448082319</v>
      </c>
      <c r="M1002" s="39" t="s">
        <v>1293</v>
      </c>
      <c r="N1002" s="40" t="s">
        <v>1313</v>
      </c>
      <c r="O1002" s="39" t="s">
        <v>1295</v>
      </c>
    </row>
    <row r="1003" spans="1:15" hidden="1" x14ac:dyDescent="0.25">
      <c r="A1003" s="34">
        <v>412058</v>
      </c>
      <c r="B1003" s="35" t="s">
        <v>1049</v>
      </c>
      <c r="C1003" s="34" t="s">
        <v>1307</v>
      </c>
      <c r="D1003" s="34">
        <v>6731</v>
      </c>
      <c r="E1003" s="36">
        <v>0.99643440796315552</v>
      </c>
      <c r="F1003" s="36">
        <v>0.97979497845788144</v>
      </c>
      <c r="G1003" s="36">
        <v>0.97979497845788144</v>
      </c>
      <c r="H1003" s="37">
        <v>0.12941176470588237</v>
      </c>
      <c r="I1003" s="38">
        <v>3</v>
      </c>
      <c r="J1003" s="38">
        <v>2</v>
      </c>
      <c r="K1003" s="36">
        <v>0.83441793203181491</v>
      </c>
      <c r="L1003" s="36">
        <v>0.16558206796818511</v>
      </c>
      <c r="M1003" s="39" t="s">
        <v>1293</v>
      </c>
      <c r="N1003" s="40" t="s">
        <v>1294</v>
      </c>
      <c r="O1003" s="39" t="s">
        <v>1295</v>
      </c>
    </row>
    <row r="1004" spans="1:15" hidden="1" x14ac:dyDescent="0.25">
      <c r="A1004" s="34">
        <v>412228</v>
      </c>
      <c r="B1004" s="35" t="s">
        <v>1050</v>
      </c>
      <c r="C1004" s="34" t="s">
        <v>1307</v>
      </c>
      <c r="D1004" s="34">
        <v>0</v>
      </c>
      <c r="E1004" s="36">
        <v>0</v>
      </c>
      <c r="F1004" s="36">
        <v>0</v>
      </c>
      <c r="G1004" s="36">
        <v>0</v>
      </c>
      <c r="H1004" s="37">
        <v>0.1111111111111111</v>
      </c>
      <c r="I1004" s="38">
        <v>2</v>
      </c>
      <c r="J1004" s="38">
        <v>2</v>
      </c>
      <c r="K1004" s="36">
        <v>0.47528455284552845</v>
      </c>
      <c r="L1004" s="36">
        <v>0.52471544715447149</v>
      </c>
      <c r="M1004" s="39" t="s">
        <v>1293</v>
      </c>
      <c r="N1004" s="40" t="s">
        <v>1313</v>
      </c>
      <c r="O1004" s="39" t="s">
        <v>1295</v>
      </c>
    </row>
    <row r="1005" spans="1:15" hidden="1" x14ac:dyDescent="0.25">
      <c r="A1005" s="34">
        <v>412252</v>
      </c>
      <c r="B1005" s="35" t="s">
        <v>1051</v>
      </c>
      <c r="C1005" s="34" t="s">
        <v>1307</v>
      </c>
      <c r="D1005" s="34">
        <v>0</v>
      </c>
      <c r="E1005" s="36">
        <v>0</v>
      </c>
      <c r="F1005" s="36">
        <v>0</v>
      </c>
      <c r="G1005" s="36">
        <v>0</v>
      </c>
      <c r="H1005" s="37">
        <v>4.3478260869565216E-2</v>
      </c>
      <c r="I1005" s="38">
        <v>8</v>
      </c>
      <c r="J1005" s="38">
        <v>5</v>
      </c>
      <c r="K1005" s="36">
        <v>7.6990248872071024E-2</v>
      </c>
      <c r="L1005" s="36">
        <v>0.92300975112792893</v>
      </c>
      <c r="M1005" s="39" t="s">
        <v>1293</v>
      </c>
      <c r="N1005" s="40" t="s">
        <v>1313</v>
      </c>
      <c r="O1005" s="39" t="s">
        <v>1295</v>
      </c>
    </row>
    <row r="1006" spans="1:15" hidden="1" x14ac:dyDescent="0.25">
      <c r="A1006" s="34">
        <v>412295</v>
      </c>
      <c r="B1006" s="35" t="s">
        <v>1052</v>
      </c>
      <c r="C1006" s="34" t="s">
        <v>1326</v>
      </c>
      <c r="D1006" s="34">
        <v>4936</v>
      </c>
      <c r="E1006" s="36">
        <v>1</v>
      </c>
      <c r="F1006" s="36">
        <v>1</v>
      </c>
      <c r="G1006" s="36">
        <v>1</v>
      </c>
      <c r="H1006" s="37">
        <v>3.9867109634551492E-2</v>
      </c>
      <c r="I1006" s="38">
        <v>4</v>
      </c>
      <c r="J1006" s="38">
        <v>0</v>
      </c>
      <c r="K1006" s="36">
        <v>1</v>
      </c>
      <c r="L1006" s="36">
        <v>0</v>
      </c>
      <c r="M1006" s="39" t="s">
        <v>1318</v>
      </c>
      <c r="N1006" s="40" t="s">
        <v>1294</v>
      </c>
      <c r="O1006" s="39" t="s">
        <v>1295</v>
      </c>
    </row>
    <row r="1007" spans="1:15" hidden="1" x14ac:dyDescent="0.25">
      <c r="A1007" s="34">
        <v>412350</v>
      </c>
      <c r="B1007" s="35" t="s">
        <v>1053</v>
      </c>
      <c r="C1007" s="34" t="s">
        <v>1314</v>
      </c>
      <c r="D1007" s="34" t="s">
        <v>1312</v>
      </c>
      <c r="E1007" s="36" t="s">
        <v>1312</v>
      </c>
      <c r="F1007" s="36" t="s">
        <v>1312</v>
      </c>
      <c r="G1007" s="36" t="s">
        <v>1312</v>
      </c>
      <c r="H1007" s="37" t="s">
        <v>1312</v>
      </c>
      <c r="I1007" s="38">
        <v>11</v>
      </c>
      <c r="J1007" s="38">
        <v>2</v>
      </c>
      <c r="K1007" s="36">
        <v>0.97939349652904639</v>
      </c>
      <c r="L1007" s="36">
        <v>2.0606503470953597E-2</v>
      </c>
      <c r="M1007" s="39" t="s">
        <v>1293</v>
      </c>
      <c r="N1007" s="40" t="s">
        <v>1313</v>
      </c>
      <c r="O1007" s="39" t="s">
        <v>1295</v>
      </c>
    </row>
    <row r="1008" spans="1:15" hidden="1" x14ac:dyDescent="0.25">
      <c r="A1008" s="34">
        <v>412457</v>
      </c>
      <c r="B1008" s="35" t="s">
        <v>1054</v>
      </c>
      <c r="C1008" s="34" t="s">
        <v>1307</v>
      </c>
      <c r="D1008" s="34">
        <v>165</v>
      </c>
      <c r="E1008" s="36">
        <v>0</v>
      </c>
      <c r="F1008" s="36">
        <v>0</v>
      </c>
      <c r="G1008" s="36">
        <v>0</v>
      </c>
      <c r="H1008" s="37">
        <v>0</v>
      </c>
      <c r="I1008" s="38">
        <v>3</v>
      </c>
      <c r="J1008" s="38">
        <v>2</v>
      </c>
      <c r="K1008" s="36">
        <v>0.31200897867564537</v>
      </c>
      <c r="L1008" s="36">
        <v>0.68799102132435463</v>
      </c>
      <c r="M1008" s="39" t="s">
        <v>1293</v>
      </c>
      <c r="N1008" s="40" t="s">
        <v>1294</v>
      </c>
      <c r="O1008" s="39" t="s">
        <v>1295</v>
      </c>
    </row>
    <row r="1009" spans="1:15" hidden="1" x14ac:dyDescent="0.25">
      <c r="A1009" s="34">
        <v>412490</v>
      </c>
      <c r="B1009" s="35" t="s">
        <v>1055</v>
      </c>
      <c r="C1009" s="34" t="s">
        <v>1326</v>
      </c>
      <c r="D1009" s="34">
        <v>5509</v>
      </c>
      <c r="E1009" s="36">
        <v>0</v>
      </c>
      <c r="F1009" s="36">
        <v>0</v>
      </c>
      <c r="G1009" s="36">
        <v>0</v>
      </c>
      <c r="H1009" s="37">
        <v>0</v>
      </c>
      <c r="I1009" s="38">
        <v>1</v>
      </c>
      <c r="J1009" s="38">
        <v>0</v>
      </c>
      <c r="K1009" s="36">
        <v>1</v>
      </c>
      <c r="L1009" s="36">
        <v>0</v>
      </c>
      <c r="M1009" s="39" t="s">
        <v>1293</v>
      </c>
      <c r="N1009" s="40" t="s">
        <v>1294</v>
      </c>
      <c r="O1009" s="39" t="s">
        <v>1295</v>
      </c>
    </row>
    <row r="1010" spans="1:15" hidden="1" x14ac:dyDescent="0.25">
      <c r="A1010" s="34">
        <v>412538</v>
      </c>
      <c r="B1010" s="35" t="s">
        <v>1056</v>
      </c>
      <c r="C1010" s="34" t="s">
        <v>1307</v>
      </c>
      <c r="D1010" s="34">
        <v>60101</v>
      </c>
      <c r="E1010" s="36">
        <v>0.49453420076205057</v>
      </c>
      <c r="F1010" s="36">
        <v>0.11530590173208433</v>
      </c>
      <c r="G1010" s="36">
        <v>4.0598326150979181E-3</v>
      </c>
      <c r="H1010" s="37">
        <v>7.6923076923076927E-2</v>
      </c>
      <c r="I1010" s="38">
        <v>15</v>
      </c>
      <c r="J1010" s="38">
        <v>27</v>
      </c>
      <c r="K1010" s="36">
        <v>0.14414319557778363</v>
      </c>
      <c r="L1010" s="36">
        <v>0.85585680442221634</v>
      </c>
      <c r="M1010" s="39" t="s">
        <v>1293</v>
      </c>
      <c r="N1010" s="40" t="s">
        <v>1748</v>
      </c>
      <c r="O1010" s="39" t="s">
        <v>1295</v>
      </c>
    </row>
    <row r="1011" spans="1:15" hidden="1" x14ac:dyDescent="0.25">
      <c r="A1011" s="34">
        <v>412601</v>
      </c>
      <c r="B1011" s="35" t="s">
        <v>1057</v>
      </c>
      <c r="C1011" s="34" t="s">
        <v>1311</v>
      </c>
      <c r="D1011" s="34" t="s">
        <v>1312</v>
      </c>
      <c r="E1011" s="36" t="s">
        <v>1312</v>
      </c>
      <c r="F1011" s="36" t="s">
        <v>1312</v>
      </c>
      <c r="G1011" s="36" t="s">
        <v>1312</v>
      </c>
      <c r="H1011" s="37" t="s">
        <v>1312</v>
      </c>
      <c r="I1011" s="38">
        <v>0</v>
      </c>
      <c r="J1011" s="38">
        <v>0</v>
      </c>
      <c r="K1011" s="36">
        <v>0</v>
      </c>
      <c r="L1011" s="36">
        <v>0</v>
      </c>
      <c r="M1011" s="39" t="s">
        <v>1293</v>
      </c>
      <c r="N1011" s="40" t="s">
        <v>1313</v>
      </c>
      <c r="O1011" s="39" t="s">
        <v>1295</v>
      </c>
    </row>
    <row r="1012" spans="1:15" hidden="1" x14ac:dyDescent="0.25">
      <c r="A1012" s="34">
        <v>412627</v>
      </c>
      <c r="B1012" s="35" t="s">
        <v>1058</v>
      </c>
      <c r="C1012" s="34" t="s">
        <v>1314</v>
      </c>
      <c r="D1012" s="34" t="s">
        <v>1312</v>
      </c>
      <c r="E1012" s="36" t="s">
        <v>1312</v>
      </c>
      <c r="F1012" s="36" t="s">
        <v>1312</v>
      </c>
      <c r="G1012" s="36" t="s">
        <v>1312</v>
      </c>
      <c r="H1012" s="37" t="s">
        <v>1312</v>
      </c>
      <c r="I1012" s="38">
        <v>0</v>
      </c>
      <c r="J1012" s="38">
        <v>1</v>
      </c>
      <c r="K1012" s="36">
        <v>0</v>
      </c>
      <c r="L1012" s="36">
        <v>1</v>
      </c>
      <c r="M1012" s="39" t="s">
        <v>1293</v>
      </c>
      <c r="N1012" s="40" t="s">
        <v>1313</v>
      </c>
      <c r="O1012" s="39" t="s">
        <v>1295</v>
      </c>
    </row>
    <row r="1013" spans="1:15" hidden="1" x14ac:dyDescent="0.25">
      <c r="A1013" s="34">
        <v>412635</v>
      </c>
      <c r="B1013" s="35" t="s">
        <v>1059</v>
      </c>
      <c r="C1013" s="34" t="s">
        <v>1326</v>
      </c>
      <c r="D1013" s="34">
        <v>10035</v>
      </c>
      <c r="E1013" s="36">
        <v>0.99551569506726456</v>
      </c>
      <c r="F1013" s="36">
        <v>0.99551569506726456</v>
      </c>
      <c r="G1013" s="36">
        <v>0</v>
      </c>
      <c r="H1013" s="37">
        <v>5.7142857142857141E-2</v>
      </c>
      <c r="I1013" s="38">
        <v>3</v>
      </c>
      <c r="J1013" s="38">
        <v>0</v>
      </c>
      <c r="K1013" s="36">
        <v>1</v>
      </c>
      <c r="L1013" s="36">
        <v>0</v>
      </c>
      <c r="M1013" s="39" t="s">
        <v>1293</v>
      </c>
      <c r="N1013" s="40" t="s">
        <v>1294</v>
      </c>
      <c r="O1013" s="39" t="s">
        <v>1295</v>
      </c>
    </row>
    <row r="1014" spans="1:15" hidden="1" x14ac:dyDescent="0.25">
      <c r="A1014" s="34">
        <v>412643</v>
      </c>
      <c r="B1014" s="35" t="s">
        <v>1060</v>
      </c>
      <c r="C1014" s="34" t="s">
        <v>1307</v>
      </c>
      <c r="D1014" s="34">
        <v>0</v>
      </c>
      <c r="E1014" s="36">
        <v>0</v>
      </c>
      <c r="F1014" s="36">
        <v>0</v>
      </c>
      <c r="G1014" s="36">
        <v>0</v>
      </c>
      <c r="H1014" s="37">
        <v>0</v>
      </c>
      <c r="I1014" s="38">
        <v>0</v>
      </c>
      <c r="J1014" s="38">
        <v>0</v>
      </c>
      <c r="K1014" s="36">
        <v>0</v>
      </c>
      <c r="L1014" s="36">
        <v>0</v>
      </c>
      <c r="M1014" s="39" t="s">
        <v>1293</v>
      </c>
      <c r="N1014" s="40" t="s">
        <v>1308</v>
      </c>
      <c r="O1014" s="39" t="s">
        <v>1295</v>
      </c>
    </row>
    <row r="1015" spans="1:15" hidden="1" x14ac:dyDescent="0.25">
      <c r="A1015" s="34">
        <v>412759</v>
      </c>
      <c r="B1015" s="35" t="s">
        <v>1061</v>
      </c>
      <c r="C1015" s="34" t="s">
        <v>1307</v>
      </c>
      <c r="D1015" s="34">
        <v>70818</v>
      </c>
      <c r="E1015" s="36">
        <v>0</v>
      </c>
      <c r="F1015" s="36">
        <v>0</v>
      </c>
      <c r="G1015" s="36">
        <v>0</v>
      </c>
      <c r="H1015" s="37">
        <v>0</v>
      </c>
      <c r="I1015" s="38">
        <v>1</v>
      </c>
      <c r="J1015" s="38">
        <v>0</v>
      </c>
      <c r="K1015" s="36">
        <v>1</v>
      </c>
      <c r="L1015" s="36">
        <v>0</v>
      </c>
      <c r="M1015" s="39" t="s">
        <v>1293</v>
      </c>
      <c r="N1015" s="40" t="s">
        <v>1749</v>
      </c>
      <c r="O1015" s="39" t="s">
        <v>1295</v>
      </c>
    </row>
    <row r="1016" spans="1:15" hidden="1" x14ac:dyDescent="0.25">
      <c r="A1016" s="34">
        <v>412791</v>
      </c>
      <c r="B1016" s="35" t="s">
        <v>1062</v>
      </c>
      <c r="C1016" s="34" t="s">
        <v>1307</v>
      </c>
      <c r="D1016" s="34">
        <v>12064</v>
      </c>
      <c r="E1016" s="36">
        <v>0.60809018567639261</v>
      </c>
      <c r="F1016" s="36">
        <v>0.43982095490716178</v>
      </c>
      <c r="G1016" s="36">
        <v>3.0669761273209549E-3</v>
      </c>
      <c r="H1016" s="37">
        <v>5.9701492537313432E-2</v>
      </c>
      <c r="I1016" s="38">
        <v>8</v>
      </c>
      <c r="J1016" s="38">
        <v>18</v>
      </c>
      <c r="K1016" s="36">
        <v>0.60381526104417671</v>
      </c>
      <c r="L1016" s="36">
        <v>0.39618473895582329</v>
      </c>
      <c r="M1016" s="39" t="s">
        <v>1293</v>
      </c>
      <c r="N1016" s="40" t="s">
        <v>1308</v>
      </c>
      <c r="O1016" s="39" t="s">
        <v>1295</v>
      </c>
    </row>
    <row r="1017" spans="1:15" hidden="1" x14ac:dyDescent="0.25">
      <c r="A1017" s="34">
        <v>412830</v>
      </c>
      <c r="B1017" s="35" t="s">
        <v>1063</v>
      </c>
      <c r="C1017" s="34" t="s">
        <v>1314</v>
      </c>
      <c r="D1017" s="34" t="s">
        <v>1312</v>
      </c>
      <c r="E1017" s="36" t="s">
        <v>1312</v>
      </c>
      <c r="F1017" s="36" t="s">
        <v>1312</v>
      </c>
      <c r="G1017" s="36" t="s">
        <v>1312</v>
      </c>
      <c r="H1017" s="37" t="s">
        <v>1312</v>
      </c>
      <c r="I1017" s="38">
        <v>0</v>
      </c>
      <c r="J1017" s="38">
        <v>0</v>
      </c>
      <c r="K1017" s="36">
        <v>0</v>
      </c>
      <c r="L1017" s="36">
        <v>0</v>
      </c>
      <c r="M1017" s="39" t="s">
        <v>1293</v>
      </c>
      <c r="N1017" s="40" t="s">
        <v>1313</v>
      </c>
      <c r="O1017" s="39" t="s">
        <v>1295</v>
      </c>
    </row>
    <row r="1018" spans="1:15" hidden="1" x14ac:dyDescent="0.25">
      <c r="A1018" s="34">
        <v>412848</v>
      </c>
      <c r="B1018" s="35" t="s">
        <v>1064</v>
      </c>
      <c r="C1018" s="34" t="s">
        <v>1307</v>
      </c>
      <c r="D1018" s="34">
        <v>0</v>
      </c>
      <c r="E1018" s="36">
        <v>0</v>
      </c>
      <c r="F1018" s="36">
        <v>0</v>
      </c>
      <c r="G1018" s="36">
        <v>0</v>
      </c>
      <c r="H1018" s="37">
        <v>0</v>
      </c>
      <c r="I1018" s="38">
        <v>0</v>
      </c>
      <c r="J1018" s="38">
        <v>0</v>
      </c>
      <c r="K1018" s="36">
        <v>0</v>
      </c>
      <c r="L1018" s="36">
        <v>0</v>
      </c>
      <c r="M1018" s="39" t="s">
        <v>1293</v>
      </c>
      <c r="N1018" s="40" t="s">
        <v>1313</v>
      </c>
      <c r="O1018" s="39" t="s">
        <v>1295</v>
      </c>
    </row>
    <row r="1019" spans="1:15" hidden="1" x14ac:dyDescent="0.25">
      <c r="A1019" s="34">
        <v>412872</v>
      </c>
      <c r="B1019" s="35" t="s">
        <v>1065</v>
      </c>
      <c r="C1019" s="34" t="s">
        <v>1326</v>
      </c>
      <c r="D1019" s="34">
        <v>2883</v>
      </c>
      <c r="E1019" s="36">
        <v>0</v>
      </c>
      <c r="F1019" s="36">
        <v>0</v>
      </c>
      <c r="G1019" s="36">
        <v>0</v>
      </c>
      <c r="H1019" s="37">
        <v>0</v>
      </c>
      <c r="I1019" s="38">
        <v>0</v>
      </c>
      <c r="J1019" s="38">
        <v>0</v>
      </c>
      <c r="K1019" s="36">
        <v>0</v>
      </c>
      <c r="L1019" s="36">
        <v>0</v>
      </c>
      <c r="M1019" s="39" t="s">
        <v>1293</v>
      </c>
      <c r="N1019" s="40" t="s">
        <v>1294</v>
      </c>
      <c r="O1019" s="39" t="s">
        <v>1295</v>
      </c>
    </row>
    <row r="1020" spans="1:15" hidden="1" x14ac:dyDescent="0.25">
      <c r="A1020" s="34">
        <v>412996</v>
      </c>
      <c r="B1020" s="35" t="s">
        <v>1066</v>
      </c>
      <c r="C1020" s="34" t="s">
        <v>1314</v>
      </c>
      <c r="D1020" s="34" t="s">
        <v>1312</v>
      </c>
      <c r="E1020" s="36" t="s">
        <v>1312</v>
      </c>
      <c r="F1020" s="36" t="s">
        <v>1312</v>
      </c>
      <c r="G1020" s="36" t="s">
        <v>1312</v>
      </c>
      <c r="H1020" s="37" t="s">
        <v>1312</v>
      </c>
      <c r="I1020" s="38">
        <v>2</v>
      </c>
      <c r="J1020" s="38">
        <v>1</v>
      </c>
      <c r="K1020" s="36">
        <v>0.15245524915336237</v>
      </c>
      <c r="L1020" s="36">
        <v>0.84754475084663761</v>
      </c>
      <c r="M1020" s="39" t="s">
        <v>1293</v>
      </c>
      <c r="N1020" s="40" t="s">
        <v>1313</v>
      </c>
      <c r="O1020" s="39" t="s">
        <v>1295</v>
      </c>
    </row>
    <row r="1021" spans="1:15" hidden="1" x14ac:dyDescent="0.25">
      <c r="A1021" s="34">
        <v>413011</v>
      </c>
      <c r="B1021" s="35" t="s">
        <v>1067</v>
      </c>
      <c r="C1021" s="34" t="s">
        <v>1314</v>
      </c>
      <c r="D1021" s="34" t="s">
        <v>1312</v>
      </c>
      <c r="E1021" s="36" t="s">
        <v>1312</v>
      </c>
      <c r="F1021" s="36" t="s">
        <v>1312</v>
      </c>
      <c r="G1021" s="36" t="s">
        <v>1312</v>
      </c>
      <c r="H1021" s="37" t="s">
        <v>1312</v>
      </c>
      <c r="I1021" s="38">
        <v>0</v>
      </c>
      <c r="J1021" s="38">
        <v>0</v>
      </c>
      <c r="K1021" s="36">
        <v>0</v>
      </c>
      <c r="L1021" s="36">
        <v>0</v>
      </c>
      <c r="M1021" s="39" t="s">
        <v>1293</v>
      </c>
      <c r="N1021" s="40" t="s">
        <v>1313</v>
      </c>
      <c r="O1021" s="39" t="s">
        <v>1295</v>
      </c>
    </row>
    <row r="1022" spans="1:15" hidden="1" x14ac:dyDescent="0.25">
      <c r="A1022" s="34">
        <v>413038</v>
      </c>
      <c r="B1022" s="35" t="s">
        <v>1068</v>
      </c>
      <c r="C1022" s="34" t="s">
        <v>1307</v>
      </c>
      <c r="D1022" s="34">
        <v>249207</v>
      </c>
      <c r="E1022" s="36">
        <v>0.97392930375149978</v>
      </c>
      <c r="F1022" s="36">
        <v>0.94104900745163655</v>
      </c>
      <c r="G1022" s="36">
        <v>0.94104900745163655</v>
      </c>
      <c r="H1022" s="37">
        <v>4.7826086956521741E-2</v>
      </c>
      <c r="I1022" s="38">
        <v>63</v>
      </c>
      <c r="J1022" s="38">
        <v>10</v>
      </c>
      <c r="K1022" s="36">
        <v>0.9816950744603824</v>
      </c>
      <c r="L1022" s="36">
        <v>1.8304925539617621E-2</v>
      </c>
      <c r="M1022" s="39" t="s">
        <v>1293</v>
      </c>
      <c r="N1022" s="40" t="s">
        <v>1750</v>
      </c>
      <c r="O1022" s="39" t="s">
        <v>1295</v>
      </c>
    </row>
    <row r="1023" spans="1:15" hidden="1" x14ac:dyDescent="0.25">
      <c r="A1023" s="34">
        <v>413071</v>
      </c>
      <c r="B1023" s="35" t="s">
        <v>1069</v>
      </c>
      <c r="C1023" s="34" t="s">
        <v>1307</v>
      </c>
      <c r="D1023" s="34">
        <v>3345</v>
      </c>
      <c r="E1023" s="36">
        <v>0</v>
      </c>
      <c r="F1023" s="36">
        <v>0</v>
      </c>
      <c r="G1023" s="36">
        <v>0</v>
      </c>
      <c r="H1023" s="37">
        <v>0</v>
      </c>
      <c r="I1023" s="38">
        <v>6</v>
      </c>
      <c r="J1023" s="38">
        <v>3</v>
      </c>
      <c r="K1023" s="36">
        <v>0.21526717557251909</v>
      </c>
      <c r="L1023" s="36">
        <v>0.78473282442748094</v>
      </c>
      <c r="M1023" s="39" t="s">
        <v>1296</v>
      </c>
      <c r="N1023" s="40" t="s">
        <v>1294</v>
      </c>
      <c r="O1023" s="39" t="s">
        <v>1295</v>
      </c>
    </row>
    <row r="1024" spans="1:15" hidden="1" x14ac:dyDescent="0.25">
      <c r="A1024" s="34">
        <v>413127</v>
      </c>
      <c r="B1024" s="35" t="s">
        <v>1070</v>
      </c>
      <c r="C1024" s="34" t="s">
        <v>1314</v>
      </c>
      <c r="D1024" s="34" t="s">
        <v>1312</v>
      </c>
      <c r="E1024" s="36" t="s">
        <v>1312</v>
      </c>
      <c r="F1024" s="36" t="s">
        <v>1312</v>
      </c>
      <c r="G1024" s="36" t="s">
        <v>1312</v>
      </c>
      <c r="H1024" s="37" t="s">
        <v>1312</v>
      </c>
      <c r="I1024" s="38">
        <v>5</v>
      </c>
      <c r="J1024" s="38">
        <v>4</v>
      </c>
      <c r="K1024" s="36">
        <v>0.88551331290726276</v>
      </c>
      <c r="L1024" s="36">
        <v>0.11448668709273724</v>
      </c>
      <c r="M1024" s="39" t="s">
        <v>1293</v>
      </c>
      <c r="N1024" s="40" t="s">
        <v>1313</v>
      </c>
      <c r="O1024" s="39" t="s">
        <v>1295</v>
      </c>
    </row>
    <row r="1025" spans="1:15" hidden="1" x14ac:dyDescent="0.25">
      <c r="A1025" s="34">
        <v>413160</v>
      </c>
      <c r="B1025" s="35" t="s">
        <v>1071</v>
      </c>
      <c r="C1025" s="34" t="s">
        <v>1307</v>
      </c>
      <c r="D1025" s="34">
        <v>14130</v>
      </c>
      <c r="E1025" s="36">
        <v>0.70835102618542112</v>
      </c>
      <c r="F1025" s="36">
        <v>0</v>
      </c>
      <c r="G1025" s="36">
        <v>0</v>
      </c>
      <c r="H1025" s="37">
        <v>0.125</v>
      </c>
      <c r="I1025" s="38">
        <v>15</v>
      </c>
      <c r="J1025" s="38">
        <v>11</v>
      </c>
      <c r="K1025" s="36">
        <v>0.62955549995830207</v>
      </c>
      <c r="L1025" s="36">
        <v>0.37044450004169793</v>
      </c>
      <c r="M1025" s="39" t="s">
        <v>1293</v>
      </c>
      <c r="N1025" s="40" t="s">
        <v>1751</v>
      </c>
      <c r="O1025" s="39" t="s">
        <v>1295</v>
      </c>
    </row>
    <row r="1026" spans="1:15" hidden="1" x14ac:dyDescent="0.25">
      <c r="A1026" s="34">
        <v>413194</v>
      </c>
      <c r="B1026" s="35" t="s">
        <v>1072</v>
      </c>
      <c r="C1026" s="34" t="s">
        <v>1307</v>
      </c>
      <c r="D1026" s="34">
        <v>11577</v>
      </c>
      <c r="E1026" s="36">
        <v>0</v>
      </c>
      <c r="F1026" s="36">
        <v>0</v>
      </c>
      <c r="G1026" s="36">
        <v>0</v>
      </c>
      <c r="H1026" s="37">
        <v>0</v>
      </c>
      <c r="I1026" s="38">
        <v>1</v>
      </c>
      <c r="J1026" s="38">
        <v>1</v>
      </c>
      <c r="K1026" s="36">
        <v>3.0265266156311197E-3</v>
      </c>
      <c r="L1026" s="36">
        <v>0.99697347338436892</v>
      </c>
      <c r="M1026" s="39" t="s">
        <v>1293</v>
      </c>
      <c r="N1026" s="40" t="s">
        <v>1752</v>
      </c>
      <c r="O1026" s="39" t="s">
        <v>1295</v>
      </c>
    </row>
    <row r="1027" spans="1:15" hidden="1" x14ac:dyDescent="0.25">
      <c r="A1027" s="34">
        <v>413241</v>
      </c>
      <c r="B1027" s="35" t="s">
        <v>1073</v>
      </c>
      <c r="C1027" s="34" t="s">
        <v>1307</v>
      </c>
      <c r="D1027" s="34">
        <v>796</v>
      </c>
      <c r="E1027" s="36">
        <v>0</v>
      </c>
      <c r="F1027" s="36">
        <v>0</v>
      </c>
      <c r="G1027" s="36">
        <v>0</v>
      </c>
      <c r="H1027" s="37">
        <v>0</v>
      </c>
      <c r="I1027" s="38">
        <v>0</v>
      </c>
      <c r="J1027" s="38">
        <v>0</v>
      </c>
      <c r="K1027" s="36">
        <v>0</v>
      </c>
      <c r="L1027" s="36">
        <v>0</v>
      </c>
      <c r="M1027" s="39" t="s">
        <v>1293</v>
      </c>
      <c r="N1027" s="40" t="s">
        <v>1753</v>
      </c>
      <c r="O1027" s="39" t="s">
        <v>1295</v>
      </c>
    </row>
    <row r="1028" spans="1:15" hidden="1" x14ac:dyDescent="0.25">
      <c r="A1028" s="34">
        <v>413267</v>
      </c>
      <c r="B1028" s="35" t="s">
        <v>1074</v>
      </c>
      <c r="C1028" s="34" t="s">
        <v>1307</v>
      </c>
      <c r="D1028" s="34">
        <v>286</v>
      </c>
      <c r="E1028" s="36">
        <v>0</v>
      </c>
      <c r="F1028" s="36">
        <v>0</v>
      </c>
      <c r="G1028" s="36">
        <v>0</v>
      </c>
      <c r="H1028" s="37">
        <v>0</v>
      </c>
      <c r="I1028" s="38">
        <v>0</v>
      </c>
      <c r="J1028" s="38">
        <v>0</v>
      </c>
      <c r="K1028" s="36">
        <v>0</v>
      </c>
      <c r="L1028" s="36">
        <v>0</v>
      </c>
      <c r="M1028" s="39" t="s">
        <v>1293</v>
      </c>
      <c r="N1028" s="40" t="s">
        <v>1754</v>
      </c>
      <c r="O1028" s="39" t="s">
        <v>1295</v>
      </c>
    </row>
    <row r="1029" spans="1:15" hidden="1" x14ac:dyDescent="0.25">
      <c r="A1029" s="34">
        <v>413275</v>
      </c>
      <c r="B1029" s="35" t="s">
        <v>1075</v>
      </c>
      <c r="C1029" s="34" t="s">
        <v>1307</v>
      </c>
      <c r="D1029" s="34">
        <v>41996</v>
      </c>
      <c r="E1029" s="36">
        <v>0</v>
      </c>
      <c r="F1029" s="36">
        <v>0</v>
      </c>
      <c r="G1029" s="36">
        <v>0</v>
      </c>
      <c r="H1029" s="37">
        <v>0.13333333333333333</v>
      </c>
      <c r="I1029" s="38">
        <v>18</v>
      </c>
      <c r="J1029" s="38">
        <v>20</v>
      </c>
      <c r="K1029" s="36">
        <v>0.73095143113593297</v>
      </c>
      <c r="L1029" s="36">
        <v>0.26904856886406703</v>
      </c>
      <c r="M1029" s="39" t="s">
        <v>1293</v>
      </c>
      <c r="N1029" s="40" t="s">
        <v>1308</v>
      </c>
      <c r="O1029" s="39" t="s">
        <v>1295</v>
      </c>
    </row>
    <row r="1030" spans="1:15" hidden="1" x14ac:dyDescent="0.25">
      <c r="A1030" s="34">
        <v>413283</v>
      </c>
      <c r="B1030" s="35" t="s">
        <v>1076</v>
      </c>
      <c r="C1030" s="34" t="s">
        <v>1314</v>
      </c>
      <c r="D1030" s="34" t="s">
        <v>1312</v>
      </c>
      <c r="E1030" s="36" t="s">
        <v>1312</v>
      </c>
      <c r="F1030" s="36" t="s">
        <v>1312</v>
      </c>
      <c r="G1030" s="36" t="s">
        <v>1312</v>
      </c>
      <c r="H1030" s="37" t="s">
        <v>1312</v>
      </c>
      <c r="I1030" s="38">
        <v>3</v>
      </c>
      <c r="J1030" s="38">
        <v>3</v>
      </c>
      <c r="K1030" s="36">
        <v>0.68055465978716545</v>
      </c>
      <c r="L1030" s="36">
        <v>0.31944534021283455</v>
      </c>
      <c r="M1030" s="39" t="s">
        <v>1293</v>
      </c>
      <c r="N1030" s="40" t="s">
        <v>1313</v>
      </c>
      <c r="O1030" s="39" t="s">
        <v>1295</v>
      </c>
    </row>
    <row r="1031" spans="1:15" hidden="1" x14ac:dyDescent="0.25">
      <c r="A1031" s="34">
        <v>413291</v>
      </c>
      <c r="B1031" s="35" t="s">
        <v>1077</v>
      </c>
      <c r="C1031" s="34" t="s">
        <v>1307</v>
      </c>
      <c r="D1031" s="34">
        <v>312</v>
      </c>
      <c r="E1031" s="36">
        <v>0</v>
      </c>
      <c r="F1031" s="36">
        <v>0</v>
      </c>
      <c r="G1031" s="36">
        <v>0</v>
      </c>
      <c r="H1031" s="37">
        <v>4.1666666666666664E-2</v>
      </c>
      <c r="I1031" s="38">
        <v>5</v>
      </c>
      <c r="J1031" s="38">
        <v>6</v>
      </c>
      <c r="K1031" s="36">
        <v>0.10918654212387775</v>
      </c>
      <c r="L1031" s="36">
        <v>0.89081345787612221</v>
      </c>
      <c r="M1031" s="39" t="s">
        <v>1293</v>
      </c>
      <c r="N1031" s="40" t="s">
        <v>1313</v>
      </c>
      <c r="O1031" s="39" t="s">
        <v>1295</v>
      </c>
    </row>
    <row r="1032" spans="1:15" hidden="1" x14ac:dyDescent="0.25">
      <c r="A1032" s="34">
        <v>413305</v>
      </c>
      <c r="B1032" s="35" t="s">
        <v>1078</v>
      </c>
      <c r="C1032" s="34" t="s">
        <v>1307</v>
      </c>
      <c r="D1032" s="34">
        <v>1364</v>
      </c>
      <c r="E1032" s="36">
        <v>0</v>
      </c>
      <c r="F1032" s="36">
        <v>0</v>
      </c>
      <c r="G1032" s="36">
        <v>0</v>
      </c>
      <c r="H1032" s="37">
        <v>0</v>
      </c>
      <c r="I1032" s="38">
        <v>6</v>
      </c>
      <c r="J1032" s="38">
        <v>3</v>
      </c>
      <c r="K1032" s="36">
        <v>6.3900701068842658E-2</v>
      </c>
      <c r="L1032" s="36">
        <v>0.93609929893115729</v>
      </c>
      <c r="M1032" s="39" t="s">
        <v>1293</v>
      </c>
      <c r="N1032" s="40" t="s">
        <v>1755</v>
      </c>
      <c r="O1032" s="39" t="s">
        <v>1295</v>
      </c>
    </row>
    <row r="1033" spans="1:15" hidden="1" x14ac:dyDescent="0.25">
      <c r="A1033" s="34">
        <v>413330</v>
      </c>
      <c r="B1033" s="35" t="s">
        <v>1079</v>
      </c>
      <c r="C1033" s="34" t="s">
        <v>1307</v>
      </c>
      <c r="D1033" s="34">
        <v>0</v>
      </c>
      <c r="E1033" s="36">
        <v>0</v>
      </c>
      <c r="F1033" s="36">
        <v>0</v>
      </c>
      <c r="G1033" s="36">
        <v>0</v>
      </c>
      <c r="H1033" s="37">
        <v>4.1666666666666664E-2</v>
      </c>
      <c r="I1033" s="38">
        <v>6</v>
      </c>
      <c r="J1033" s="38">
        <v>3</v>
      </c>
      <c r="K1033" s="36">
        <v>3.3174541865156004E-2</v>
      </c>
      <c r="L1033" s="36">
        <v>0.966825458134844</v>
      </c>
      <c r="M1033" s="39" t="s">
        <v>1293</v>
      </c>
      <c r="N1033" s="40" t="s">
        <v>1313</v>
      </c>
      <c r="O1033" s="39" t="s">
        <v>1295</v>
      </c>
    </row>
    <row r="1034" spans="1:15" hidden="1" x14ac:dyDescent="0.25">
      <c r="A1034" s="34">
        <v>413348</v>
      </c>
      <c r="B1034" s="35" t="s">
        <v>1080</v>
      </c>
      <c r="C1034" s="34" t="s">
        <v>1314</v>
      </c>
      <c r="D1034" s="34" t="s">
        <v>1312</v>
      </c>
      <c r="E1034" s="36" t="s">
        <v>1312</v>
      </c>
      <c r="F1034" s="36" t="s">
        <v>1312</v>
      </c>
      <c r="G1034" s="36" t="s">
        <v>1312</v>
      </c>
      <c r="H1034" s="37" t="s">
        <v>1312</v>
      </c>
      <c r="I1034" s="38">
        <v>1</v>
      </c>
      <c r="J1034" s="38">
        <v>1</v>
      </c>
      <c r="K1034" s="36">
        <v>0.86385099685204614</v>
      </c>
      <c r="L1034" s="36">
        <v>0.13614900314795383</v>
      </c>
      <c r="M1034" s="39" t="s">
        <v>1293</v>
      </c>
      <c r="N1034" s="40" t="s">
        <v>1313</v>
      </c>
      <c r="O1034" s="39" t="s">
        <v>1295</v>
      </c>
    </row>
    <row r="1035" spans="1:15" hidden="1" x14ac:dyDescent="0.25">
      <c r="A1035" s="34">
        <v>413372</v>
      </c>
      <c r="B1035" s="35" t="s">
        <v>1081</v>
      </c>
      <c r="C1035" s="34" t="s">
        <v>1316</v>
      </c>
      <c r="D1035" s="34">
        <v>3882</v>
      </c>
      <c r="E1035" s="36">
        <v>0</v>
      </c>
      <c r="F1035" s="36">
        <v>0</v>
      </c>
      <c r="G1035" s="36">
        <v>0</v>
      </c>
      <c r="H1035" s="37">
        <v>0</v>
      </c>
      <c r="I1035" s="38">
        <v>14</v>
      </c>
      <c r="J1035" s="38">
        <v>8</v>
      </c>
      <c r="K1035" s="36">
        <v>0.56449704142011836</v>
      </c>
      <c r="L1035" s="36">
        <v>0.43550295857988164</v>
      </c>
      <c r="M1035" s="39" t="s">
        <v>1293</v>
      </c>
      <c r="N1035" s="40" t="s">
        <v>1756</v>
      </c>
      <c r="O1035" s="39" t="s">
        <v>1295</v>
      </c>
    </row>
    <row r="1036" spans="1:15" hidden="1" x14ac:dyDescent="0.25">
      <c r="A1036" s="34">
        <v>413399</v>
      </c>
      <c r="B1036" s="35" t="s">
        <v>1082</v>
      </c>
      <c r="C1036" s="34" t="s">
        <v>1316</v>
      </c>
      <c r="D1036" s="34">
        <v>17770</v>
      </c>
      <c r="E1036" s="36">
        <v>0</v>
      </c>
      <c r="F1036" s="36">
        <v>0</v>
      </c>
      <c r="G1036" s="36">
        <v>0</v>
      </c>
      <c r="H1036" s="37">
        <v>0</v>
      </c>
      <c r="I1036" s="38">
        <v>4</v>
      </c>
      <c r="J1036" s="38">
        <v>4</v>
      </c>
      <c r="K1036" s="36">
        <v>0.89229037703995495</v>
      </c>
      <c r="L1036" s="36">
        <v>0.10770962296004502</v>
      </c>
      <c r="M1036" s="39" t="s">
        <v>1293</v>
      </c>
      <c r="N1036" s="40" t="s">
        <v>1757</v>
      </c>
      <c r="O1036" s="39" t="s">
        <v>1295</v>
      </c>
    </row>
    <row r="1037" spans="1:15" hidden="1" x14ac:dyDescent="0.25">
      <c r="A1037" s="34">
        <v>413402</v>
      </c>
      <c r="B1037" s="35" t="s">
        <v>1083</v>
      </c>
      <c r="C1037" s="34" t="s">
        <v>1307</v>
      </c>
      <c r="D1037" s="34">
        <v>14488</v>
      </c>
      <c r="E1037" s="36">
        <v>6.2120375483158479E-4</v>
      </c>
      <c r="F1037" s="36">
        <v>0</v>
      </c>
      <c r="G1037" s="36">
        <v>0</v>
      </c>
      <c r="H1037" s="37">
        <v>4.7619047619047616E-2</v>
      </c>
      <c r="I1037" s="38">
        <v>14</v>
      </c>
      <c r="J1037" s="38">
        <v>11</v>
      </c>
      <c r="K1037" s="36">
        <v>0.41235290531065177</v>
      </c>
      <c r="L1037" s="36">
        <v>0.58764709468934817</v>
      </c>
      <c r="M1037" s="39" t="s">
        <v>1293</v>
      </c>
      <c r="N1037" s="40" t="s">
        <v>1313</v>
      </c>
      <c r="O1037" s="39" t="s">
        <v>1295</v>
      </c>
    </row>
    <row r="1038" spans="1:15" hidden="1" x14ac:dyDescent="0.25">
      <c r="A1038" s="34">
        <v>413411</v>
      </c>
      <c r="B1038" s="35" t="s">
        <v>1084</v>
      </c>
      <c r="C1038" s="34" t="s">
        <v>1307</v>
      </c>
      <c r="D1038" s="34">
        <v>1068</v>
      </c>
      <c r="E1038" s="36">
        <v>0</v>
      </c>
      <c r="F1038" s="36">
        <v>0</v>
      </c>
      <c r="G1038" s="36">
        <v>0</v>
      </c>
      <c r="H1038" s="37">
        <v>0</v>
      </c>
      <c r="I1038" s="38">
        <v>0</v>
      </c>
      <c r="J1038" s="38">
        <v>0</v>
      </c>
      <c r="K1038" s="36">
        <v>0</v>
      </c>
      <c r="L1038" s="36">
        <v>0</v>
      </c>
      <c r="M1038" s="39" t="s">
        <v>1293</v>
      </c>
      <c r="N1038" s="40" t="s">
        <v>1308</v>
      </c>
      <c r="O1038" s="39" t="s">
        <v>1295</v>
      </c>
    </row>
    <row r="1039" spans="1:15" hidden="1" x14ac:dyDescent="0.25">
      <c r="A1039" s="34">
        <v>413429</v>
      </c>
      <c r="B1039" s="35" t="s">
        <v>1085</v>
      </c>
      <c r="C1039" s="34" t="s">
        <v>1314</v>
      </c>
      <c r="D1039" s="34" t="s">
        <v>1312</v>
      </c>
      <c r="E1039" s="36" t="s">
        <v>1312</v>
      </c>
      <c r="F1039" s="36" t="s">
        <v>1312</v>
      </c>
      <c r="G1039" s="36" t="s">
        <v>1312</v>
      </c>
      <c r="H1039" s="37" t="s">
        <v>1312</v>
      </c>
      <c r="I1039" s="38">
        <v>2</v>
      </c>
      <c r="J1039" s="38">
        <v>1</v>
      </c>
      <c r="K1039" s="36">
        <v>1.8393083319566055E-2</v>
      </c>
      <c r="L1039" s="36">
        <v>0.98160691668043398</v>
      </c>
      <c r="M1039" s="39" t="s">
        <v>1293</v>
      </c>
      <c r="N1039" s="40" t="s">
        <v>1313</v>
      </c>
      <c r="O1039" s="39" t="s">
        <v>1295</v>
      </c>
    </row>
    <row r="1040" spans="1:15" hidden="1" x14ac:dyDescent="0.25">
      <c r="A1040" s="34">
        <v>413488</v>
      </c>
      <c r="B1040" s="35" t="s">
        <v>1086</v>
      </c>
      <c r="C1040" s="34" t="s">
        <v>1307</v>
      </c>
      <c r="D1040" s="34">
        <v>3988</v>
      </c>
      <c r="E1040" s="36">
        <v>0.99172517552657979</v>
      </c>
      <c r="F1040" s="36">
        <v>0.99172517552657979</v>
      </c>
      <c r="G1040" s="36">
        <v>0.99172517552657979</v>
      </c>
      <c r="H1040" s="37">
        <v>0.18055555555555555</v>
      </c>
      <c r="I1040" s="38">
        <v>0</v>
      </c>
      <c r="J1040" s="38">
        <v>0</v>
      </c>
      <c r="K1040" s="36">
        <v>0</v>
      </c>
      <c r="L1040" s="36">
        <v>0</v>
      </c>
      <c r="M1040" s="39" t="s">
        <v>1293</v>
      </c>
      <c r="N1040" s="40" t="s">
        <v>1758</v>
      </c>
      <c r="O1040" s="39" t="s">
        <v>1295</v>
      </c>
    </row>
    <row r="1041" spans="1:15" hidden="1" x14ac:dyDescent="0.25">
      <c r="A1041" s="34">
        <v>413518</v>
      </c>
      <c r="B1041" s="35" t="s">
        <v>1087</v>
      </c>
      <c r="C1041" s="34" t="s">
        <v>1326</v>
      </c>
      <c r="D1041" s="34">
        <v>2390</v>
      </c>
      <c r="E1041" s="36">
        <v>1</v>
      </c>
      <c r="F1041" s="36">
        <v>0</v>
      </c>
      <c r="G1041" s="36">
        <v>0</v>
      </c>
      <c r="H1041" s="37">
        <v>7.1428571428571425E-2</v>
      </c>
      <c r="I1041" s="38">
        <v>0</v>
      </c>
      <c r="J1041" s="38">
        <v>0</v>
      </c>
      <c r="K1041" s="36">
        <v>0</v>
      </c>
      <c r="L1041" s="36">
        <v>0</v>
      </c>
      <c r="M1041" s="39" t="s">
        <v>1293</v>
      </c>
      <c r="N1041" s="40" t="s">
        <v>1294</v>
      </c>
      <c r="O1041" s="39" t="s">
        <v>1295</v>
      </c>
    </row>
    <row r="1042" spans="1:15" hidden="1" x14ac:dyDescent="0.25">
      <c r="A1042" s="34">
        <v>413534</v>
      </c>
      <c r="B1042" s="35" t="s">
        <v>1088</v>
      </c>
      <c r="C1042" s="34" t="s">
        <v>1326</v>
      </c>
      <c r="D1042" s="34">
        <v>148182</v>
      </c>
      <c r="E1042" s="36">
        <v>0</v>
      </c>
      <c r="F1042" s="36">
        <v>0</v>
      </c>
      <c r="G1042" s="36">
        <v>0</v>
      </c>
      <c r="H1042" s="37">
        <v>0</v>
      </c>
      <c r="I1042" s="38">
        <v>5</v>
      </c>
      <c r="J1042" s="38">
        <v>0</v>
      </c>
      <c r="K1042" s="36">
        <v>1</v>
      </c>
      <c r="L1042" s="36">
        <v>0</v>
      </c>
      <c r="M1042" s="39" t="s">
        <v>1293</v>
      </c>
      <c r="N1042" s="40" t="s">
        <v>1308</v>
      </c>
      <c r="O1042" s="39" t="s">
        <v>1295</v>
      </c>
    </row>
    <row r="1043" spans="1:15" hidden="1" x14ac:dyDescent="0.25">
      <c r="A1043" s="34">
        <v>413551</v>
      </c>
      <c r="B1043" s="35" t="s">
        <v>1089</v>
      </c>
      <c r="C1043" s="34" t="s">
        <v>1307</v>
      </c>
      <c r="D1043" s="34">
        <v>3716</v>
      </c>
      <c r="E1043" s="36">
        <v>0</v>
      </c>
      <c r="F1043" s="36">
        <v>0</v>
      </c>
      <c r="G1043" s="36">
        <v>0</v>
      </c>
      <c r="H1043" s="37">
        <v>0</v>
      </c>
      <c r="I1043" s="38">
        <v>0</v>
      </c>
      <c r="J1043" s="38">
        <v>4</v>
      </c>
      <c r="K1043" s="36">
        <v>0</v>
      </c>
      <c r="L1043" s="36">
        <v>1</v>
      </c>
      <c r="M1043" s="39" t="s">
        <v>1293</v>
      </c>
      <c r="N1043" s="40" t="s">
        <v>1294</v>
      </c>
      <c r="O1043" s="39" t="s">
        <v>1295</v>
      </c>
    </row>
    <row r="1044" spans="1:15" hidden="1" x14ac:dyDescent="0.25">
      <c r="A1044" s="34">
        <v>413593</v>
      </c>
      <c r="B1044" s="35" t="s">
        <v>1090</v>
      </c>
      <c r="C1044" s="34" t="s">
        <v>1314</v>
      </c>
      <c r="D1044" s="34" t="s">
        <v>1312</v>
      </c>
      <c r="E1044" s="36" t="s">
        <v>1312</v>
      </c>
      <c r="F1044" s="36" t="s">
        <v>1312</v>
      </c>
      <c r="G1044" s="36" t="s">
        <v>1312</v>
      </c>
      <c r="H1044" s="37" t="s">
        <v>1312</v>
      </c>
      <c r="I1044" s="38">
        <v>3</v>
      </c>
      <c r="J1044" s="38">
        <v>0</v>
      </c>
      <c r="K1044" s="36">
        <v>1</v>
      </c>
      <c r="L1044" s="36">
        <v>0</v>
      </c>
      <c r="M1044" s="39" t="s">
        <v>1293</v>
      </c>
      <c r="N1044" s="40" t="s">
        <v>1313</v>
      </c>
      <c r="O1044" s="39" t="s">
        <v>1295</v>
      </c>
    </row>
    <row r="1045" spans="1:15" hidden="1" x14ac:dyDescent="0.25">
      <c r="A1045" s="34">
        <v>413631</v>
      </c>
      <c r="B1045" s="35" t="s">
        <v>1091</v>
      </c>
      <c r="C1045" s="34" t="s">
        <v>1307</v>
      </c>
      <c r="D1045" s="34">
        <v>1</v>
      </c>
      <c r="E1045" s="36">
        <v>0</v>
      </c>
      <c r="F1045" s="36">
        <v>0</v>
      </c>
      <c r="G1045" s="36">
        <v>0</v>
      </c>
      <c r="H1045" s="37">
        <v>0</v>
      </c>
      <c r="I1045" s="38">
        <v>1</v>
      </c>
      <c r="J1045" s="38">
        <v>0</v>
      </c>
      <c r="K1045" s="36">
        <v>1</v>
      </c>
      <c r="L1045" s="36">
        <v>0</v>
      </c>
      <c r="M1045" s="39" t="s">
        <v>1293</v>
      </c>
      <c r="N1045" s="40" t="s">
        <v>1308</v>
      </c>
      <c r="O1045" s="39" t="s">
        <v>1295</v>
      </c>
    </row>
    <row r="1046" spans="1:15" hidden="1" x14ac:dyDescent="0.25">
      <c r="A1046" s="34">
        <v>413721</v>
      </c>
      <c r="B1046" s="35" t="s">
        <v>1092</v>
      </c>
      <c r="C1046" s="34" t="s">
        <v>1307</v>
      </c>
      <c r="D1046" s="34">
        <v>3199</v>
      </c>
      <c r="E1046" s="36">
        <v>0</v>
      </c>
      <c r="F1046" s="36">
        <v>0</v>
      </c>
      <c r="G1046" s="36">
        <v>0</v>
      </c>
      <c r="H1046" s="37">
        <v>0</v>
      </c>
      <c r="I1046" s="38">
        <v>5</v>
      </c>
      <c r="J1046" s="38">
        <v>1</v>
      </c>
      <c r="K1046" s="36">
        <v>1</v>
      </c>
      <c r="L1046" s="36">
        <v>0</v>
      </c>
      <c r="M1046" s="39" t="s">
        <v>1293</v>
      </c>
      <c r="N1046" s="40" t="s">
        <v>1759</v>
      </c>
      <c r="O1046" s="39" t="s">
        <v>1295</v>
      </c>
    </row>
    <row r="1047" spans="1:15" hidden="1" x14ac:dyDescent="0.25">
      <c r="A1047" s="34">
        <v>413747</v>
      </c>
      <c r="B1047" s="35" t="s">
        <v>1093</v>
      </c>
      <c r="C1047" s="34" t="s">
        <v>1314</v>
      </c>
      <c r="D1047" s="34" t="s">
        <v>1312</v>
      </c>
      <c r="E1047" s="36" t="s">
        <v>1312</v>
      </c>
      <c r="F1047" s="36" t="s">
        <v>1312</v>
      </c>
      <c r="G1047" s="36" t="s">
        <v>1312</v>
      </c>
      <c r="H1047" s="37" t="s">
        <v>1312</v>
      </c>
      <c r="I1047" s="38">
        <v>6</v>
      </c>
      <c r="J1047" s="38">
        <v>7</v>
      </c>
      <c r="K1047" s="36">
        <v>0.17289757853403143</v>
      </c>
      <c r="L1047" s="36">
        <v>0.82710242146596857</v>
      </c>
      <c r="M1047" s="39" t="s">
        <v>1293</v>
      </c>
      <c r="N1047" s="40" t="s">
        <v>1313</v>
      </c>
      <c r="O1047" s="39" t="s">
        <v>1295</v>
      </c>
    </row>
    <row r="1048" spans="1:15" hidden="1" x14ac:dyDescent="0.25">
      <c r="A1048" s="34">
        <v>413755</v>
      </c>
      <c r="B1048" s="35" t="s">
        <v>1094</v>
      </c>
      <c r="C1048" s="34" t="s">
        <v>1307</v>
      </c>
      <c r="D1048" s="34">
        <v>76</v>
      </c>
      <c r="E1048" s="36">
        <v>2.6315789473684209E-2</v>
      </c>
      <c r="F1048" s="36">
        <v>0</v>
      </c>
      <c r="G1048" s="36">
        <v>0</v>
      </c>
      <c r="H1048" s="37">
        <v>0.08</v>
      </c>
      <c r="I1048" s="38">
        <v>6</v>
      </c>
      <c r="J1048" s="38">
        <v>3</v>
      </c>
      <c r="K1048" s="36">
        <v>0.44736842105263158</v>
      </c>
      <c r="L1048" s="36">
        <v>0.55263157894736847</v>
      </c>
      <c r="M1048" s="39" t="s">
        <v>1293</v>
      </c>
      <c r="N1048" s="40" t="s">
        <v>1760</v>
      </c>
      <c r="O1048" s="39" t="s">
        <v>1295</v>
      </c>
    </row>
    <row r="1049" spans="1:15" hidden="1" x14ac:dyDescent="0.25">
      <c r="A1049" s="34">
        <v>413763</v>
      </c>
      <c r="B1049" s="35" t="s">
        <v>1095</v>
      </c>
      <c r="C1049" s="34" t="s">
        <v>1314</v>
      </c>
      <c r="D1049" s="34" t="s">
        <v>1312</v>
      </c>
      <c r="E1049" s="36" t="s">
        <v>1312</v>
      </c>
      <c r="F1049" s="36" t="s">
        <v>1312</v>
      </c>
      <c r="G1049" s="36" t="s">
        <v>1312</v>
      </c>
      <c r="H1049" s="37" t="s">
        <v>1312</v>
      </c>
      <c r="I1049" s="38">
        <v>0</v>
      </c>
      <c r="J1049" s="38">
        <v>2</v>
      </c>
      <c r="K1049" s="36">
        <v>0</v>
      </c>
      <c r="L1049" s="36">
        <v>1</v>
      </c>
      <c r="M1049" s="39" t="s">
        <v>1293</v>
      </c>
      <c r="N1049" s="40" t="s">
        <v>1313</v>
      </c>
      <c r="O1049" s="39" t="s">
        <v>1295</v>
      </c>
    </row>
    <row r="1050" spans="1:15" hidden="1" x14ac:dyDescent="0.25">
      <c r="A1050" s="34">
        <v>413780</v>
      </c>
      <c r="B1050" s="35" t="s">
        <v>1096</v>
      </c>
      <c r="C1050" s="34" t="s">
        <v>1307</v>
      </c>
      <c r="D1050" s="34">
        <v>13098</v>
      </c>
      <c r="E1050" s="36">
        <v>0</v>
      </c>
      <c r="F1050" s="36">
        <v>0</v>
      </c>
      <c r="G1050" s="36">
        <v>0</v>
      </c>
      <c r="H1050" s="37">
        <v>0</v>
      </c>
      <c r="I1050" s="38">
        <v>25</v>
      </c>
      <c r="J1050" s="38">
        <v>15</v>
      </c>
      <c r="K1050" s="36">
        <v>0.34516265314744404</v>
      </c>
      <c r="L1050" s="36">
        <v>0.65483734685255601</v>
      </c>
      <c r="M1050" s="39" t="s">
        <v>1293</v>
      </c>
      <c r="N1050" s="40" t="s">
        <v>1531</v>
      </c>
      <c r="O1050" s="39" t="s">
        <v>1295</v>
      </c>
    </row>
    <row r="1051" spans="1:15" hidden="1" x14ac:dyDescent="0.25">
      <c r="A1051" s="34">
        <v>413810</v>
      </c>
      <c r="B1051" s="35" t="s">
        <v>1097</v>
      </c>
      <c r="C1051" s="34" t="s">
        <v>1314</v>
      </c>
      <c r="D1051" s="34" t="s">
        <v>1312</v>
      </c>
      <c r="E1051" s="36" t="s">
        <v>1312</v>
      </c>
      <c r="F1051" s="36" t="s">
        <v>1312</v>
      </c>
      <c r="G1051" s="36" t="s">
        <v>1312</v>
      </c>
      <c r="H1051" s="37" t="s">
        <v>1312</v>
      </c>
      <c r="I1051" s="38">
        <v>2</v>
      </c>
      <c r="J1051" s="38">
        <v>2</v>
      </c>
      <c r="K1051" s="36">
        <v>3.439153439153439E-2</v>
      </c>
      <c r="L1051" s="36">
        <v>0.96560846560846558</v>
      </c>
      <c r="M1051" s="39" t="s">
        <v>1293</v>
      </c>
      <c r="N1051" s="40" t="s">
        <v>1313</v>
      </c>
      <c r="O1051" s="39" t="s">
        <v>1295</v>
      </c>
    </row>
    <row r="1052" spans="1:15" hidden="1" x14ac:dyDescent="0.25">
      <c r="A1052" s="34">
        <v>413879</v>
      </c>
      <c r="B1052" s="35" t="s">
        <v>1098</v>
      </c>
      <c r="C1052" s="34" t="s">
        <v>1314</v>
      </c>
      <c r="D1052" s="34" t="s">
        <v>1312</v>
      </c>
      <c r="E1052" s="36" t="s">
        <v>1312</v>
      </c>
      <c r="F1052" s="36" t="s">
        <v>1312</v>
      </c>
      <c r="G1052" s="36" t="s">
        <v>1312</v>
      </c>
      <c r="H1052" s="37" t="s">
        <v>1312</v>
      </c>
      <c r="I1052" s="38">
        <v>0</v>
      </c>
      <c r="J1052" s="38">
        <v>3</v>
      </c>
      <c r="K1052" s="36">
        <v>0</v>
      </c>
      <c r="L1052" s="36">
        <v>1</v>
      </c>
      <c r="M1052" s="39" t="s">
        <v>1293</v>
      </c>
      <c r="N1052" s="40" t="s">
        <v>1313</v>
      </c>
      <c r="O1052" s="39" t="s">
        <v>1295</v>
      </c>
    </row>
    <row r="1053" spans="1:15" hidden="1" x14ac:dyDescent="0.25">
      <c r="A1053" s="34">
        <v>413895</v>
      </c>
      <c r="B1053" s="35" t="s">
        <v>1099</v>
      </c>
      <c r="C1053" s="34" t="s">
        <v>1307</v>
      </c>
      <c r="D1053" s="34">
        <v>4</v>
      </c>
      <c r="E1053" s="36">
        <v>0</v>
      </c>
      <c r="F1053" s="36">
        <v>0</v>
      </c>
      <c r="G1053" s="36">
        <v>0</v>
      </c>
      <c r="H1053" s="37">
        <v>0</v>
      </c>
      <c r="I1053" s="38">
        <v>0</v>
      </c>
      <c r="J1053" s="38">
        <v>0</v>
      </c>
      <c r="K1053" s="36">
        <v>0</v>
      </c>
      <c r="L1053" s="36">
        <v>0</v>
      </c>
      <c r="M1053" s="39" t="s">
        <v>1293</v>
      </c>
      <c r="N1053" s="40" t="s">
        <v>1761</v>
      </c>
      <c r="O1053" s="39" t="s">
        <v>1295</v>
      </c>
    </row>
    <row r="1054" spans="1:15" hidden="1" x14ac:dyDescent="0.25">
      <c r="A1054" s="34">
        <v>413933</v>
      </c>
      <c r="B1054" s="35" t="s">
        <v>1100</v>
      </c>
      <c r="C1054" s="34" t="s">
        <v>1314</v>
      </c>
      <c r="D1054" s="34" t="s">
        <v>1312</v>
      </c>
      <c r="E1054" s="36" t="s">
        <v>1312</v>
      </c>
      <c r="F1054" s="36" t="s">
        <v>1312</v>
      </c>
      <c r="G1054" s="36" t="s">
        <v>1312</v>
      </c>
      <c r="H1054" s="37" t="s">
        <v>1312</v>
      </c>
      <c r="I1054" s="38">
        <v>5</v>
      </c>
      <c r="J1054" s="38">
        <v>3</v>
      </c>
      <c r="K1054" s="36">
        <v>0.9804788989537252</v>
      </c>
      <c r="L1054" s="36">
        <v>1.9521101046274841E-2</v>
      </c>
      <c r="M1054" s="39" t="s">
        <v>1293</v>
      </c>
      <c r="N1054" s="40" t="s">
        <v>1313</v>
      </c>
      <c r="O1054" s="39" t="s">
        <v>1295</v>
      </c>
    </row>
    <row r="1055" spans="1:15" hidden="1" x14ac:dyDescent="0.25">
      <c r="A1055" s="34">
        <v>413941</v>
      </c>
      <c r="B1055" s="35" t="s">
        <v>1101</v>
      </c>
      <c r="C1055" s="34" t="s">
        <v>1314</v>
      </c>
      <c r="D1055" s="34" t="s">
        <v>1312</v>
      </c>
      <c r="E1055" s="36" t="s">
        <v>1312</v>
      </c>
      <c r="F1055" s="36" t="s">
        <v>1312</v>
      </c>
      <c r="G1055" s="36" t="s">
        <v>1312</v>
      </c>
      <c r="H1055" s="37" t="s">
        <v>1312</v>
      </c>
      <c r="I1055" s="38">
        <v>2</v>
      </c>
      <c r="J1055" s="38">
        <v>4</v>
      </c>
      <c r="K1055" s="36">
        <v>2.7808676307007785E-2</v>
      </c>
      <c r="L1055" s="36">
        <v>0.97219132369299222</v>
      </c>
      <c r="M1055" s="39" t="s">
        <v>1293</v>
      </c>
      <c r="N1055" s="40" t="s">
        <v>1313</v>
      </c>
      <c r="O1055" s="39" t="s">
        <v>1295</v>
      </c>
    </row>
    <row r="1056" spans="1:15" hidden="1" x14ac:dyDescent="0.25">
      <c r="A1056" s="34">
        <v>414026</v>
      </c>
      <c r="B1056" s="35" t="s">
        <v>1102</v>
      </c>
      <c r="C1056" s="34" t="s">
        <v>1326</v>
      </c>
      <c r="D1056" s="34">
        <v>2201</v>
      </c>
      <c r="E1056" s="36">
        <v>0</v>
      </c>
      <c r="F1056" s="36">
        <v>0</v>
      </c>
      <c r="G1056" s="36">
        <v>0</v>
      </c>
      <c r="H1056" s="37">
        <v>0</v>
      </c>
      <c r="I1056" s="38">
        <v>0</v>
      </c>
      <c r="J1056" s="38">
        <v>0</v>
      </c>
      <c r="K1056" s="36">
        <v>0</v>
      </c>
      <c r="L1056" s="36">
        <v>0</v>
      </c>
      <c r="M1056" s="39" t="s">
        <v>1293</v>
      </c>
      <c r="N1056" s="40" t="s">
        <v>1294</v>
      </c>
      <c r="O1056" s="39" t="s">
        <v>1295</v>
      </c>
    </row>
    <row r="1057" spans="1:15" hidden="1" x14ac:dyDescent="0.25">
      <c r="A1057" s="34">
        <v>414051</v>
      </c>
      <c r="B1057" s="35" t="s">
        <v>1103</v>
      </c>
      <c r="C1057" s="34" t="s">
        <v>1307</v>
      </c>
      <c r="D1057" s="34">
        <v>811</v>
      </c>
      <c r="E1057" s="36">
        <v>0</v>
      </c>
      <c r="F1057" s="36">
        <v>0</v>
      </c>
      <c r="G1057" s="36">
        <v>0</v>
      </c>
      <c r="H1057" s="37">
        <v>0</v>
      </c>
      <c r="I1057" s="38">
        <v>1</v>
      </c>
      <c r="J1057" s="38">
        <v>0</v>
      </c>
      <c r="K1057" s="36">
        <v>0</v>
      </c>
      <c r="L1057" s="36">
        <v>0</v>
      </c>
      <c r="M1057" s="39" t="s">
        <v>1293</v>
      </c>
      <c r="N1057" s="40" t="s">
        <v>1762</v>
      </c>
      <c r="O1057" s="39" t="s">
        <v>1295</v>
      </c>
    </row>
    <row r="1058" spans="1:15" hidden="1" x14ac:dyDescent="0.25">
      <c r="A1058" s="34">
        <v>414077</v>
      </c>
      <c r="B1058" s="35" t="s">
        <v>1104</v>
      </c>
      <c r="C1058" s="34" t="s">
        <v>1307</v>
      </c>
      <c r="D1058" s="34">
        <v>0</v>
      </c>
      <c r="E1058" s="36">
        <v>0</v>
      </c>
      <c r="F1058" s="36">
        <v>0</v>
      </c>
      <c r="G1058" s="36">
        <v>0</v>
      </c>
      <c r="H1058" s="37">
        <v>0</v>
      </c>
      <c r="I1058" s="38">
        <v>0</v>
      </c>
      <c r="J1058" s="38">
        <v>0</v>
      </c>
      <c r="K1058" s="36">
        <v>0</v>
      </c>
      <c r="L1058" s="36">
        <v>0</v>
      </c>
      <c r="M1058" s="39" t="s">
        <v>1293</v>
      </c>
      <c r="N1058" s="40" t="s">
        <v>1763</v>
      </c>
      <c r="O1058" s="39" t="s">
        <v>1295</v>
      </c>
    </row>
    <row r="1059" spans="1:15" hidden="1" x14ac:dyDescent="0.25">
      <c r="A1059" s="34">
        <v>414131</v>
      </c>
      <c r="B1059" s="35" t="s">
        <v>1105</v>
      </c>
      <c r="C1059" s="34" t="s">
        <v>1307</v>
      </c>
      <c r="D1059" s="34">
        <v>51702</v>
      </c>
      <c r="E1059" s="36">
        <v>5.1816177323894624E-2</v>
      </c>
      <c r="F1059" s="36">
        <v>5.1816177323894624E-2</v>
      </c>
      <c r="G1059" s="36">
        <v>5.1816177323894624E-2</v>
      </c>
      <c r="H1059" s="37">
        <v>7.407407407407407E-2</v>
      </c>
      <c r="I1059" s="38">
        <v>15</v>
      </c>
      <c r="J1059" s="38">
        <v>12</v>
      </c>
      <c r="K1059" s="36">
        <v>0.92555573324804097</v>
      </c>
      <c r="L1059" s="36">
        <v>7.444426675195906E-2</v>
      </c>
      <c r="M1059" s="39" t="s">
        <v>1293</v>
      </c>
      <c r="N1059" s="40" t="s">
        <v>1764</v>
      </c>
      <c r="O1059" s="39" t="s">
        <v>1295</v>
      </c>
    </row>
    <row r="1060" spans="1:15" hidden="1" x14ac:dyDescent="0.25">
      <c r="A1060" s="34">
        <v>414182</v>
      </c>
      <c r="B1060" s="35" t="s">
        <v>1106</v>
      </c>
      <c r="C1060" s="34" t="s">
        <v>1314</v>
      </c>
      <c r="D1060" s="34" t="s">
        <v>1312</v>
      </c>
      <c r="E1060" s="36" t="s">
        <v>1312</v>
      </c>
      <c r="F1060" s="36" t="s">
        <v>1312</v>
      </c>
      <c r="G1060" s="36" t="s">
        <v>1312</v>
      </c>
      <c r="H1060" s="37" t="s">
        <v>1312</v>
      </c>
      <c r="I1060" s="38">
        <v>0</v>
      </c>
      <c r="J1060" s="38">
        <v>1</v>
      </c>
      <c r="K1060" s="36">
        <v>0</v>
      </c>
      <c r="L1060" s="36">
        <v>1</v>
      </c>
      <c r="M1060" s="39" t="s">
        <v>1293</v>
      </c>
      <c r="N1060" s="40" t="s">
        <v>1313</v>
      </c>
      <c r="O1060" s="39" t="s">
        <v>1295</v>
      </c>
    </row>
    <row r="1061" spans="1:15" hidden="1" x14ac:dyDescent="0.25">
      <c r="A1061" s="34">
        <v>414212</v>
      </c>
      <c r="B1061" s="35" t="s">
        <v>1107</v>
      </c>
      <c r="C1061" s="34" t="s">
        <v>1326</v>
      </c>
      <c r="D1061" s="34">
        <v>5653</v>
      </c>
      <c r="E1061" s="36">
        <v>0.16646028657350079</v>
      </c>
      <c r="F1061" s="36">
        <v>0</v>
      </c>
      <c r="G1061" s="36">
        <v>0</v>
      </c>
      <c r="H1061" s="37">
        <v>4.1666666666666664E-2</v>
      </c>
      <c r="I1061" s="38">
        <v>3</v>
      </c>
      <c r="J1061" s="38">
        <v>0</v>
      </c>
      <c r="K1061" s="36">
        <v>1</v>
      </c>
      <c r="L1061" s="36">
        <v>0</v>
      </c>
      <c r="M1061" s="39" t="s">
        <v>1293</v>
      </c>
      <c r="N1061" s="40" t="s">
        <v>1294</v>
      </c>
      <c r="O1061" s="39" t="s">
        <v>1295</v>
      </c>
    </row>
    <row r="1062" spans="1:15" hidden="1" x14ac:dyDescent="0.25">
      <c r="A1062" s="34">
        <v>414247</v>
      </c>
      <c r="B1062" s="35" t="s">
        <v>1108</v>
      </c>
      <c r="C1062" s="34" t="s">
        <v>1326</v>
      </c>
      <c r="D1062" s="34">
        <v>2890</v>
      </c>
      <c r="E1062" s="36">
        <v>0.73079584775086504</v>
      </c>
      <c r="F1062" s="36">
        <v>0.73079584775086504</v>
      </c>
      <c r="G1062" s="36">
        <v>0</v>
      </c>
      <c r="H1062" s="37">
        <v>0.2857142857142857</v>
      </c>
      <c r="I1062" s="38">
        <v>2</v>
      </c>
      <c r="J1062" s="38">
        <v>0</v>
      </c>
      <c r="K1062" s="36">
        <v>1</v>
      </c>
      <c r="L1062" s="36">
        <v>0</v>
      </c>
      <c r="M1062" s="39" t="s">
        <v>1293</v>
      </c>
      <c r="N1062" s="40" t="s">
        <v>1313</v>
      </c>
      <c r="O1062" s="39" t="s">
        <v>1295</v>
      </c>
    </row>
    <row r="1063" spans="1:15" hidden="1" x14ac:dyDescent="0.25">
      <c r="A1063" s="34">
        <v>414298</v>
      </c>
      <c r="B1063" s="35" t="s">
        <v>1109</v>
      </c>
      <c r="C1063" s="34" t="s">
        <v>1307</v>
      </c>
      <c r="D1063" s="34">
        <v>50575</v>
      </c>
      <c r="E1063" s="36">
        <v>0.33216015818091943</v>
      </c>
      <c r="F1063" s="36">
        <v>0</v>
      </c>
      <c r="G1063" s="36">
        <v>0</v>
      </c>
      <c r="H1063" s="37">
        <v>3.4482758620689655E-2</v>
      </c>
      <c r="I1063" s="38">
        <v>7</v>
      </c>
      <c r="J1063" s="38">
        <v>4</v>
      </c>
      <c r="K1063" s="36">
        <v>0.66782670594981508</v>
      </c>
      <c r="L1063" s="36">
        <v>0.33217329405018486</v>
      </c>
      <c r="M1063" s="39" t="s">
        <v>1293</v>
      </c>
      <c r="N1063" s="40" t="s">
        <v>1765</v>
      </c>
      <c r="O1063" s="39" t="s">
        <v>1295</v>
      </c>
    </row>
    <row r="1064" spans="1:15" hidden="1" x14ac:dyDescent="0.25">
      <c r="A1064" s="34">
        <v>414310</v>
      </c>
      <c r="B1064" s="35" t="s">
        <v>1110</v>
      </c>
      <c r="C1064" s="34" t="s">
        <v>1326</v>
      </c>
      <c r="D1064" s="34">
        <v>8993</v>
      </c>
      <c r="E1064" s="36">
        <v>1</v>
      </c>
      <c r="F1064" s="36">
        <v>1</v>
      </c>
      <c r="G1064" s="36">
        <v>1</v>
      </c>
      <c r="H1064" s="37">
        <v>3.8878842676311032E-2</v>
      </c>
      <c r="I1064" s="38">
        <v>1</v>
      </c>
      <c r="J1064" s="38">
        <v>0</v>
      </c>
      <c r="K1064" s="36">
        <v>1</v>
      </c>
      <c r="L1064" s="36">
        <v>0</v>
      </c>
      <c r="M1064" s="39" t="s">
        <v>1293</v>
      </c>
      <c r="N1064" s="40" t="s">
        <v>1766</v>
      </c>
      <c r="O1064" s="39" t="s">
        <v>1295</v>
      </c>
    </row>
    <row r="1065" spans="1:15" hidden="1" x14ac:dyDescent="0.25">
      <c r="A1065" s="34">
        <v>414336</v>
      </c>
      <c r="B1065" s="35" t="s">
        <v>1111</v>
      </c>
      <c r="C1065" s="34" t="s">
        <v>1314</v>
      </c>
      <c r="D1065" s="34" t="s">
        <v>1312</v>
      </c>
      <c r="E1065" s="36" t="s">
        <v>1312</v>
      </c>
      <c r="F1065" s="36" t="s">
        <v>1312</v>
      </c>
      <c r="G1065" s="36" t="s">
        <v>1312</v>
      </c>
      <c r="H1065" s="37" t="s">
        <v>1312</v>
      </c>
      <c r="I1065" s="38">
        <v>1</v>
      </c>
      <c r="J1065" s="38">
        <v>3</v>
      </c>
      <c r="K1065" s="36">
        <v>0.2857142857142857</v>
      </c>
      <c r="L1065" s="36">
        <v>0.7142857142857143</v>
      </c>
      <c r="M1065" s="39" t="s">
        <v>1293</v>
      </c>
      <c r="N1065" s="40" t="s">
        <v>1313</v>
      </c>
      <c r="O1065" s="39" t="s">
        <v>1295</v>
      </c>
    </row>
    <row r="1066" spans="1:15" hidden="1" x14ac:dyDescent="0.25">
      <c r="A1066" s="34">
        <v>414352</v>
      </c>
      <c r="B1066" s="35" t="s">
        <v>1112</v>
      </c>
      <c r="C1066" s="34" t="s">
        <v>1307</v>
      </c>
      <c r="D1066" s="34">
        <v>17677</v>
      </c>
      <c r="E1066" s="36">
        <v>0</v>
      </c>
      <c r="F1066" s="36">
        <v>0</v>
      </c>
      <c r="G1066" s="36">
        <v>0</v>
      </c>
      <c r="H1066" s="37">
        <v>0</v>
      </c>
      <c r="I1066" s="38">
        <v>6</v>
      </c>
      <c r="J1066" s="38">
        <v>5</v>
      </c>
      <c r="K1066" s="36">
        <v>0.72989703745815171</v>
      </c>
      <c r="L1066" s="36">
        <v>0.27010296254184829</v>
      </c>
      <c r="M1066" s="39" t="s">
        <v>1293</v>
      </c>
      <c r="N1066" s="40" t="s">
        <v>1442</v>
      </c>
      <c r="O1066" s="39" t="s">
        <v>1295</v>
      </c>
    </row>
    <row r="1067" spans="1:15" hidden="1" x14ac:dyDescent="0.25">
      <c r="A1067" s="34">
        <v>414387</v>
      </c>
      <c r="B1067" s="35" t="s">
        <v>1113</v>
      </c>
      <c r="C1067" s="34" t="s">
        <v>1314</v>
      </c>
      <c r="D1067" s="34" t="s">
        <v>1312</v>
      </c>
      <c r="E1067" s="36" t="s">
        <v>1312</v>
      </c>
      <c r="F1067" s="36" t="s">
        <v>1312</v>
      </c>
      <c r="G1067" s="36" t="s">
        <v>1312</v>
      </c>
      <c r="H1067" s="37" t="s">
        <v>1312</v>
      </c>
      <c r="I1067" s="38">
        <v>4</v>
      </c>
      <c r="J1067" s="38">
        <v>5</v>
      </c>
      <c r="K1067" s="36">
        <v>0.53903303877976028</v>
      </c>
      <c r="L1067" s="36">
        <v>0.46096696122023978</v>
      </c>
      <c r="M1067" s="39" t="s">
        <v>1293</v>
      </c>
      <c r="N1067" s="40" t="s">
        <v>1313</v>
      </c>
      <c r="O1067" s="39" t="s">
        <v>1295</v>
      </c>
    </row>
    <row r="1068" spans="1:15" hidden="1" x14ac:dyDescent="0.25">
      <c r="A1068" s="34">
        <v>414425</v>
      </c>
      <c r="B1068" s="35" t="s">
        <v>1114</v>
      </c>
      <c r="C1068" s="34" t="s">
        <v>1314</v>
      </c>
      <c r="D1068" s="34" t="s">
        <v>1312</v>
      </c>
      <c r="E1068" s="36" t="s">
        <v>1312</v>
      </c>
      <c r="F1068" s="36" t="s">
        <v>1312</v>
      </c>
      <c r="G1068" s="36" t="s">
        <v>1312</v>
      </c>
      <c r="H1068" s="37" t="s">
        <v>1312</v>
      </c>
      <c r="I1068" s="38">
        <v>1</v>
      </c>
      <c r="J1068" s="38">
        <v>1</v>
      </c>
      <c r="K1068" s="36">
        <v>0.9101983988861817</v>
      </c>
      <c r="L1068" s="36">
        <v>8.9801601113818311E-2</v>
      </c>
      <c r="M1068" s="39" t="s">
        <v>1293</v>
      </c>
      <c r="N1068" s="40" t="s">
        <v>1313</v>
      </c>
      <c r="O1068" s="39" t="s">
        <v>1295</v>
      </c>
    </row>
    <row r="1069" spans="1:15" hidden="1" x14ac:dyDescent="0.25">
      <c r="A1069" s="34">
        <v>414450</v>
      </c>
      <c r="B1069" s="35" t="s">
        <v>1115</v>
      </c>
      <c r="C1069" s="34" t="s">
        <v>1307</v>
      </c>
      <c r="D1069" s="34">
        <v>51863</v>
      </c>
      <c r="E1069" s="36">
        <v>0</v>
      </c>
      <c r="F1069" s="36">
        <v>0</v>
      </c>
      <c r="G1069" s="36">
        <v>0</v>
      </c>
      <c r="H1069" s="37">
        <v>0</v>
      </c>
      <c r="I1069" s="38">
        <v>13</v>
      </c>
      <c r="J1069" s="38">
        <v>13</v>
      </c>
      <c r="K1069" s="36">
        <v>0.64384084156428167</v>
      </c>
      <c r="L1069" s="36">
        <v>0.35615915843571833</v>
      </c>
      <c r="M1069" s="39" t="s">
        <v>1293</v>
      </c>
      <c r="N1069" s="40" t="s">
        <v>1294</v>
      </c>
      <c r="O1069" s="39" t="s">
        <v>1295</v>
      </c>
    </row>
    <row r="1070" spans="1:15" hidden="1" x14ac:dyDescent="0.25">
      <c r="A1070" s="34">
        <v>414468</v>
      </c>
      <c r="B1070" s="35" t="s">
        <v>1116</v>
      </c>
      <c r="C1070" s="34" t="s">
        <v>1314</v>
      </c>
      <c r="D1070" s="34" t="s">
        <v>1312</v>
      </c>
      <c r="E1070" s="36" t="s">
        <v>1312</v>
      </c>
      <c r="F1070" s="36" t="s">
        <v>1312</v>
      </c>
      <c r="G1070" s="36" t="s">
        <v>1312</v>
      </c>
      <c r="H1070" s="37" t="s">
        <v>1312</v>
      </c>
      <c r="I1070" s="38">
        <v>1</v>
      </c>
      <c r="J1070" s="38">
        <v>2</v>
      </c>
      <c r="K1070" s="36">
        <v>0</v>
      </c>
      <c r="L1070" s="36">
        <v>1</v>
      </c>
      <c r="M1070" s="39" t="s">
        <v>1293</v>
      </c>
      <c r="N1070" s="40" t="s">
        <v>1313</v>
      </c>
      <c r="O1070" s="39" t="s">
        <v>1295</v>
      </c>
    </row>
    <row r="1071" spans="1:15" hidden="1" x14ac:dyDescent="0.25">
      <c r="A1071" s="34">
        <v>414492</v>
      </c>
      <c r="B1071" s="35" t="s">
        <v>1117</v>
      </c>
      <c r="C1071" s="34" t="s">
        <v>1307</v>
      </c>
      <c r="D1071" s="34">
        <v>42831</v>
      </c>
      <c r="E1071" s="36">
        <v>0.99715159580677548</v>
      </c>
      <c r="F1071" s="36">
        <v>0.99715159580677548</v>
      </c>
      <c r="G1071" s="36">
        <v>0.99715159580677548</v>
      </c>
      <c r="H1071" s="37">
        <v>0.13412228796844181</v>
      </c>
      <c r="I1071" s="38">
        <v>50</v>
      </c>
      <c r="J1071" s="38">
        <v>2</v>
      </c>
      <c r="K1071" s="36">
        <v>0.99998594637135307</v>
      </c>
      <c r="L1071" s="36">
        <v>1.4053628646916633E-5</v>
      </c>
      <c r="M1071" s="39" t="s">
        <v>1293</v>
      </c>
      <c r="N1071" s="40" t="s">
        <v>1767</v>
      </c>
      <c r="O1071" s="39" t="s">
        <v>1295</v>
      </c>
    </row>
    <row r="1072" spans="1:15" hidden="1" x14ac:dyDescent="0.25">
      <c r="A1072" s="34">
        <v>414549</v>
      </c>
      <c r="B1072" s="35" t="s">
        <v>1118</v>
      </c>
      <c r="C1072" s="34" t="s">
        <v>1326</v>
      </c>
      <c r="D1072" s="34">
        <v>0</v>
      </c>
      <c r="E1072" s="36">
        <v>0</v>
      </c>
      <c r="F1072" s="36">
        <v>0</v>
      </c>
      <c r="G1072" s="36">
        <v>0</v>
      </c>
      <c r="H1072" s="37">
        <v>0</v>
      </c>
      <c r="I1072" s="38">
        <v>1</v>
      </c>
      <c r="J1072" s="38">
        <v>0</v>
      </c>
      <c r="K1072" s="36">
        <v>1</v>
      </c>
      <c r="L1072" s="36">
        <v>0</v>
      </c>
      <c r="M1072" s="39" t="s">
        <v>1293</v>
      </c>
      <c r="N1072" s="40" t="s">
        <v>1313</v>
      </c>
      <c r="O1072" s="39" t="s">
        <v>1295</v>
      </c>
    </row>
    <row r="1073" spans="1:15" hidden="1" x14ac:dyDescent="0.25">
      <c r="A1073" s="34">
        <v>414557</v>
      </c>
      <c r="B1073" s="35" t="s">
        <v>1119</v>
      </c>
      <c r="C1073" s="34" t="s">
        <v>1314</v>
      </c>
      <c r="D1073" s="34" t="s">
        <v>1312</v>
      </c>
      <c r="E1073" s="36" t="s">
        <v>1312</v>
      </c>
      <c r="F1073" s="36" t="s">
        <v>1312</v>
      </c>
      <c r="G1073" s="36" t="s">
        <v>1312</v>
      </c>
      <c r="H1073" s="37" t="s">
        <v>1312</v>
      </c>
      <c r="I1073" s="38">
        <v>6</v>
      </c>
      <c r="J1073" s="38">
        <v>4</v>
      </c>
      <c r="K1073" s="36">
        <v>0.2683229813664596</v>
      </c>
      <c r="L1073" s="36">
        <v>0.7316770186335404</v>
      </c>
      <c r="M1073" s="39" t="s">
        <v>1293</v>
      </c>
      <c r="N1073" s="40" t="s">
        <v>1313</v>
      </c>
      <c r="O1073" s="39" t="s">
        <v>1295</v>
      </c>
    </row>
    <row r="1074" spans="1:15" hidden="1" x14ac:dyDescent="0.25">
      <c r="A1074" s="34">
        <v>414573</v>
      </c>
      <c r="B1074" s="35" t="s">
        <v>1120</v>
      </c>
      <c r="C1074" s="34" t="s">
        <v>1309</v>
      </c>
      <c r="D1074" s="34">
        <v>1020</v>
      </c>
      <c r="E1074" s="36">
        <v>1</v>
      </c>
      <c r="F1074" s="36">
        <v>1</v>
      </c>
      <c r="G1074" s="36">
        <v>1</v>
      </c>
      <c r="H1074" s="37">
        <v>0.23809523809523808</v>
      </c>
      <c r="I1074" s="38">
        <v>6</v>
      </c>
      <c r="J1074" s="38">
        <v>0</v>
      </c>
      <c r="K1074" s="36">
        <v>1</v>
      </c>
      <c r="L1074" s="36">
        <v>0</v>
      </c>
      <c r="M1074" s="39" t="s">
        <v>1293</v>
      </c>
      <c r="N1074" s="40" t="s">
        <v>1294</v>
      </c>
      <c r="O1074" s="39" t="s">
        <v>1295</v>
      </c>
    </row>
    <row r="1075" spans="1:15" hidden="1" x14ac:dyDescent="0.25">
      <c r="A1075" s="34">
        <v>414581</v>
      </c>
      <c r="B1075" s="35" t="s">
        <v>1121</v>
      </c>
      <c r="C1075" s="34" t="s">
        <v>1309</v>
      </c>
      <c r="D1075" s="34">
        <v>26777</v>
      </c>
      <c r="E1075" s="36">
        <v>0</v>
      </c>
      <c r="F1075" s="36">
        <v>0</v>
      </c>
      <c r="G1075" s="36">
        <v>0</v>
      </c>
      <c r="H1075" s="37">
        <v>0.05</v>
      </c>
      <c r="I1075" s="38">
        <v>5</v>
      </c>
      <c r="J1075" s="38">
        <v>4</v>
      </c>
      <c r="K1075" s="36">
        <v>0.79852103996713419</v>
      </c>
      <c r="L1075" s="36">
        <v>0.20147896003286578</v>
      </c>
      <c r="M1075" s="39" t="s">
        <v>1318</v>
      </c>
      <c r="N1075" s="40" t="s">
        <v>1768</v>
      </c>
      <c r="O1075" s="39" t="s">
        <v>1295</v>
      </c>
    </row>
    <row r="1076" spans="1:15" hidden="1" x14ac:dyDescent="0.25">
      <c r="A1076" s="34">
        <v>414654</v>
      </c>
      <c r="B1076" s="35" t="s">
        <v>1122</v>
      </c>
      <c r="C1076" s="34" t="s">
        <v>1314</v>
      </c>
      <c r="D1076" s="34" t="s">
        <v>1312</v>
      </c>
      <c r="E1076" s="36" t="s">
        <v>1312</v>
      </c>
      <c r="F1076" s="36" t="s">
        <v>1312</v>
      </c>
      <c r="G1076" s="36" t="s">
        <v>1312</v>
      </c>
      <c r="H1076" s="37" t="s">
        <v>1312</v>
      </c>
      <c r="I1076" s="38">
        <v>5</v>
      </c>
      <c r="J1076" s="38">
        <v>6</v>
      </c>
      <c r="K1076" s="36">
        <v>0.72768250398275702</v>
      </c>
      <c r="L1076" s="36">
        <v>0.27231749601724298</v>
      </c>
      <c r="M1076" s="39" t="s">
        <v>1293</v>
      </c>
      <c r="N1076" s="40" t="s">
        <v>1313</v>
      </c>
      <c r="O1076" s="39" t="s">
        <v>1295</v>
      </c>
    </row>
    <row r="1077" spans="1:15" hidden="1" x14ac:dyDescent="0.25">
      <c r="A1077" s="34">
        <v>414662</v>
      </c>
      <c r="B1077" s="35" t="s">
        <v>1123</v>
      </c>
      <c r="C1077" s="34" t="s">
        <v>1314</v>
      </c>
      <c r="D1077" s="34" t="s">
        <v>1312</v>
      </c>
      <c r="E1077" s="36" t="s">
        <v>1312</v>
      </c>
      <c r="F1077" s="36" t="s">
        <v>1312</v>
      </c>
      <c r="G1077" s="36" t="s">
        <v>1312</v>
      </c>
      <c r="H1077" s="37" t="s">
        <v>1312</v>
      </c>
      <c r="I1077" s="38">
        <v>1</v>
      </c>
      <c r="J1077" s="38">
        <v>0</v>
      </c>
      <c r="K1077" s="36">
        <v>1</v>
      </c>
      <c r="L1077" s="36">
        <v>0</v>
      </c>
      <c r="M1077" s="39" t="s">
        <v>1293</v>
      </c>
      <c r="N1077" s="40" t="s">
        <v>1313</v>
      </c>
      <c r="O1077" s="39" t="s">
        <v>1295</v>
      </c>
    </row>
    <row r="1078" spans="1:15" hidden="1" x14ac:dyDescent="0.25">
      <c r="A1078" s="34">
        <v>414689</v>
      </c>
      <c r="B1078" s="35" t="s">
        <v>1124</v>
      </c>
      <c r="C1078" s="34" t="s">
        <v>1326</v>
      </c>
      <c r="D1078" s="34">
        <v>1237</v>
      </c>
      <c r="E1078" s="36">
        <v>0</v>
      </c>
      <c r="F1078" s="36">
        <v>0</v>
      </c>
      <c r="G1078" s="36">
        <v>0</v>
      </c>
      <c r="H1078" s="37">
        <v>0</v>
      </c>
      <c r="I1078" s="38">
        <v>1</v>
      </c>
      <c r="J1078" s="38">
        <v>0</v>
      </c>
      <c r="K1078" s="36">
        <v>1</v>
      </c>
      <c r="L1078" s="36">
        <v>0</v>
      </c>
      <c r="M1078" s="39" t="s">
        <v>1293</v>
      </c>
      <c r="N1078" s="40" t="s">
        <v>1294</v>
      </c>
      <c r="O1078" s="39" t="s">
        <v>1295</v>
      </c>
    </row>
    <row r="1079" spans="1:15" hidden="1" x14ac:dyDescent="0.25">
      <c r="A1079" s="34">
        <v>414701</v>
      </c>
      <c r="B1079" s="35" t="s">
        <v>1125</v>
      </c>
      <c r="C1079" s="34" t="s">
        <v>1314</v>
      </c>
      <c r="D1079" s="34" t="s">
        <v>1312</v>
      </c>
      <c r="E1079" s="36" t="s">
        <v>1312</v>
      </c>
      <c r="F1079" s="36" t="s">
        <v>1312</v>
      </c>
      <c r="G1079" s="36" t="s">
        <v>1312</v>
      </c>
      <c r="H1079" s="37" t="s">
        <v>1312</v>
      </c>
      <c r="I1079" s="38">
        <v>11</v>
      </c>
      <c r="J1079" s="38">
        <v>5</v>
      </c>
      <c r="K1079" s="36">
        <v>0.84750007073936784</v>
      </c>
      <c r="L1079" s="36">
        <v>0.15249992926063213</v>
      </c>
      <c r="M1079" s="39" t="s">
        <v>1293</v>
      </c>
      <c r="N1079" s="40" t="s">
        <v>1313</v>
      </c>
      <c r="O1079" s="39" t="s">
        <v>1295</v>
      </c>
    </row>
    <row r="1080" spans="1:15" hidden="1" x14ac:dyDescent="0.25">
      <c r="A1080" s="34">
        <v>414727</v>
      </c>
      <c r="B1080" s="35" t="s">
        <v>1126</v>
      </c>
      <c r="C1080" s="34" t="s">
        <v>1314</v>
      </c>
      <c r="D1080" s="34" t="s">
        <v>1312</v>
      </c>
      <c r="E1080" s="36" t="s">
        <v>1312</v>
      </c>
      <c r="F1080" s="36" t="s">
        <v>1312</v>
      </c>
      <c r="G1080" s="36" t="s">
        <v>1312</v>
      </c>
      <c r="H1080" s="37" t="s">
        <v>1312</v>
      </c>
      <c r="I1080" s="38">
        <v>2</v>
      </c>
      <c r="J1080" s="38">
        <v>2</v>
      </c>
      <c r="K1080" s="36">
        <v>0.99877250409165308</v>
      </c>
      <c r="L1080" s="36">
        <v>1.2274959083469722E-3</v>
      </c>
      <c r="M1080" s="39" t="s">
        <v>1293</v>
      </c>
      <c r="N1080" s="40" t="s">
        <v>1313</v>
      </c>
      <c r="O1080" s="39" t="s">
        <v>1295</v>
      </c>
    </row>
    <row r="1081" spans="1:15" hidden="1" x14ac:dyDescent="0.25">
      <c r="A1081" s="34">
        <v>414735</v>
      </c>
      <c r="B1081" s="35" t="s">
        <v>1127</v>
      </c>
      <c r="C1081" s="34" t="s">
        <v>1307</v>
      </c>
      <c r="D1081" s="34">
        <v>0</v>
      </c>
      <c r="E1081" s="36">
        <v>0</v>
      </c>
      <c r="F1081" s="36">
        <v>0</v>
      </c>
      <c r="G1081" s="36">
        <v>0</v>
      </c>
      <c r="H1081" s="37">
        <v>0.125</v>
      </c>
      <c r="I1081" s="38">
        <v>4</v>
      </c>
      <c r="J1081" s="38">
        <v>3</v>
      </c>
      <c r="K1081" s="36">
        <v>0.23021582733812951</v>
      </c>
      <c r="L1081" s="36">
        <v>0.76978417266187049</v>
      </c>
      <c r="M1081" s="39" t="s">
        <v>1293</v>
      </c>
      <c r="N1081" s="40" t="s">
        <v>1313</v>
      </c>
      <c r="O1081" s="39" t="s">
        <v>1295</v>
      </c>
    </row>
    <row r="1082" spans="1:15" hidden="1" x14ac:dyDescent="0.25">
      <c r="A1082" s="34">
        <v>414743</v>
      </c>
      <c r="B1082" s="35" t="s">
        <v>1128</v>
      </c>
      <c r="C1082" s="34" t="s">
        <v>1316</v>
      </c>
      <c r="D1082" s="34">
        <v>0</v>
      </c>
      <c r="E1082" s="36">
        <v>0</v>
      </c>
      <c r="F1082" s="36">
        <v>0</v>
      </c>
      <c r="G1082" s="36">
        <v>0</v>
      </c>
      <c r="H1082" s="37">
        <v>0</v>
      </c>
      <c r="I1082" s="38">
        <v>0</v>
      </c>
      <c r="J1082" s="38">
        <v>0</v>
      </c>
      <c r="K1082" s="36">
        <v>0</v>
      </c>
      <c r="L1082" s="36">
        <v>0</v>
      </c>
      <c r="M1082" s="39" t="s">
        <v>1293</v>
      </c>
      <c r="N1082" s="40" t="s">
        <v>1294</v>
      </c>
      <c r="O1082" s="39" t="s">
        <v>1295</v>
      </c>
    </row>
    <row r="1083" spans="1:15" hidden="1" x14ac:dyDescent="0.25">
      <c r="A1083" s="34">
        <v>414794</v>
      </c>
      <c r="B1083" s="35" t="s">
        <v>1129</v>
      </c>
      <c r="C1083" s="34" t="s">
        <v>1314</v>
      </c>
      <c r="D1083" s="34" t="s">
        <v>1312</v>
      </c>
      <c r="E1083" s="36" t="s">
        <v>1312</v>
      </c>
      <c r="F1083" s="36" t="s">
        <v>1312</v>
      </c>
      <c r="G1083" s="36" t="s">
        <v>1312</v>
      </c>
      <c r="H1083" s="37" t="s">
        <v>1312</v>
      </c>
      <c r="I1083" s="38">
        <v>3</v>
      </c>
      <c r="J1083" s="38">
        <v>1</v>
      </c>
      <c r="K1083" s="36">
        <v>0.94289504437636207</v>
      </c>
      <c r="L1083" s="36">
        <v>5.7104955623637911E-2</v>
      </c>
      <c r="M1083" s="39" t="s">
        <v>1293</v>
      </c>
      <c r="N1083" s="40" t="s">
        <v>1313</v>
      </c>
      <c r="O1083" s="39" t="s">
        <v>1295</v>
      </c>
    </row>
    <row r="1084" spans="1:15" hidden="1" x14ac:dyDescent="0.25">
      <c r="A1084" s="34">
        <v>414808</v>
      </c>
      <c r="B1084" s="35" t="s">
        <v>1130</v>
      </c>
      <c r="C1084" s="34" t="s">
        <v>1314</v>
      </c>
      <c r="D1084" s="34" t="s">
        <v>1312</v>
      </c>
      <c r="E1084" s="36" t="s">
        <v>1312</v>
      </c>
      <c r="F1084" s="36" t="s">
        <v>1312</v>
      </c>
      <c r="G1084" s="36" t="s">
        <v>1312</v>
      </c>
      <c r="H1084" s="37" t="s">
        <v>1312</v>
      </c>
      <c r="I1084" s="38">
        <v>3</v>
      </c>
      <c r="J1084" s="38">
        <v>2</v>
      </c>
      <c r="K1084" s="36">
        <v>0.99842602308499473</v>
      </c>
      <c r="L1084" s="36">
        <v>1.5739769150052466E-3</v>
      </c>
      <c r="M1084" s="39" t="s">
        <v>1293</v>
      </c>
      <c r="N1084" s="40" t="s">
        <v>1313</v>
      </c>
      <c r="O1084" s="39" t="s">
        <v>1295</v>
      </c>
    </row>
    <row r="1085" spans="1:15" hidden="1" x14ac:dyDescent="0.25">
      <c r="A1085" s="34">
        <v>414883</v>
      </c>
      <c r="B1085" s="35" t="s">
        <v>1131</v>
      </c>
      <c r="C1085" s="34" t="s">
        <v>1314</v>
      </c>
      <c r="D1085" s="34" t="s">
        <v>1312</v>
      </c>
      <c r="E1085" s="36" t="s">
        <v>1312</v>
      </c>
      <c r="F1085" s="36" t="s">
        <v>1312</v>
      </c>
      <c r="G1085" s="36" t="s">
        <v>1312</v>
      </c>
      <c r="H1085" s="37" t="s">
        <v>1312</v>
      </c>
      <c r="I1085" s="38">
        <v>0</v>
      </c>
      <c r="J1085" s="38">
        <v>0</v>
      </c>
      <c r="K1085" s="36">
        <v>0</v>
      </c>
      <c r="L1085" s="36">
        <v>0</v>
      </c>
      <c r="M1085" s="39" t="s">
        <v>1293</v>
      </c>
      <c r="N1085" s="40" t="s">
        <v>1313</v>
      </c>
      <c r="O1085" s="39" t="s">
        <v>1295</v>
      </c>
    </row>
    <row r="1086" spans="1:15" hidden="1" x14ac:dyDescent="0.25">
      <c r="A1086" s="34">
        <v>414891</v>
      </c>
      <c r="B1086" s="35" t="s">
        <v>1132</v>
      </c>
      <c r="C1086" s="34" t="s">
        <v>1311</v>
      </c>
      <c r="D1086" s="34" t="s">
        <v>1312</v>
      </c>
      <c r="E1086" s="36" t="s">
        <v>1312</v>
      </c>
      <c r="F1086" s="36" t="s">
        <v>1312</v>
      </c>
      <c r="G1086" s="36" t="s">
        <v>1312</v>
      </c>
      <c r="H1086" s="37" t="s">
        <v>1312</v>
      </c>
      <c r="I1086" s="38">
        <v>1</v>
      </c>
      <c r="J1086" s="38">
        <v>2</v>
      </c>
      <c r="K1086" s="36">
        <v>0.67125171939477302</v>
      </c>
      <c r="L1086" s="36">
        <v>0.32874828060522698</v>
      </c>
      <c r="M1086" s="39" t="s">
        <v>1293</v>
      </c>
      <c r="N1086" s="40" t="s">
        <v>1313</v>
      </c>
      <c r="O1086" s="39" t="s">
        <v>1295</v>
      </c>
    </row>
    <row r="1087" spans="1:15" hidden="1" x14ac:dyDescent="0.25">
      <c r="A1087" s="34">
        <v>414905</v>
      </c>
      <c r="B1087" s="35" t="s">
        <v>1133</v>
      </c>
      <c r="C1087" s="34" t="s">
        <v>1307</v>
      </c>
      <c r="D1087" s="34">
        <v>1684</v>
      </c>
      <c r="E1087" s="36">
        <v>0</v>
      </c>
      <c r="F1087" s="36">
        <v>0</v>
      </c>
      <c r="G1087" s="36">
        <v>0</v>
      </c>
      <c r="H1087" s="37">
        <v>0</v>
      </c>
      <c r="I1087" s="38">
        <v>6</v>
      </c>
      <c r="J1087" s="38">
        <v>1</v>
      </c>
      <c r="K1087" s="36">
        <v>1</v>
      </c>
      <c r="L1087" s="36">
        <v>0</v>
      </c>
      <c r="M1087" s="39" t="s">
        <v>1293</v>
      </c>
      <c r="N1087" s="40" t="s">
        <v>1313</v>
      </c>
      <c r="O1087" s="39" t="s">
        <v>1295</v>
      </c>
    </row>
    <row r="1088" spans="1:15" hidden="1" x14ac:dyDescent="0.25">
      <c r="A1088" s="34">
        <v>414913</v>
      </c>
      <c r="B1088" s="35" t="s">
        <v>1134</v>
      </c>
      <c r="C1088" s="34" t="s">
        <v>1326</v>
      </c>
      <c r="D1088" s="34">
        <v>3463</v>
      </c>
      <c r="E1088" s="36">
        <v>0.9997112330349408</v>
      </c>
      <c r="F1088" s="36">
        <v>0</v>
      </c>
      <c r="G1088" s="36">
        <v>0</v>
      </c>
      <c r="H1088" s="37">
        <v>0.2</v>
      </c>
      <c r="I1088" s="38">
        <v>3</v>
      </c>
      <c r="J1088" s="38">
        <v>0</v>
      </c>
      <c r="K1088" s="36">
        <v>1</v>
      </c>
      <c r="L1088" s="36">
        <v>0</v>
      </c>
      <c r="M1088" s="39" t="s">
        <v>1293</v>
      </c>
      <c r="N1088" s="40" t="s">
        <v>1294</v>
      </c>
      <c r="O1088" s="39" t="s">
        <v>1295</v>
      </c>
    </row>
    <row r="1089" spans="1:15" hidden="1" x14ac:dyDescent="0.25">
      <c r="A1089" s="34">
        <v>414921</v>
      </c>
      <c r="B1089" s="35" t="s">
        <v>1135</v>
      </c>
      <c r="C1089" s="34" t="s">
        <v>1314</v>
      </c>
      <c r="D1089" s="34" t="s">
        <v>1312</v>
      </c>
      <c r="E1089" s="36" t="s">
        <v>1312</v>
      </c>
      <c r="F1089" s="36" t="s">
        <v>1312</v>
      </c>
      <c r="G1089" s="36" t="s">
        <v>1312</v>
      </c>
      <c r="H1089" s="37" t="s">
        <v>1312</v>
      </c>
      <c r="I1089" s="38">
        <v>2</v>
      </c>
      <c r="J1089" s="38">
        <v>5</v>
      </c>
      <c r="K1089" s="36">
        <v>8.11470408785845E-2</v>
      </c>
      <c r="L1089" s="36">
        <v>0.91885295912141551</v>
      </c>
      <c r="M1089" s="39" t="s">
        <v>1293</v>
      </c>
      <c r="N1089" s="40" t="s">
        <v>1313</v>
      </c>
      <c r="O1089" s="39" t="s">
        <v>1295</v>
      </c>
    </row>
    <row r="1090" spans="1:15" hidden="1" x14ac:dyDescent="0.25">
      <c r="A1090" s="34">
        <v>414930</v>
      </c>
      <c r="B1090" s="35" t="s">
        <v>1136</v>
      </c>
      <c r="C1090" s="34" t="s">
        <v>1307</v>
      </c>
      <c r="D1090" s="34">
        <v>18262</v>
      </c>
      <c r="E1090" s="36">
        <v>0.53581206877669474</v>
      </c>
      <c r="F1090" s="36">
        <v>0</v>
      </c>
      <c r="G1090" s="36">
        <v>0</v>
      </c>
      <c r="H1090" s="37">
        <v>2.1276595744680851E-2</v>
      </c>
      <c r="I1090" s="38">
        <v>8</v>
      </c>
      <c r="J1090" s="38">
        <v>4</v>
      </c>
      <c r="K1090" s="36">
        <v>0.84141066873683046</v>
      </c>
      <c r="L1090" s="36">
        <v>0.15858933126316957</v>
      </c>
      <c r="M1090" s="39" t="s">
        <v>1293</v>
      </c>
      <c r="N1090" s="40" t="s">
        <v>1308</v>
      </c>
      <c r="O1090" s="39" t="s">
        <v>1295</v>
      </c>
    </row>
    <row r="1091" spans="1:15" hidden="1" x14ac:dyDescent="0.25">
      <c r="A1091" s="34">
        <v>414948</v>
      </c>
      <c r="B1091" s="35" t="s">
        <v>1137</v>
      </c>
      <c r="C1091" s="34" t="s">
        <v>1326</v>
      </c>
      <c r="D1091" s="34">
        <v>7785</v>
      </c>
      <c r="E1091" s="36">
        <v>0.98818240205523444</v>
      </c>
      <c r="F1091" s="36">
        <v>0.98818240205523444</v>
      </c>
      <c r="G1091" s="36">
        <v>0.98818240205523444</v>
      </c>
      <c r="H1091" s="37">
        <v>0.328125</v>
      </c>
      <c r="I1091" s="38">
        <v>7</v>
      </c>
      <c r="J1091" s="38">
        <v>0</v>
      </c>
      <c r="K1091" s="36">
        <v>1</v>
      </c>
      <c r="L1091" s="36">
        <v>0</v>
      </c>
      <c r="M1091" s="39" t="s">
        <v>1293</v>
      </c>
      <c r="N1091" s="40" t="s">
        <v>1294</v>
      </c>
      <c r="O1091" s="39" t="s">
        <v>1295</v>
      </c>
    </row>
    <row r="1092" spans="1:15" hidden="1" x14ac:dyDescent="0.25">
      <c r="A1092" s="34">
        <v>414981</v>
      </c>
      <c r="B1092" s="35" t="s">
        <v>1138</v>
      </c>
      <c r="C1092" s="34" t="s">
        <v>1314</v>
      </c>
      <c r="D1092" s="34" t="s">
        <v>1312</v>
      </c>
      <c r="E1092" s="36" t="s">
        <v>1312</v>
      </c>
      <c r="F1092" s="36" t="s">
        <v>1312</v>
      </c>
      <c r="G1092" s="36" t="s">
        <v>1312</v>
      </c>
      <c r="H1092" s="37" t="s">
        <v>1312</v>
      </c>
      <c r="I1092" s="38">
        <v>1</v>
      </c>
      <c r="J1092" s="38">
        <v>1</v>
      </c>
      <c r="K1092" s="36">
        <v>0.25561497326203209</v>
      </c>
      <c r="L1092" s="36">
        <v>0.74438502673796791</v>
      </c>
      <c r="M1092" s="39" t="s">
        <v>1293</v>
      </c>
      <c r="N1092" s="40" t="s">
        <v>1313</v>
      </c>
      <c r="O1092" s="39" t="s">
        <v>1295</v>
      </c>
    </row>
    <row r="1093" spans="1:15" hidden="1" x14ac:dyDescent="0.25">
      <c r="A1093" s="34">
        <v>414999</v>
      </c>
      <c r="B1093" s="35" t="s">
        <v>1139</v>
      </c>
      <c r="C1093" s="34" t="s">
        <v>1326</v>
      </c>
      <c r="D1093" s="34">
        <v>376</v>
      </c>
      <c r="E1093" s="36">
        <v>1</v>
      </c>
      <c r="F1093" s="36">
        <v>1</v>
      </c>
      <c r="G1093" s="36">
        <v>1</v>
      </c>
      <c r="H1093" s="37">
        <v>0.30769230769230771</v>
      </c>
      <c r="I1093" s="38">
        <v>1</v>
      </c>
      <c r="J1093" s="38">
        <v>0</v>
      </c>
      <c r="K1093" s="36">
        <v>1</v>
      </c>
      <c r="L1093" s="36">
        <v>0</v>
      </c>
      <c r="M1093" s="39" t="s">
        <v>1293</v>
      </c>
      <c r="N1093" s="40" t="s">
        <v>1294</v>
      </c>
      <c r="O1093" s="39" t="s">
        <v>1295</v>
      </c>
    </row>
    <row r="1094" spans="1:15" hidden="1" x14ac:dyDescent="0.25">
      <c r="A1094" s="34">
        <v>415006</v>
      </c>
      <c r="B1094" s="35" t="s">
        <v>1140</v>
      </c>
      <c r="C1094" s="34" t="s">
        <v>1326</v>
      </c>
      <c r="D1094" s="34">
        <v>71</v>
      </c>
      <c r="E1094" s="36">
        <v>0</v>
      </c>
      <c r="F1094" s="36">
        <v>0</v>
      </c>
      <c r="G1094" s="36">
        <v>0</v>
      </c>
      <c r="H1094" s="37">
        <v>0.375</v>
      </c>
      <c r="I1094" s="38">
        <v>0</v>
      </c>
      <c r="J1094" s="38">
        <v>0</v>
      </c>
      <c r="K1094" s="36">
        <v>0</v>
      </c>
      <c r="L1094" s="36">
        <v>0</v>
      </c>
      <c r="M1094" s="39" t="s">
        <v>1293</v>
      </c>
      <c r="N1094" s="40" t="s">
        <v>1313</v>
      </c>
      <c r="O1094" s="39" t="s">
        <v>1295</v>
      </c>
    </row>
    <row r="1095" spans="1:15" hidden="1" x14ac:dyDescent="0.25">
      <c r="A1095" s="34">
        <v>415014</v>
      </c>
      <c r="B1095" s="35" t="s">
        <v>1141</v>
      </c>
      <c r="C1095" s="34" t="s">
        <v>1309</v>
      </c>
      <c r="D1095" s="34">
        <v>21439</v>
      </c>
      <c r="E1095" s="36">
        <v>0</v>
      </c>
      <c r="F1095" s="36">
        <v>0</v>
      </c>
      <c r="G1095" s="36">
        <v>0</v>
      </c>
      <c r="H1095" s="37">
        <v>0</v>
      </c>
      <c r="I1095" s="38">
        <v>10</v>
      </c>
      <c r="J1095" s="38">
        <v>9</v>
      </c>
      <c r="K1095" s="36">
        <v>0.82724030316540342</v>
      </c>
      <c r="L1095" s="36">
        <v>0.17275969683459652</v>
      </c>
      <c r="M1095" s="39" t="s">
        <v>1293</v>
      </c>
      <c r="N1095" s="40" t="s">
        <v>1769</v>
      </c>
      <c r="O1095" s="39" t="s">
        <v>1295</v>
      </c>
    </row>
    <row r="1096" spans="1:15" hidden="1" x14ac:dyDescent="0.25">
      <c r="A1096" s="34">
        <v>415049</v>
      </c>
      <c r="B1096" s="35" t="s">
        <v>1142</v>
      </c>
      <c r="C1096" s="34" t="s">
        <v>1326</v>
      </c>
      <c r="D1096" s="34">
        <v>10669</v>
      </c>
      <c r="E1096" s="36">
        <v>1</v>
      </c>
      <c r="F1096" s="36">
        <v>1</v>
      </c>
      <c r="G1096" s="36">
        <v>0</v>
      </c>
      <c r="H1096" s="37">
        <v>0.25</v>
      </c>
      <c r="I1096" s="38">
        <v>3</v>
      </c>
      <c r="J1096" s="38">
        <v>0</v>
      </c>
      <c r="K1096" s="36">
        <v>1</v>
      </c>
      <c r="L1096" s="36">
        <v>0</v>
      </c>
      <c r="M1096" s="39" t="s">
        <v>1293</v>
      </c>
      <c r="N1096" s="40" t="s">
        <v>1294</v>
      </c>
      <c r="O1096" s="39" t="s">
        <v>1295</v>
      </c>
    </row>
    <row r="1097" spans="1:15" hidden="1" x14ac:dyDescent="0.25">
      <c r="A1097" s="34">
        <v>415057</v>
      </c>
      <c r="B1097" s="35" t="s">
        <v>1143</v>
      </c>
      <c r="C1097" s="34" t="s">
        <v>1314</v>
      </c>
      <c r="D1097" s="34" t="s">
        <v>1312</v>
      </c>
      <c r="E1097" s="36" t="s">
        <v>1312</v>
      </c>
      <c r="F1097" s="36" t="s">
        <v>1312</v>
      </c>
      <c r="G1097" s="36" t="s">
        <v>1312</v>
      </c>
      <c r="H1097" s="37" t="s">
        <v>1312</v>
      </c>
      <c r="I1097" s="38">
        <v>0</v>
      </c>
      <c r="J1097" s="38">
        <v>1</v>
      </c>
      <c r="K1097" s="36">
        <v>0</v>
      </c>
      <c r="L1097" s="36">
        <v>1</v>
      </c>
      <c r="M1097" s="39" t="s">
        <v>1293</v>
      </c>
      <c r="N1097" s="40" t="s">
        <v>1313</v>
      </c>
      <c r="O1097" s="39" t="s">
        <v>1295</v>
      </c>
    </row>
    <row r="1098" spans="1:15" hidden="1" x14ac:dyDescent="0.25">
      <c r="A1098" s="34">
        <v>415065</v>
      </c>
      <c r="B1098" s="35" t="s">
        <v>1144</v>
      </c>
      <c r="C1098" s="34" t="s">
        <v>1314</v>
      </c>
      <c r="D1098" s="34" t="s">
        <v>1312</v>
      </c>
      <c r="E1098" s="36" t="s">
        <v>1312</v>
      </c>
      <c r="F1098" s="36" t="s">
        <v>1312</v>
      </c>
      <c r="G1098" s="36" t="s">
        <v>1312</v>
      </c>
      <c r="H1098" s="37" t="s">
        <v>1312</v>
      </c>
      <c r="I1098" s="38">
        <v>3</v>
      </c>
      <c r="J1098" s="38">
        <v>1</v>
      </c>
      <c r="K1098" s="36">
        <v>0.54374999999999996</v>
      </c>
      <c r="L1098" s="36">
        <v>0.45624999999999999</v>
      </c>
      <c r="M1098" s="39" t="s">
        <v>1293</v>
      </c>
      <c r="N1098" s="40" t="s">
        <v>1313</v>
      </c>
      <c r="O1098" s="39" t="s">
        <v>1295</v>
      </c>
    </row>
    <row r="1099" spans="1:15" hidden="1" x14ac:dyDescent="0.25">
      <c r="A1099" s="34">
        <v>415081</v>
      </c>
      <c r="B1099" s="35" t="s">
        <v>1145</v>
      </c>
      <c r="C1099" s="34" t="s">
        <v>1307</v>
      </c>
      <c r="D1099" s="34">
        <v>12</v>
      </c>
      <c r="E1099" s="36">
        <v>1</v>
      </c>
      <c r="F1099" s="36">
        <v>0</v>
      </c>
      <c r="G1099" s="36">
        <v>0</v>
      </c>
      <c r="H1099" s="37">
        <v>0.25</v>
      </c>
      <c r="I1099" s="38">
        <v>3</v>
      </c>
      <c r="J1099" s="38">
        <v>5</v>
      </c>
      <c r="K1099" s="36">
        <v>0.16666666666666666</v>
      </c>
      <c r="L1099" s="36">
        <v>0.83333333333333337</v>
      </c>
      <c r="M1099" s="39" t="s">
        <v>1293</v>
      </c>
      <c r="N1099" s="40" t="s">
        <v>1313</v>
      </c>
      <c r="O1099" s="39" t="s">
        <v>1295</v>
      </c>
    </row>
    <row r="1100" spans="1:15" hidden="1" x14ac:dyDescent="0.25">
      <c r="A1100" s="34">
        <v>415090</v>
      </c>
      <c r="B1100" s="35" t="s">
        <v>1146</v>
      </c>
      <c r="C1100" s="34" t="s">
        <v>1314</v>
      </c>
      <c r="D1100" s="34" t="s">
        <v>1312</v>
      </c>
      <c r="E1100" s="36" t="s">
        <v>1312</v>
      </c>
      <c r="F1100" s="36" t="s">
        <v>1312</v>
      </c>
      <c r="G1100" s="36" t="s">
        <v>1312</v>
      </c>
      <c r="H1100" s="37" t="s">
        <v>1312</v>
      </c>
      <c r="I1100" s="38">
        <v>0</v>
      </c>
      <c r="J1100" s="38">
        <v>0</v>
      </c>
      <c r="K1100" s="36">
        <v>0</v>
      </c>
      <c r="L1100" s="36">
        <v>0</v>
      </c>
      <c r="M1100" s="39" t="s">
        <v>1293</v>
      </c>
      <c r="N1100" s="40" t="s">
        <v>1313</v>
      </c>
      <c r="O1100" s="39" t="s">
        <v>1295</v>
      </c>
    </row>
    <row r="1101" spans="1:15" hidden="1" x14ac:dyDescent="0.25">
      <c r="A1101" s="34">
        <v>415111</v>
      </c>
      <c r="B1101" s="35" t="s">
        <v>1147</v>
      </c>
      <c r="C1101" s="34" t="s">
        <v>1307</v>
      </c>
      <c r="D1101" s="34">
        <v>96221</v>
      </c>
      <c r="E1101" s="36">
        <v>0</v>
      </c>
      <c r="F1101" s="36">
        <v>0</v>
      </c>
      <c r="G1101" s="36">
        <v>0</v>
      </c>
      <c r="H1101" s="37">
        <v>0</v>
      </c>
      <c r="I1101" s="38">
        <v>7</v>
      </c>
      <c r="J1101" s="38">
        <v>8</v>
      </c>
      <c r="K1101" s="36">
        <v>0.11695104175598045</v>
      </c>
      <c r="L1101" s="36">
        <v>0.88304895824401952</v>
      </c>
      <c r="M1101" s="39" t="s">
        <v>1293</v>
      </c>
      <c r="N1101" s="40" t="s">
        <v>1770</v>
      </c>
      <c r="O1101" s="39" t="s">
        <v>1295</v>
      </c>
    </row>
    <row r="1102" spans="1:15" hidden="1" x14ac:dyDescent="0.25">
      <c r="A1102" s="34">
        <v>415146</v>
      </c>
      <c r="B1102" s="35" t="s">
        <v>1148</v>
      </c>
      <c r="C1102" s="34" t="s">
        <v>1314</v>
      </c>
      <c r="D1102" s="34" t="s">
        <v>1312</v>
      </c>
      <c r="E1102" s="36" t="s">
        <v>1312</v>
      </c>
      <c r="F1102" s="36" t="s">
        <v>1312</v>
      </c>
      <c r="G1102" s="36" t="s">
        <v>1312</v>
      </c>
      <c r="H1102" s="37" t="s">
        <v>1312</v>
      </c>
      <c r="I1102" s="38">
        <v>0</v>
      </c>
      <c r="J1102" s="38">
        <v>1</v>
      </c>
      <c r="K1102" s="36">
        <v>0</v>
      </c>
      <c r="L1102" s="36">
        <v>1</v>
      </c>
      <c r="M1102" s="39" t="s">
        <v>1293</v>
      </c>
      <c r="N1102" s="40" t="s">
        <v>1313</v>
      </c>
      <c r="O1102" s="39" t="s">
        <v>1295</v>
      </c>
    </row>
    <row r="1103" spans="1:15" hidden="1" x14ac:dyDescent="0.25">
      <c r="A1103" s="34">
        <v>415171</v>
      </c>
      <c r="B1103" s="35" t="s">
        <v>1149</v>
      </c>
      <c r="C1103" s="34" t="s">
        <v>1314</v>
      </c>
      <c r="D1103" s="34" t="s">
        <v>1312</v>
      </c>
      <c r="E1103" s="36" t="s">
        <v>1312</v>
      </c>
      <c r="F1103" s="36" t="s">
        <v>1312</v>
      </c>
      <c r="G1103" s="36" t="s">
        <v>1312</v>
      </c>
      <c r="H1103" s="37" t="s">
        <v>1312</v>
      </c>
      <c r="I1103" s="38">
        <v>1</v>
      </c>
      <c r="J1103" s="38">
        <v>2</v>
      </c>
      <c r="K1103" s="36">
        <v>0.27676767676767677</v>
      </c>
      <c r="L1103" s="36">
        <v>0.72323232323232323</v>
      </c>
      <c r="M1103" s="39" t="s">
        <v>1293</v>
      </c>
      <c r="N1103" s="40" t="s">
        <v>1313</v>
      </c>
      <c r="O1103" s="39" t="s">
        <v>1295</v>
      </c>
    </row>
    <row r="1104" spans="1:15" hidden="1" x14ac:dyDescent="0.25">
      <c r="A1104" s="34">
        <v>415235</v>
      </c>
      <c r="B1104" s="35" t="s">
        <v>1150</v>
      </c>
      <c r="C1104" s="34" t="s">
        <v>1326</v>
      </c>
      <c r="D1104" s="34">
        <v>15302</v>
      </c>
      <c r="E1104" s="36">
        <v>0</v>
      </c>
      <c r="F1104" s="36">
        <v>0</v>
      </c>
      <c r="G1104" s="36">
        <v>0</v>
      </c>
      <c r="H1104" s="37">
        <v>0</v>
      </c>
      <c r="I1104" s="38">
        <v>1</v>
      </c>
      <c r="J1104" s="38">
        <v>0</v>
      </c>
      <c r="K1104" s="36">
        <v>1</v>
      </c>
      <c r="L1104" s="36">
        <v>0</v>
      </c>
      <c r="M1104" s="39" t="s">
        <v>1293</v>
      </c>
      <c r="N1104" s="40" t="s">
        <v>1771</v>
      </c>
      <c r="O1104" s="39" t="s">
        <v>1295</v>
      </c>
    </row>
    <row r="1105" spans="1:15" hidden="1" x14ac:dyDescent="0.25">
      <c r="A1105" s="34">
        <v>415243</v>
      </c>
      <c r="B1105" s="35" t="s">
        <v>1151</v>
      </c>
      <c r="C1105" s="34" t="s">
        <v>1314</v>
      </c>
      <c r="D1105" s="34" t="s">
        <v>1312</v>
      </c>
      <c r="E1105" s="36" t="s">
        <v>1312</v>
      </c>
      <c r="F1105" s="36" t="s">
        <v>1312</v>
      </c>
      <c r="G1105" s="36" t="s">
        <v>1312</v>
      </c>
      <c r="H1105" s="37" t="s">
        <v>1312</v>
      </c>
      <c r="I1105" s="38">
        <v>2</v>
      </c>
      <c r="J1105" s="38">
        <v>1</v>
      </c>
      <c r="K1105" s="36">
        <v>1</v>
      </c>
      <c r="L1105" s="36">
        <v>0</v>
      </c>
      <c r="M1105" s="39" t="s">
        <v>1293</v>
      </c>
      <c r="N1105" s="40" t="s">
        <v>1313</v>
      </c>
      <c r="O1105" s="39" t="s">
        <v>1295</v>
      </c>
    </row>
    <row r="1106" spans="1:15" hidden="1" x14ac:dyDescent="0.25">
      <c r="A1106" s="34">
        <v>415260</v>
      </c>
      <c r="B1106" s="35" t="s">
        <v>1152</v>
      </c>
      <c r="C1106" s="34" t="s">
        <v>1314</v>
      </c>
      <c r="D1106" s="34" t="s">
        <v>1312</v>
      </c>
      <c r="E1106" s="36" t="s">
        <v>1312</v>
      </c>
      <c r="F1106" s="36" t="s">
        <v>1312</v>
      </c>
      <c r="G1106" s="36" t="s">
        <v>1312</v>
      </c>
      <c r="H1106" s="37" t="s">
        <v>1312</v>
      </c>
      <c r="I1106" s="38">
        <v>2</v>
      </c>
      <c r="J1106" s="38">
        <v>1</v>
      </c>
      <c r="K1106" s="36">
        <v>0.98439633313828745</v>
      </c>
      <c r="L1106" s="36">
        <v>1.5603666861712502E-2</v>
      </c>
      <c r="M1106" s="39" t="s">
        <v>1318</v>
      </c>
      <c r="N1106" s="40" t="s">
        <v>1313</v>
      </c>
      <c r="O1106" s="39" t="s">
        <v>1295</v>
      </c>
    </row>
    <row r="1107" spans="1:15" hidden="1" x14ac:dyDescent="0.25">
      <c r="A1107" s="34">
        <v>415332</v>
      </c>
      <c r="B1107" s="35" t="s">
        <v>1153</v>
      </c>
      <c r="C1107" s="34" t="s">
        <v>1314</v>
      </c>
      <c r="D1107" s="34" t="s">
        <v>1312</v>
      </c>
      <c r="E1107" s="36" t="s">
        <v>1312</v>
      </c>
      <c r="F1107" s="36" t="s">
        <v>1312</v>
      </c>
      <c r="G1107" s="36" t="s">
        <v>1312</v>
      </c>
      <c r="H1107" s="37" t="s">
        <v>1312</v>
      </c>
      <c r="I1107" s="38">
        <v>2</v>
      </c>
      <c r="J1107" s="38">
        <v>2</v>
      </c>
      <c r="K1107" s="36">
        <v>8.7950747581354446E-4</v>
      </c>
      <c r="L1107" s="36">
        <v>0.99912049252418644</v>
      </c>
      <c r="M1107" s="39" t="s">
        <v>1293</v>
      </c>
      <c r="N1107" s="40" t="s">
        <v>1313</v>
      </c>
      <c r="O1107" s="39" t="s">
        <v>1295</v>
      </c>
    </row>
    <row r="1108" spans="1:15" hidden="1" x14ac:dyDescent="0.25">
      <c r="A1108" s="34">
        <v>415383</v>
      </c>
      <c r="B1108" s="35" t="s">
        <v>1154</v>
      </c>
      <c r="C1108" s="34" t="s">
        <v>1314</v>
      </c>
      <c r="D1108" s="34" t="s">
        <v>1312</v>
      </c>
      <c r="E1108" s="36" t="s">
        <v>1312</v>
      </c>
      <c r="F1108" s="36" t="s">
        <v>1312</v>
      </c>
      <c r="G1108" s="36" t="s">
        <v>1312</v>
      </c>
      <c r="H1108" s="37" t="s">
        <v>1312</v>
      </c>
      <c r="I1108" s="38">
        <v>1</v>
      </c>
      <c r="J1108" s="38">
        <v>0</v>
      </c>
      <c r="K1108" s="36">
        <v>1</v>
      </c>
      <c r="L1108" s="36">
        <v>0</v>
      </c>
      <c r="M1108" s="39" t="s">
        <v>1293</v>
      </c>
      <c r="N1108" s="40" t="s">
        <v>1313</v>
      </c>
      <c r="O1108" s="39" t="s">
        <v>1295</v>
      </c>
    </row>
    <row r="1109" spans="1:15" hidden="1" x14ac:dyDescent="0.25">
      <c r="A1109" s="34">
        <v>415405</v>
      </c>
      <c r="B1109" s="35" t="s">
        <v>1155</v>
      </c>
      <c r="C1109" s="34" t="s">
        <v>1307</v>
      </c>
      <c r="D1109" s="34">
        <v>0</v>
      </c>
      <c r="E1109" s="36">
        <v>0</v>
      </c>
      <c r="F1109" s="36">
        <v>0</v>
      </c>
      <c r="G1109" s="36">
        <v>0</v>
      </c>
      <c r="H1109" s="37">
        <v>0</v>
      </c>
      <c r="I1109" s="38">
        <v>0</v>
      </c>
      <c r="J1109" s="38">
        <v>0</v>
      </c>
      <c r="K1109" s="36">
        <v>0</v>
      </c>
      <c r="L1109" s="36">
        <v>0</v>
      </c>
      <c r="M1109" s="39" t="s">
        <v>1293</v>
      </c>
      <c r="N1109" s="40" t="s">
        <v>1772</v>
      </c>
      <c r="O1109" s="39" t="s">
        <v>1295</v>
      </c>
    </row>
    <row r="1110" spans="1:15" hidden="1" x14ac:dyDescent="0.25">
      <c r="A1110" s="34">
        <v>415413</v>
      </c>
      <c r="B1110" s="35" t="s">
        <v>1156</v>
      </c>
      <c r="C1110" s="34" t="s">
        <v>1307</v>
      </c>
      <c r="D1110" s="34">
        <v>11</v>
      </c>
      <c r="E1110" s="36">
        <v>0</v>
      </c>
      <c r="F1110" s="36">
        <v>0</v>
      </c>
      <c r="G1110" s="36">
        <v>0</v>
      </c>
      <c r="H1110" s="37">
        <v>0</v>
      </c>
      <c r="I1110" s="38">
        <v>4</v>
      </c>
      <c r="J1110" s="38">
        <v>0</v>
      </c>
      <c r="K1110" s="36">
        <v>1</v>
      </c>
      <c r="L1110" s="36">
        <v>0</v>
      </c>
      <c r="M1110" s="39" t="s">
        <v>1293</v>
      </c>
      <c r="N1110" s="40" t="s">
        <v>1313</v>
      </c>
      <c r="O1110" s="39" t="s">
        <v>1295</v>
      </c>
    </row>
    <row r="1111" spans="1:15" hidden="1" x14ac:dyDescent="0.25">
      <c r="A1111" s="34">
        <v>415502</v>
      </c>
      <c r="B1111" s="35" t="s">
        <v>1157</v>
      </c>
      <c r="C1111" s="34" t="s">
        <v>1314</v>
      </c>
      <c r="D1111" s="34" t="s">
        <v>1312</v>
      </c>
      <c r="E1111" s="36" t="s">
        <v>1312</v>
      </c>
      <c r="F1111" s="36" t="s">
        <v>1312</v>
      </c>
      <c r="G1111" s="36" t="s">
        <v>1312</v>
      </c>
      <c r="H1111" s="37" t="s">
        <v>1312</v>
      </c>
      <c r="I1111" s="38">
        <v>2</v>
      </c>
      <c r="J1111" s="38">
        <v>3</v>
      </c>
      <c r="K1111" s="36">
        <v>0</v>
      </c>
      <c r="L1111" s="36">
        <v>1</v>
      </c>
      <c r="M1111" s="39" t="s">
        <v>1293</v>
      </c>
      <c r="N1111" s="40" t="s">
        <v>1313</v>
      </c>
      <c r="O1111" s="39" t="s">
        <v>1295</v>
      </c>
    </row>
    <row r="1112" spans="1:15" hidden="1" x14ac:dyDescent="0.25">
      <c r="A1112" s="34">
        <v>415537</v>
      </c>
      <c r="B1112" s="35" t="s">
        <v>1158</v>
      </c>
      <c r="C1112" s="34" t="s">
        <v>1314</v>
      </c>
      <c r="D1112" s="34" t="s">
        <v>1312</v>
      </c>
      <c r="E1112" s="36" t="s">
        <v>1312</v>
      </c>
      <c r="F1112" s="36" t="s">
        <v>1312</v>
      </c>
      <c r="G1112" s="36" t="s">
        <v>1312</v>
      </c>
      <c r="H1112" s="37" t="s">
        <v>1312</v>
      </c>
      <c r="I1112" s="38">
        <v>4</v>
      </c>
      <c r="J1112" s="38">
        <v>6</v>
      </c>
      <c r="K1112" s="36">
        <v>0</v>
      </c>
      <c r="L1112" s="36">
        <v>1</v>
      </c>
      <c r="M1112" s="39" t="s">
        <v>1293</v>
      </c>
      <c r="N1112" s="40" t="s">
        <v>1313</v>
      </c>
      <c r="O1112" s="39" t="s">
        <v>1295</v>
      </c>
    </row>
    <row r="1113" spans="1:15" hidden="1" x14ac:dyDescent="0.25">
      <c r="A1113" s="34">
        <v>415545</v>
      </c>
      <c r="B1113" s="35" t="s">
        <v>1159</v>
      </c>
      <c r="C1113" s="34" t="s">
        <v>1314</v>
      </c>
      <c r="D1113" s="34" t="s">
        <v>1312</v>
      </c>
      <c r="E1113" s="36" t="s">
        <v>1312</v>
      </c>
      <c r="F1113" s="36" t="s">
        <v>1312</v>
      </c>
      <c r="G1113" s="36" t="s">
        <v>1312</v>
      </c>
      <c r="H1113" s="37" t="s">
        <v>1312</v>
      </c>
      <c r="I1113" s="38">
        <v>2</v>
      </c>
      <c r="J1113" s="38">
        <v>4</v>
      </c>
      <c r="K1113" s="36">
        <v>1.3046071268823617E-2</v>
      </c>
      <c r="L1113" s="36">
        <v>0.98695392873117638</v>
      </c>
      <c r="M1113" s="39" t="s">
        <v>1293</v>
      </c>
      <c r="N1113" s="40" t="s">
        <v>1313</v>
      </c>
      <c r="O1113" s="39" t="s">
        <v>1295</v>
      </c>
    </row>
    <row r="1114" spans="1:15" hidden="1" x14ac:dyDescent="0.25">
      <c r="A1114" s="34">
        <v>415570</v>
      </c>
      <c r="B1114" s="35" t="s">
        <v>1160</v>
      </c>
      <c r="C1114" s="34" t="s">
        <v>1307</v>
      </c>
      <c r="D1114" s="34">
        <v>1393</v>
      </c>
      <c r="E1114" s="36">
        <v>1</v>
      </c>
      <c r="F1114" s="36">
        <v>0</v>
      </c>
      <c r="G1114" s="36">
        <v>0</v>
      </c>
      <c r="H1114" s="37">
        <v>0.1</v>
      </c>
      <c r="I1114" s="38">
        <v>4</v>
      </c>
      <c r="J1114" s="38">
        <v>3</v>
      </c>
      <c r="K1114" s="36">
        <v>0.85283560660445079</v>
      </c>
      <c r="L1114" s="36">
        <v>0.14716439339554918</v>
      </c>
      <c r="M1114" s="39" t="s">
        <v>1293</v>
      </c>
      <c r="N1114" s="40" t="s">
        <v>1294</v>
      </c>
      <c r="O1114" s="39" t="s">
        <v>1295</v>
      </c>
    </row>
    <row r="1115" spans="1:15" hidden="1" x14ac:dyDescent="0.25">
      <c r="A1115" s="34">
        <v>415596</v>
      </c>
      <c r="B1115" s="35" t="s">
        <v>1161</v>
      </c>
      <c r="C1115" s="34" t="s">
        <v>1314</v>
      </c>
      <c r="D1115" s="34" t="s">
        <v>1312</v>
      </c>
      <c r="E1115" s="36" t="s">
        <v>1312</v>
      </c>
      <c r="F1115" s="36" t="s">
        <v>1312</v>
      </c>
      <c r="G1115" s="36" t="s">
        <v>1312</v>
      </c>
      <c r="H1115" s="37" t="s">
        <v>1312</v>
      </c>
      <c r="I1115" s="38">
        <v>1</v>
      </c>
      <c r="J1115" s="38">
        <v>1</v>
      </c>
      <c r="K1115" s="36">
        <v>0</v>
      </c>
      <c r="L1115" s="36">
        <v>0</v>
      </c>
      <c r="M1115" s="39" t="s">
        <v>1293</v>
      </c>
      <c r="N1115" s="40" t="s">
        <v>1313</v>
      </c>
      <c r="O1115" s="39" t="s">
        <v>1295</v>
      </c>
    </row>
    <row r="1116" spans="1:15" hidden="1" x14ac:dyDescent="0.25">
      <c r="A1116" s="34">
        <v>415626</v>
      </c>
      <c r="B1116" s="35" t="s">
        <v>1162</v>
      </c>
      <c r="C1116" s="34" t="s">
        <v>1311</v>
      </c>
      <c r="D1116" s="34" t="s">
        <v>1312</v>
      </c>
      <c r="E1116" s="36" t="s">
        <v>1312</v>
      </c>
      <c r="F1116" s="36" t="s">
        <v>1312</v>
      </c>
      <c r="G1116" s="36" t="s">
        <v>1312</v>
      </c>
      <c r="H1116" s="37" t="s">
        <v>1312</v>
      </c>
      <c r="I1116" s="38">
        <v>11</v>
      </c>
      <c r="J1116" s="38">
        <v>4</v>
      </c>
      <c r="K1116" s="36">
        <v>0.93093022157131389</v>
      </c>
      <c r="L1116" s="36">
        <v>6.9069778428686168E-2</v>
      </c>
      <c r="M1116" s="39" t="s">
        <v>1293</v>
      </c>
      <c r="N1116" s="40" t="s">
        <v>1313</v>
      </c>
      <c r="O1116" s="39" t="s">
        <v>1295</v>
      </c>
    </row>
    <row r="1117" spans="1:15" hidden="1" x14ac:dyDescent="0.25">
      <c r="A1117" s="34">
        <v>415693</v>
      </c>
      <c r="B1117" s="35" t="s">
        <v>1163</v>
      </c>
      <c r="C1117" s="34" t="s">
        <v>1307</v>
      </c>
      <c r="D1117" s="34">
        <v>46554</v>
      </c>
      <c r="E1117" s="36">
        <v>0.93263736735833658</v>
      </c>
      <c r="F1117" s="36">
        <v>0</v>
      </c>
      <c r="G1117" s="36">
        <v>0</v>
      </c>
      <c r="H1117" s="37">
        <v>9.375E-2</v>
      </c>
      <c r="I1117" s="38">
        <v>10</v>
      </c>
      <c r="J1117" s="38">
        <v>3</v>
      </c>
      <c r="K1117" s="36">
        <v>0.93455636321679936</v>
      </c>
      <c r="L1117" s="36">
        <v>6.5443636783200643E-2</v>
      </c>
      <c r="M1117" s="39" t="s">
        <v>1318</v>
      </c>
      <c r="N1117" s="40" t="s">
        <v>1294</v>
      </c>
      <c r="O1117" s="39" t="s">
        <v>1295</v>
      </c>
    </row>
    <row r="1118" spans="1:15" hidden="1" x14ac:dyDescent="0.25">
      <c r="A1118" s="34">
        <v>415774</v>
      </c>
      <c r="B1118" s="35" t="s">
        <v>1164</v>
      </c>
      <c r="C1118" s="34" t="s">
        <v>1307</v>
      </c>
      <c r="D1118" s="34">
        <v>35794</v>
      </c>
      <c r="E1118" s="36">
        <v>1</v>
      </c>
      <c r="F1118" s="36">
        <v>1</v>
      </c>
      <c r="G1118" s="36">
        <v>1</v>
      </c>
      <c r="H1118" s="37">
        <v>0.12135922330097088</v>
      </c>
      <c r="I1118" s="38">
        <v>20</v>
      </c>
      <c r="J1118" s="38">
        <v>0</v>
      </c>
      <c r="K1118" s="36">
        <v>1</v>
      </c>
      <c r="L1118" s="36">
        <v>0</v>
      </c>
      <c r="M1118" s="39" t="s">
        <v>1293</v>
      </c>
      <c r="N1118" s="40" t="s">
        <v>1294</v>
      </c>
      <c r="O1118" s="39" t="s">
        <v>1295</v>
      </c>
    </row>
    <row r="1119" spans="1:15" hidden="1" x14ac:dyDescent="0.25">
      <c r="A1119" s="34">
        <v>415782</v>
      </c>
      <c r="B1119" s="35" t="s">
        <v>1165</v>
      </c>
      <c r="C1119" s="34" t="s">
        <v>1314</v>
      </c>
      <c r="D1119" s="34" t="s">
        <v>1312</v>
      </c>
      <c r="E1119" s="36" t="s">
        <v>1312</v>
      </c>
      <c r="F1119" s="36" t="s">
        <v>1312</v>
      </c>
      <c r="G1119" s="36" t="s">
        <v>1312</v>
      </c>
      <c r="H1119" s="37" t="s">
        <v>1312</v>
      </c>
      <c r="I1119" s="38">
        <v>0</v>
      </c>
      <c r="J1119" s="38">
        <v>0</v>
      </c>
      <c r="K1119" s="36">
        <v>0</v>
      </c>
      <c r="L1119" s="36">
        <v>0</v>
      </c>
      <c r="M1119" s="39" t="s">
        <v>1293</v>
      </c>
      <c r="N1119" s="40" t="s">
        <v>1313</v>
      </c>
      <c r="O1119" s="39" t="s">
        <v>1295</v>
      </c>
    </row>
    <row r="1120" spans="1:15" hidden="1" x14ac:dyDescent="0.25">
      <c r="A1120" s="34">
        <v>415804</v>
      </c>
      <c r="B1120" s="35" t="s">
        <v>1166</v>
      </c>
      <c r="C1120" s="34" t="s">
        <v>1314</v>
      </c>
      <c r="D1120" s="34" t="s">
        <v>1312</v>
      </c>
      <c r="E1120" s="36" t="s">
        <v>1312</v>
      </c>
      <c r="F1120" s="36" t="s">
        <v>1312</v>
      </c>
      <c r="G1120" s="36" t="s">
        <v>1312</v>
      </c>
      <c r="H1120" s="37" t="s">
        <v>1312</v>
      </c>
      <c r="I1120" s="38">
        <v>1</v>
      </c>
      <c r="J1120" s="38">
        <v>1</v>
      </c>
      <c r="K1120" s="36">
        <v>9.0604026845637578E-2</v>
      </c>
      <c r="L1120" s="36">
        <v>0.90939597315436238</v>
      </c>
      <c r="M1120" s="39" t="s">
        <v>1293</v>
      </c>
      <c r="N1120" s="40" t="s">
        <v>1313</v>
      </c>
      <c r="O1120" s="39" t="s">
        <v>1295</v>
      </c>
    </row>
    <row r="1121" spans="1:15" hidden="1" x14ac:dyDescent="0.25">
      <c r="A1121" s="34">
        <v>415812</v>
      </c>
      <c r="B1121" s="35" t="s">
        <v>1167</v>
      </c>
      <c r="C1121" s="34" t="s">
        <v>1314</v>
      </c>
      <c r="D1121" s="34" t="s">
        <v>1312</v>
      </c>
      <c r="E1121" s="36" t="s">
        <v>1312</v>
      </c>
      <c r="F1121" s="36" t="s">
        <v>1312</v>
      </c>
      <c r="G1121" s="36" t="s">
        <v>1312</v>
      </c>
      <c r="H1121" s="37" t="s">
        <v>1312</v>
      </c>
      <c r="I1121" s="38">
        <v>2</v>
      </c>
      <c r="J1121" s="38">
        <v>1</v>
      </c>
      <c r="K1121" s="36">
        <v>0.93231125253109637</v>
      </c>
      <c r="L1121" s="36">
        <v>6.7688747468903673E-2</v>
      </c>
      <c r="M1121" s="39" t="s">
        <v>1293</v>
      </c>
      <c r="N1121" s="40" t="s">
        <v>1313</v>
      </c>
      <c r="O1121" s="39" t="s">
        <v>1295</v>
      </c>
    </row>
    <row r="1122" spans="1:15" hidden="1" x14ac:dyDescent="0.25">
      <c r="A1122" s="34">
        <v>415821</v>
      </c>
      <c r="B1122" s="35" t="s">
        <v>1168</v>
      </c>
      <c r="C1122" s="34" t="s">
        <v>1314</v>
      </c>
      <c r="D1122" s="34" t="s">
        <v>1312</v>
      </c>
      <c r="E1122" s="36" t="s">
        <v>1312</v>
      </c>
      <c r="F1122" s="36" t="s">
        <v>1312</v>
      </c>
      <c r="G1122" s="36" t="s">
        <v>1312</v>
      </c>
      <c r="H1122" s="37" t="s">
        <v>1312</v>
      </c>
      <c r="I1122" s="38">
        <v>1</v>
      </c>
      <c r="J1122" s="38">
        <v>1</v>
      </c>
      <c r="K1122" s="36">
        <v>0.70332480818414322</v>
      </c>
      <c r="L1122" s="36">
        <v>0.29667519181585678</v>
      </c>
      <c r="M1122" s="39" t="s">
        <v>1293</v>
      </c>
      <c r="N1122" s="40" t="s">
        <v>1313</v>
      </c>
      <c r="O1122" s="39" t="s">
        <v>1295</v>
      </c>
    </row>
    <row r="1123" spans="1:15" hidden="1" x14ac:dyDescent="0.25">
      <c r="A1123" s="34">
        <v>415847</v>
      </c>
      <c r="B1123" s="35" t="s">
        <v>1169</v>
      </c>
      <c r="C1123" s="34" t="s">
        <v>1307</v>
      </c>
      <c r="D1123" s="34">
        <v>14241</v>
      </c>
      <c r="E1123" s="36">
        <v>0</v>
      </c>
      <c r="F1123" s="36">
        <v>0</v>
      </c>
      <c r="G1123" s="36">
        <v>0</v>
      </c>
      <c r="H1123" s="37">
        <v>0</v>
      </c>
      <c r="I1123" s="38">
        <v>11</v>
      </c>
      <c r="J1123" s="38">
        <v>5</v>
      </c>
      <c r="K1123" s="36">
        <v>0.14015104618051258</v>
      </c>
      <c r="L1123" s="36">
        <v>0.85984895381948745</v>
      </c>
      <c r="M1123" s="39" t="s">
        <v>1293</v>
      </c>
      <c r="N1123" s="40" t="s">
        <v>1294</v>
      </c>
      <c r="O1123" s="39" t="s">
        <v>1295</v>
      </c>
    </row>
    <row r="1124" spans="1:15" hidden="1" x14ac:dyDescent="0.25">
      <c r="A1124" s="34">
        <v>415863</v>
      </c>
      <c r="B1124" s="35" t="s">
        <v>1170</v>
      </c>
      <c r="C1124" s="34" t="s">
        <v>1307</v>
      </c>
      <c r="D1124" s="34">
        <v>10051</v>
      </c>
      <c r="E1124" s="36">
        <v>0</v>
      </c>
      <c r="F1124" s="36">
        <v>0</v>
      </c>
      <c r="G1124" s="36">
        <v>0</v>
      </c>
      <c r="H1124" s="37">
        <v>0</v>
      </c>
      <c r="I1124" s="38">
        <v>6</v>
      </c>
      <c r="J1124" s="38">
        <v>1</v>
      </c>
      <c r="K1124" s="36">
        <v>1</v>
      </c>
      <c r="L1124" s="36">
        <v>0</v>
      </c>
      <c r="M1124" s="39" t="s">
        <v>1293</v>
      </c>
      <c r="N1124" s="40" t="s">
        <v>1308</v>
      </c>
      <c r="O1124" s="39" t="s">
        <v>1295</v>
      </c>
    </row>
    <row r="1125" spans="1:15" hidden="1" x14ac:dyDescent="0.25">
      <c r="A1125" s="34">
        <v>415871</v>
      </c>
      <c r="B1125" s="35" t="s">
        <v>1171</v>
      </c>
      <c r="C1125" s="34" t="s">
        <v>1314</v>
      </c>
      <c r="D1125" s="34" t="s">
        <v>1312</v>
      </c>
      <c r="E1125" s="36" t="s">
        <v>1312</v>
      </c>
      <c r="F1125" s="36" t="s">
        <v>1312</v>
      </c>
      <c r="G1125" s="36" t="s">
        <v>1312</v>
      </c>
      <c r="H1125" s="37" t="s">
        <v>1312</v>
      </c>
      <c r="I1125" s="38">
        <v>0</v>
      </c>
      <c r="J1125" s="38">
        <v>1</v>
      </c>
      <c r="K1125" s="36">
        <v>0</v>
      </c>
      <c r="L1125" s="36">
        <v>1</v>
      </c>
      <c r="M1125" s="39" t="s">
        <v>1293</v>
      </c>
      <c r="N1125" s="40" t="s">
        <v>1313</v>
      </c>
      <c r="O1125" s="39" t="s">
        <v>1295</v>
      </c>
    </row>
    <row r="1126" spans="1:15" hidden="1" x14ac:dyDescent="0.25">
      <c r="A1126" s="34">
        <v>415898</v>
      </c>
      <c r="B1126" s="35" t="s">
        <v>1172</v>
      </c>
      <c r="C1126" s="34" t="s">
        <v>1307</v>
      </c>
      <c r="D1126" s="34">
        <v>0</v>
      </c>
      <c r="E1126" s="36">
        <v>0</v>
      </c>
      <c r="F1126" s="36">
        <v>0</v>
      </c>
      <c r="G1126" s="36">
        <v>0</v>
      </c>
      <c r="H1126" s="37">
        <v>0.16666666666666666</v>
      </c>
      <c r="I1126" s="38">
        <v>1</v>
      </c>
      <c r="J1126" s="38">
        <v>0</v>
      </c>
      <c r="K1126" s="36">
        <v>0</v>
      </c>
      <c r="L1126" s="36">
        <v>0</v>
      </c>
      <c r="M1126" s="39" t="s">
        <v>1293</v>
      </c>
      <c r="N1126" s="40" t="s">
        <v>1313</v>
      </c>
      <c r="O1126" s="39" t="s">
        <v>1295</v>
      </c>
    </row>
    <row r="1127" spans="1:15" hidden="1" x14ac:dyDescent="0.25">
      <c r="A1127" s="34">
        <v>415901</v>
      </c>
      <c r="B1127" s="35" t="s">
        <v>1173</v>
      </c>
      <c r="C1127" s="34" t="s">
        <v>1307</v>
      </c>
      <c r="D1127" s="34">
        <v>1559</v>
      </c>
      <c r="E1127" s="36">
        <v>0</v>
      </c>
      <c r="F1127" s="36">
        <v>0</v>
      </c>
      <c r="G1127" s="36">
        <v>0</v>
      </c>
      <c r="H1127" s="37">
        <v>0</v>
      </c>
      <c r="I1127" s="38">
        <v>2</v>
      </c>
      <c r="J1127" s="38">
        <v>2</v>
      </c>
      <c r="K1127" s="36">
        <v>0.99971941638608308</v>
      </c>
      <c r="L1127" s="36">
        <v>2.8058361391694727E-4</v>
      </c>
      <c r="M1127" s="39" t="s">
        <v>1293</v>
      </c>
      <c r="N1127" s="40" t="s">
        <v>1773</v>
      </c>
      <c r="O1127" s="39" t="s">
        <v>1295</v>
      </c>
    </row>
    <row r="1128" spans="1:15" hidden="1" x14ac:dyDescent="0.25">
      <c r="A1128" s="34">
        <v>415910</v>
      </c>
      <c r="B1128" s="35" t="s">
        <v>1174</v>
      </c>
      <c r="C1128" s="34" t="s">
        <v>1307</v>
      </c>
      <c r="D1128" s="34">
        <v>358</v>
      </c>
      <c r="E1128" s="36">
        <v>0</v>
      </c>
      <c r="F1128" s="36">
        <v>0</v>
      </c>
      <c r="G1128" s="36">
        <v>0</v>
      </c>
      <c r="H1128" s="37">
        <v>0</v>
      </c>
      <c r="I1128" s="38">
        <v>0</v>
      </c>
      <c r="J1128" s="38">
        <v>3</v>
      </c>
      <c r="K1128" s="36">
        <v>0</v>
      </c>
      <c r="L1128" s="36">
        <v>1</v>
      </c>
      <c r="M1128" s="39" t="s">
        <v>1293</v>
      </c>
      <c r="N1128" s="40" t="s">
        <v>1294</v>
      </c>
      <c r="O1128" s="39" t="s">
        <v>1295</v>
      </c>
    </row>
    <row r="1129" spans="1:15" hidden="1" x14ac:dyDescent="0.25">
      <c r="A1129" s="34">
        <v>415936</v>
      </c>
      <c r="B1129" s="35" t="s">
        <v>1175</v>
      </c>
      <c r="C1129" s="34" t="s">
        <v>1314</v>
      </c>
      <c r="D1129" s="34" t="s">
        <v>1312</v>
      </c>
      <c r="E1129" s="36" t="s">
        <v>1312</v>
      </c>
      <c r="F1129" s="36" t="s">
        <v>1312</v>
      </c>
      <c r="G1129" s="36" t="s">
        <v>1312</v>
      </c>
      <c r="H1129" s="37" t="s">
        <v>1312</v>
      </c>
      <c r="I1129" s="38">
        <v>1</v>
      </c>
      <c r="J1129" s="38">
        <v>1</v>
      </c>
      <c r="K1129" s="36">
        <v>0.97178988326848248</v>
      </c>
      <c r="L1129" s="36">
        <v>2.821011673151751E-2</v>
      </c>
      <c r="M1129" s="39" t="s">
        <v>1293</v>
      </c>
      <c r="N1129" s="40" t="s">
        <v>1313</v>
      </c>
      <c r="O1129" s="39" t="s">
        <v>1295</v>
      </c>
    </row>
    <row r="1130" spans="1:15" hidden="1" x14ac:dyDescent="0.25">
      <c r="A1130" s="34">
        <v>415944</v>
      </c>
      <c r="B1130" s="35" t="s">
        <v>1176</v>
      </c>
      <c r="C1130" s="34" t="s">
        <v>1307</v>
      </c>
      <c r="D1130" s="34">
        <v>0</v>
      </c>
      <c r="E1130" s="36">
        <v>0</v>
      </c>
      <c r="F1130" s="36">
        <v>0</v>
      </c>
      <c r="G1130" s="36">
        <v>0</v>
      </c>
      <c r="H1130" s="37">
        <v>0</v>
      </c>
      <c r="I1130" s="38">
        <v>2</v>
      </c>
      <c r="J1130" s="38">
        <v>2</v>
      </c>
      <c r="K1130" s="36">
        <v>0</v>
      </c>
      <c r="L1130" s="36">
        <v>1</v>
      </c>
      <c r="M1130" s="39" t="s">
        <v>1293</v>
      </c>
      <c r="N1130" s="40" t="s">
        <v>1313</v>
      </c>
      <c r="O1130" s="39" t="s">
        <v>1295</v>
      </c>
    </row>
    <row r="1131" spans="1:15" hidden="1" x14ac:dyDescent="0.25">
      <c r="A1131" s="34">
        <v>415952</v>
      </c>
      <c r="B1131" s="35" t="s">
        <v>1177</v>
      </c>
      <c r="C1131" s="34" t="s">
        <v>1314</v>
      </c>
      <c r="D1131" s="34" t="s">
        <v>1312</v>
      </c>
      <c r="E1131" s="36" t="s">
        <v>1312</v>
      </c>
      <c r="F1131" s="36" t="s">
        <v>1312</v>
      </c>
      <c r="G1131" s="36" t="s">
        <v>1312</v>
      </c>
      <c r="H1131" s="37" t="s">
        <v>1312</v>
      </c>
      <c r="I1131" s="38">
        <v>0</v>
      </c>
      <c r="J1131" s="38">
        <v>1</v>
      </c>
      <c r="K1131" s="36">
        <v>0</v>
      </c>
      <c r="L1131" s="36">
        <v>1</v>
      </c>
      <c r="M1131" s="39" t="s">
        <v>1293</v>
      </c>
      <c r="N1131" s="40" t="s">
        <v>1313</v>
      </c>
      <c r="O1131" s="39" t="s">
        <v>1295</v>
      </c>
    </row>
    <row r="1132" spans="1:15" hidden="1" x14ac:dyDescent="0.25">
      <c r="A1132" s="34">
        <v>415961</v>
      </c>
      <c r="B1132" s="35" t="s">
        <v>1178</v>
      </c>
      <c r="C1132" s="34" t="s">
        <v>1314</v>
      </c>
      <c r="D1132" s="34" t="s">
        <v>1312</v>
      </c>
      <c r="E1132" s="36" t="s">
        <v>1312</v>
      </c>
      <c r="F1132" s="36" t="s">
        <v>1312</v>
      </c>
      <c r="G1132" s="36" t="s">
        <v>1312</v>
      </c>
      <c r="H1132" s="37" t="s">
        <v>1312</v>
      </c>
      <c r="I1132" s="38">
        <v>1</v>
      </c>
      <c r="J1132" s="38">
        <v>0</v>
      </c>
      <c r="K1132" s="36">
        <v>1</v>
      </c>
      <c r="L1132" s="36">
        <v>0</v>
      </c>
      <c r="M1132" s="39" t="s">
        <v>1293</v>
      </c>
      <c r="N1132" s="40" t="s">
        <v>1313</v>
      </c>
      <c r="O1132" s="39" t="s">
        <v>1295</v>
      </c>
    </row>
    <row r="1133" spans="1:15" hidden="1" x14ac:dyDescent="0.25">
      <c r="A1133" s="34">
        <v>415987</v>
      </c>
      <c r="B1133" s="35" t="s">
        <v>1179</v>
      </c>
      <c r="C1133" s="34" t="s">
        <v>1314</v>
      </c>
      <c r="D1133" s="34" t="s">
        <v>1312</v>
      </c>
      <c r="E1133" s="36" t="s">
        <v>1312</v>
      </c>
      <c r="F1133" s="36" t="s">
        <v>1312</v>
      </c>
      <c r="G1133" s="36" t="s">
        <v>1312</v>
      </c>
      <c r="H1133" s="37" t="s">
        <v>1312</v>
      </c>
      <c r="I1133" s="38">
        <v>1</v>
      </c>
      <c r="J1133" s="38">
        <v>2</v>
      </c>
      <c r="K1133" s="36">
        <v>0.99869854099595867</v>
      </c>
      <c r="L1133" s="36">
        <v>1.3014590040413727E-3</v>
      </c>
      <c r="M1133" s="39" t="s">
        <v>1293</v>
      </c>
      <c r="N1133" s="40" t="s">
        <v>1313</v>
      </c>
      <c r="O1133" s="39" t="s">
        <v>1295</v>
      </c>
    </row>
    <row r="1134" spans="1:15" hidden="1" x14ac:dyDescent="0.25">
      <c r="A1134" s="34">
        <v>416053</v>
      </c>
      <c r="B1134" s="35" t="s">
        <v>1180</v>
      </c>
      <c r="C1134" s="34" t="s">
        <v>1314</v>
      </c>
      <c r="D1134" s="34" t="s">
        <v>1312</v>
      </c>
      <c r="E1134" s="36" t="s">
        <v>1312</v>
      </c>
      <c r="F1134" s="36" t="s">
        <v>1312</v>
      </c>
      <c r="G1134" s="36" t="s">
        <v>1312</v>
      </c>
      <c r="H1134" s="37" t="s">
        <v>1312</v>
      </c>
      <c r="I1134" s="38">
        <v>1</v>
      </c>
      <c r="J1134" s="38">
        <v>3</v>
      </c>
      <c r="K1134" s="36">
        <v>4.3209876543209874E-2</v>
      </c>
      <c r="L1134" s="36">
        <v>0.95679012345679015</v>
      </c>
      <c r="M1134" s="39" t="s">
        <v>1293</v>
      </c>
      <c r="N1134" s="40" t="s">
        <v>1313</v>
      </c>
      <c r="O1134" s="39" t="s">
        <v>1295</v>
      </c>
    </row>
    <row r="1135" spans="1:15" hidden="1" x14ac:dyDescent="0.25">
      <c r="A1135" s="34">
        <v>416070</v>
      </c>
      <c r="B1135" s="35" t="s">
        <v>1181</v>
      </c>
      <c r="C1135" s="34" t="s">
        <v>1326</v>
      </c>
      <c r="D1135" s="34">
        <v>16978</v>
      </c>
      <c r="E1135" s="36">
        <v>1</v>
      </c>
      <c r="F1135" s="36">
        <v>1</v>
      </c>
      <c r="G1135" s="36">
        <v>1</v>
      </c>
      <c r="H1135" s="37">
        <v>0.37142857142857144</v>
      </c>
      <c r="I1135" s="38">
        <v>1</v>
      </c>
      <c r="J1135" s="38">
        <v>0</v>
      </c>
      <c r="K1135" s="36">
        <v>1</v>
      </c>
      <c r="L1135" s="36">
        <v>0</v>
      </c>
      <c r="M1135" s="39" t="s">
        <v>1293</v>
      </c>
      <c r="N1135" s="40" t="s">
        <v>1774</v>
      </c>
      <c r="O1135" s="39" t="s">
        <v>1295</v>
      </c>
    </row>
    <row r="1136" spans="1:15" hidden="1" x14ac:dyDescent="0.25">
      <c r="A1136" s="34">
        <v>416088</v>
      </c>
      <c r="B1136" s="35" t="s">
        <v>1182</v>
      </c>
      <c r="C1136" s="34" t="s">
        <v>1314</v>
      </c>
      <c r="D1136" s="34" t="s">
        <v>1312</v>
      </c>
      <c r="E1136" s="36" t="s">
        <v>1312</v>
      </c>
      <c r="F1136" s="36" t="s">
        <v>1312</v>
      </c>
      <c r="G1136" s="36" t="s">
        <v>1312</v>
      </c>
      <c r="H1136" s="37" t="s">
        <v>1312</v>
      </c>
      <c r="I1136" s="38">
        <v>0</v>
      </c>
      <c r="J1136" s="38">
        <v>0</v>
      </c>
      <c r="K1136" s="36">
        <v>0</v>
      </c>
      <c r="L1136" s="36">
        <v>0</v>
      </c>
      <c r="M1136" s="39" t="s">
        <v>1293</v>
      </c>
      <c r="N1136" s="40" t="s">
        <v>1313</v>
      </c>
      <c r="O1136" s="39" t="s">
        <v>1295</v>
      </c>
    </row>
    <row r="1137" spans="1:15" hidden="1" x14ac:dyDescent="0.25">
      <c r="A1137" s="34">
        <v>416100</v>
      </c>
      <c r="B1137" s="35" t="s">
        <v>1183</v>
      </c>
      <c r="C1137" s="34" t="s">
        <v>1314</v>
      </c>
      <c r="D1137" s="34" t="s">
        <v>1312</v>
      </c>
      <c r="E1137" s="36" t="s">
        <v>1312</v>
      </c>
      <c r="F1137" s="36" t="s">
        <v>1312</v>
      </c>
      <c r="G1137" s="36" t="s">
        <v>1312</v>
      </c>
      <c r="H1137" s="37" t="s">
        <v>1312</v>
      </c>
      <c r="I1137" s="38">
        <v>0</v>
      </c>
      <c r="J1137" s="38">
        <v>2</v>
      </c>
      <c r="K1137" s="36">
        <v>0</v>
      </c>
      <c r="L1137" s="36">
        <v>1</v>
      </c>
      <c r="M1137" s="39" t="s">
        <v>1293</v>
      </c>
      <c r="N1137" s="40" t="s">
        <v>1313</v>
      </c>
      <c r="O1137" s="39" t="s">
        <v>1295</v>
      </c>
    </row>
    <row r="1138" spans="1:15" hidden="1" x14ac:dyDescent="0.25">
      <c r="A1138" s="34">
        <v>416118</v>
      </c>
      <c r="B1138" s="35" t="s">
        <v>1184</v>
      </c>
      <c r="C1138" s="34" t="s">
        <v>1326</v>
      </c>
      <c r="D1138" s="34">
        <v>3229</v>
      </c>
      <c r="E1138" s="36">
        <v>1</v>
      </c>
      <c r="F1138" s="36">
        <v>1</v>
      </c>
      <c r="G1138" s="36">
        <v>1</v>
      </c>
      <c r="H1138" s="37">
        <v>0.15789473684210525</v>
      </c>
      <c r="I1138" s="38">
        <v>1</v>
      </c>
      <c r="J1138" s="38">
        <v>0</v>
      </c>
      <c r="K1138" s="36">
        <v>1</v>
      </c>
      <c r="L1138" s="36">
        <v>0</v>
      </c>
      <c r="M1138" s="39" t="s">
        <v>1293</v>
      </c>
      <c r="N1138" s="40" t="s">
        <v>1294</v>
      </c>
      <c r="O1138" s="39" t="s">
        <v>1295</v>
      </c>
    </row>
    <row r="1139" spans="1:15" hidden="1" x14ac:dyDescent="0.25">
      <c r="A1139" s="34">
        <v>416142</v>
      </c>
      <c r="B1139" s="35" t="s">
        <v>1185</v>
      </c>
      <c r="C1139" s="34" t="s">
        <v>1314</v>
      </c>
      <c r="D1139" s="34" t="s">
        <v>1312</v>
      </c>
      <c r="E1139" s="36" t="s">
        <v>1312</v>
      </c>
      <c r="F1139" s="36" t="s">
        <v>1312</v>
      </c>
      <c r="G1139" s="36" t="s">
        <v>1312</v>
      </c>
      <c r="H1139" s="37" t="s">
        <v>1312</v>
      </c>
      <c r="I1139" s="38">
        <v>1</v>
      </c>
      <c r="J1139" s="38">
        <v>1</v>
      </c>
      <c r="K1139" s="36">
        <v>0.55915492957746482</v>
      </c>
      <c r="L1139" s="36">
        <v>0.44084507042253523</v>
      </c>
      <c r="M1139" s="39" t="s">
        <v>1293</v>
      </c>
      <c r="N1139" s="40" t="s">
        <v>1313</v>
      </c>
      <c r="O1139" s="39" t="s">
        <v>1295</v>
      </c>
    </row>
    <row r="1140" spans="1:15" hidden="1" x14ac:dyDescent="0.25">
      <c r="A1140" s="34">
        <v>416151</v>
      </c>
      <c r="B1140" s="35" t="s">
        <v>1186</v>
      </c>
      <c r="C1140" s="34" t="s">
        <v>1314</v>
      </c>
      <c r="D1140" s="34" t="s">
        <v>1312</v>
      </c>
      <c r="E1140" s="36" t="s">
        <v>1312</v>
      </c>
      <c r="F1140" s="36" t="s">
        <v>1312</v>
      </c>
      <c r="G1140" s="36" t="s">
        <v>1312</v>
      </c>
      <c r="H1140" s="37" t="s">
        <v>1312</v>
      </c>
      <c r="I1140" s="38">
        <v>2</v>
      </c>
      <c r="J1140" s="38">
        <v>1</v>
      </c>
      <c r="K1140" s="36">
        <v>0.9555555555555556</v>
      </c>
      <c r="L1140" s="36">
        <v>4.4444444444444446E-2</v>
      </c>
      <c r="M1140" s="39" t="s">
        <v>1293</v>
      </c>
      <c r="N1140" s="40" t="s">
        <v>1313</v>
      </c>
      <c r="O1140" s="39" t="s">
        <v>1295</v>
      </c>
    </row>
    <row r="1141" spans="1:15" hidden="1" x14ac:dyDescent="0.25">
      <c r="A1141" s="34">
        <v>416177</v>
      </c>
      <c r="B1141" s="35" t="s">
        <v>1187</v>
      </c>
      <c r="C1141" s="34" t="s">
        <v>1311</v>
      </c>
      <c r="D1141" s="34" t="s">
        <v>1312</v>
      </c>
      <c r="E1141" s="36" t="s">
        <v>1312</v>
      </c>
      <c r="F1141" s="36" t="s">
        <v>1312</v>
      </c>
      <c r="G1141" s="36" t="s">
        <v>1312</v>
      </c>
      <c r="H1141" s="37" t="s">
        <v>1312</v>
      </c>
      <c r="I1141" s="38">
        <v>8</v>
      </c>
      <c r="J1141" s="38">
        <v>2</v>
      </c>
      <c r="K1141" s="36">
        <v>0.49560439560439562</v>
      </c>
      <c r="L1141" s="36">
        <v>0.50439560439560438</v>
      </c>
      <c r="M1141" s="39" t="s">
        <v>1293</v>
      </c>
      <c r="N1141" s="40" t="s">
        <v>1313</v>
      </c>
      <c r="O1141" s="39" t="s">
        <v>1295</v>
      </c>
    </row>
    <row r="1142" spans="1:15" hidden="1" x14ac:dyDescent="0.25">
      <c r="A1142" s="34">
        <v>416193</v>
      </c>
      <c r="B1142" s="35" t="s">
        <v>1188</v>
      </c>
      <c r="C1142" s="34" t="s">
        <v>1314</v>
      </c>
      <c r="D1142" s="34" t="s">
        <v>1312</v>
      </c>
      <c r="E1142" s="36" t="s">
        <v>1312</v>
      </c>
      <c r="F1142" s="36" t="s">
        <v>1312</v>
      </c>
      <c r="G1142" s="36" t="s">
        <v>1312</v>
      </c>
      <c r="H1142" s="37" t="s">
        <v>1312</v>
      </c>
      <c r="I1142" s="38">
        <v>1</v>
      </c>
      <c r="J1142" s="38">
        <v>1</v>
      </c>
      <c r="K1142" s="36">
        <v>0.26463160206434611</v>
      </c>
      <c r="L1142" s="36">
        <v>0.73536839793565389</v>
      </c>
      <c r="M1142" s="39" t="s">
        <v>1293</v>
      </c>
      <c r="N1142" s="40" t="s">
        <v>1313</v>
      </c>
      <c r="O1142" s="39" t="s">
        <v>1295</v>
      </c>
    </row>
    <row r="1143" spans="1:15" hidden="1" x14ac:dyDescent="0.25">
      <c r="A1143" s="34">
        <v>416207</v>
      </c>
      <c r="B1143" s="35" t="s">
        <v>1189</v>
      </c>
      <c r="C1143" s="34" t="s">
        <v>1314</v>
      </c>
      <c r="D1143" s="34" t="s">
        <v>1312</v>
      </c>
      <c r="E1143" s="36" t="s">
        <v>1312</v>
      </c>
      <c r="F1143" s="36" t="s">
        <v>1312</v>
      </c>
      <c r="G1143" s="36" t="s">
        <v>1312</v>
      </c>
      <c r="H1143" s="37" t="s">
        <v>1312</v>
      </c>
      <c r="I1143" s="38">
        <v>1</v>
      </c>
      <c r="J1143" s="38">
        <v>1</v>
      </c>
      <c r="K1143" s="36">
        <v>0.51170710940825881</v>
      </c>
      <c r="L1143" s="36">
        <v>0.48829289059174119</v>
      </c>
      <c r="M1143" s="39" t="s">
        <v>1293</v>
      </c>
      <c r="N1143" s="40" t="s">
        <v>1313</v>
      </c>
      <c r="O1143" s="39" t="s">
        <v>1295</v>
      </c>
    </row>
    <row r="1144" spans="1:15" hidden="1" x14ac:dyDescent="0.25">
      <c r="A1144" s="34">
        <v>416215</v>
      </c>
      <c r="B1144" s="35" t="s">
        <v>1190</v>
      </c>
      <c r="C1144" s="34" t="s">
        <v>1314</v>
      </c>
      <c r="D1144" s="34" t="s">
        <v>1312</v>
      </c>
      <c r="E1144" s="36" t="s">
        <v>1312</v>
      </c>
      <c r="F1144" s="36" t="s">
        <v>1312</v>
      </c>
      <c r="G1144" s="36" t="s">
        <v>1312</v>
      </c>
      <c r="H1144" s="37" t="s">
        <v>1312</v>
      </c>
      <c r="I1144" s="38">
        <v>2</v>
      </c>
      <c r="J1144" s="38">
        <v>2</v>
      </c>
      <c r="K1144" s="36">
        <v>0</v>
      </c>
      <c r="L1144" s="36">
        <v>1</v>
      </c>
      <c r="M1144" s="39" t="s">
        <v>1293</v>
      </c>
      <c r="N1144" s="40" t="s">
        <v>1313</v>
      </c>
      <c r="O1144" s="39" t="s">
        <v>1295</v>
      </c>
    </row>
    <row r="1145" spans="1:15" hidden="1" x14ac:dyDescent="0.25">
      <c r="A1145" s="34">
        <v>416240</v>
      </c>
      <c r="B1145" s="35" t="s">
        <v>1191</v>
      </c>
      <c r="C1145" s="34" t="s">
        <v>1314</v>
      </c>
      <c r="D1145" s="34" t="s">
        <v>1312</v>
      </c>
      <c r="E1145" s="36" t="s">
        <v>1312</v>
      </c>
      <c r="F1145" s="36" t="s">
        <v>1312</v>
      </c>
      <c r="G1145" s="36" t="s">
        <v>1312</v>
      </c>
      <c r="H1145" s="37" t="s">
        <v>1312</v>
      </c>
      <c r="I1145" s="38">
        <v>0</v>
      </c>
      <c r="J1145" s="38">
        <v>3</v>
      </c>
      <c r="K1145" s="36">
        <v>0</v>
      </c>
      <c r="L1145" s="36">
        <v>1</v>
      </c>
      <c r="M1145" s="39" t="s">
        <v>1293</v>
      </c>
      <c r="N1145" s="40" t="s">
        <v>1313</v>
      </c>
      <c r="O1145" s="39" t="s">
        <v>1295</v>
      </c>
    </row>
    <row r="1146" spans="1:15" hidden="1" x14ac:dyDescent="0.25">
      <c r="A1146" s="34">
        <v>416266</v>
      </c>
      <c r="B1146" s="35" t="s">
        <v>1192</v>
      </c>
      <c r="C1146" s="34" t="s">
        <v>1314</v>
      </c>
      <c r="D1146" s="34" t="s">
        <v>1312</v>
      </c>
      <c r="E1146" s="36" t="s">
        <v>1312</v>
      </c>
      <c r="F1146" s="36" t="s">
        <v>1312</v>
      </c>
      <c r="G1146" s="36" t="s">
        <v>1312</v>
      </c>
      <c r="H1146" s="37" t="s">
        <v>1312</v>
      </c>
      <c r="I1146" s="38">
        <v>4</v>
      </c>
      <c r="J1146" s="38">
        <v>1</v>
      </c>
      <c r="K1146" s="36">
        <v>0.86977886977886976</v>
      </c>
      <c r="L1146" s="36">
        <v>0.13022113022113022</v>
      </c>
      <c r="M1146" s="39" t="s">
        <v>1293</v>
      </c>
      <c r="N1146" s="40" t="s">
        <v>1313</v>
      </c>
      <c r="O1146" s="39" t="s">
        <v>1295</v>
      </c>
    </row>
    <row r="1147" spans="1:15" hidden="1" x14ac:dyDescent="0.25">
      <c r="A1147" s="34">
        <v>416274</v>
      </c>
      <c r="B1147" s="35" t="s">
        <v>1193</v>
      </c>
      <c r="C1147" s="34" t="s">
        <v>1314</v>
      </c>
      <c r="D1147" s="34" t="s">
        <v>1312</v>
      </c>
      <c r="E1147" s="36" t="s">
        <v>1312</v>
      </c>
      <c r="F1147" s="36" t="s">
        <v>1312</v>
      </c>
      <c r="G1147" s="36" t="s">
        <v>1312</v>
      </c>
      <c r="H1147" s="37" t="s">
        <v>1312</v>
      </c>
      <c r="I1147" s="38">
        <v>0</v>
      </c>
      <c r="J1147" s="38">
        <v>2</v>
      </c>
      <c r="K1147" s="36">
        <v>0</v>
      </c>
      <c r="L1147" s="36">
        <v>1</v>
      </c>
      <c r="M1147" s="39" t="s">
        <v>1293</v>
      </c>
      <c r="N1147" s="40" t="s">
        <v>1313</v>
      </c>
      <c r="O1147" s="39" t="s">
        <v>1295</v>
      </c>
    </row>
    <row r="1148" spans="1:15" hidden="1" x14ac:dyDescent="0.25">
      <c r="A1148" s="34">
        <v>416291</v>
      </c>
      <c r="B1148" s="35" t="s">
        <v>1194</v>
      </c>
      <c r="C1148" s="34" t="s">
        <v>1314</v>
      </c>
      <c r="D1148" s="34" t="s">
        <v>1312</v>
      </c>
      <c r="E1148" s="36" t="s">
        <v>1312</v>
      </c>
      <c r="F1148" s="36" t="s">
        <v>1312</v>
      </c>
      <c r="G1148" s="36" t="s">
        <v>1312</v>
      </c>
      <c r="H1148" s="37" t="s">
        <v>1312</v>
      </c>
      <c r="I1148" s="38">
        <v>1</v>
      </c>
      <c r="J1148" s="38">
        <v>1</v>
      </c>
      <c r="K1148" s="36">
        <v>0.74054054054054053</v>
      </c>
      <c r="L1148" s="36">
        <v>0.25945945945945947</v>
      </c>
      <c r="M1148" s="39" t="s">
        <v>1293</v>
      </c>
      <c r="N1148" s="40" t="s">
        <v>1313</v>
      </c>
      <c r="O1148" s="39" t="s">
        <v>1295</v>
      </c>
    </row>
    <row r="1149" spans="1:15" hidden="1" x14ac:dyDescent="0.25">
      <c r="A1149" s="34">
        <v>416339</v>
      </c>
      <c r="B1149" s="35" t="s">
        <v>1195</v>
      </c>
      <c r="C1149" s="34" t="s">
        <v>1307</v>
      </c>
      <c r="D1149" s="34">
        <v>101476</v>
      </c>
      <c r="E1149" s="36">
        <v>0.96144901257440185</v>
      </c>
      <c r="F1149" s="36">
        <v>0.96144901257440185</v>
      </c>
      <c r="G1149" s="36">
        <v>0.96144901257440185</v>
      </c>
      <c r="H1149" s="37">
        <v>5.1515151515151514E-2</v>
      </c>
      <c r="I1149" s="38">
        <v>2</v>
      </c>
      <c r="J1149" s="38">
        <v>0</v>
      </c>
      <c r="K1149" s="36">
        <v>1</v>
      </c>
      <c r="L1149" s="36">
        <v>0</v>
      </c>
      <c r="M1149" s="39" t="s">
        <v>1293</v>
      </c>
      <c r="N1149" s="40" t="s">
        <v>1294</v>
      </c>
      <c r="O1149" s="39" t="s">
        <v>1295</v>
      </c>
    </row>
    <row r="1150" spans="1:15" hidden="1" x14ac:dyDescent="0.25">
      <c r="A1150" s="34">
        <v>416347</v>
      </c>
      <c r="B1150" s="35" t="s">
        <v>1196</v>
      </c>
      <c r="C1150" s="34" t="s">
        <v>1314</v>
      </c>
      <c r="D1150" s="34" t="s">
        <v>1312</v>
      </c>
      <c r="E1150" s="36" t="s">
        <v>1312</v>
      </c>
      <c r="F1150" s="36" t="s">
        <v>1312</v>
      </c>
      <c r="G1150" s="36" t="s">
        <v>1312</v>
      </c>
      <c r="H1150" s="37" t="s">
        <v>1312</v>
      </c>
      <c r="I1150" s="38">
        <v>1</v>
      </c>
      <c r="J1150" s="38">
        <v>1</v>
      </c>
      <c r="K1150" s="36">
        <v>0</v>
      </c>
      <c r="L1150" s="36">
        <v>1</v>
      </c>
      <c r="M1150" s="39" t="s">
        <v>1293</v>
      </c>
      <c r="N1150" s="40" t="s">
        <v>1313</v>
      </c>
      <c r="O1150" s="39" t="s">
        <v>1295</v>
      </c>
    </row>
    <row r="1151" spans="1:15" hidden="1" x14ac:dyDescent="0.25">
      <c r="A1151" s="34">
        <v>416355</v>
      </c>
      <c r="B1151" s="35" t="s">
        <v>1197</v>
      </c>
      <c r="C1151" s="34" t="s">
        <v>1314</v>
      </c>
      <c r="D1151" s="34" t="s">
        <v>1312</v>
      </c>
      <c r="E1151" s="36" t="s">
        <v>1312</v>
      </c>
      <c r="F1151" s="36" t="s">
        <v>1312</v>
      </c>
      <c r="G1151" s="36" t="s">
        <v>1312</v>
      </c>
      <c r="H1151" s="37" t="s">
        <v>1312</v>
      </c>
      <c r="I1151" s="38">
        <v>1</v>
      </c>
      <c r="J1151" s="38">
        <v>0</v>
      </c>
      <c r="K1151" s="36">
        <v>1</v>
      </c>
      <c r="L1151" s="36">
        <v>0</v>
      </c>
      <c r="M1151" s="39" t="s">
        <v>1293</v>
      </c>
      <c r="N1151" s="40" t="s">
        <v>1313</v>
      </c>
      <c r="O1151" s="39" t="s">
        <v>1295</v>
      </c>
    </row>
    <row r="1152" spans="1:15" hidden="1" x14ac:dyDescent="0.25">
      <c r="A1152" s="34">
        <v>416363</v>
      </c>
      <c r="B1152" s="35" t="s">
        <v>1198</v>
      </c>
      <c r="C1152" s="34" t="s">
        <v>1314</v>
      </c>
      <c r="D1152" s="34" t="s">
        <v>1312</v>
      </c>
      <c r="E1152" s="36" t="s">
        <v>1312</v>
      </c>
      <c r="F1152" s="36" t="s">
        <v>1312</v>
      </c>
      <c r="G1152" s="36" t="s">
        <v>1312</v>
      </c>
      <c r="H1152" s="37" t="s">
        <v>1312</v>
      </c>
      <c r="I1152" s="38">
        <v>6</v>
      </c>
      <c r="J1152" s="38">
        <v>4</v>
      </c>
      <c r="K1152" s="36">
        <v>0.86382206082614621</v>
      </c>
      <c r="L1152" s="36">
        <v>0.13617793917385385</v>
      </c>
      <c r="M1152" s="39" t="s">
        <v>1293</v>
      </c>
      <c r="N1152" s="40" t="s">
        <v>1313</v>
      </c>
      <c r="O1152" s="39" t="s">
        <v>1295</v>
      </c>
    </row>
    <row r="1153" spans="1:15" hidden="1" x14ac:dyDescent="0.25">
      <c r="A1153" s="34">
        <v>416371</v>
      </c>
      <c r="B1153" s="35" t="s">
        <v>1199</v>
      </c>
      <c r="C1153" s="34" t="s">
        <v>1314</v>
      </c>
      <c r="D1153" s="34" t="s">
        <v>1312</v>
      </c>
      <c r="E1153" s="36" t="s">
        <v>1312</v>
      </c>
      <c r="F1153" s="36" t="s">
        <v>1312</v>
      </c>
      <c r="G1153" s="36" t="s">
        <v>1312</v>
      </c>
      <c r="H1153" s="37" t="s">
        <v>1312</v>
      </c>
      <c r="I1153" s="38">
        <v>3</v>
      </c>
      <c r="J1153" s="38">
        <v>0</v>
      </c>
      <c r="K1153" s="36">
        <v>1</v>
      </c>
      <c r="L1153" s="36">
        <v>0</v>
      </c>
      <c r="M1153" s="39" t="s">
        <v>1293</v>
      </c>
      <c r="N1153" s="40" t="s">
        <v>1313</v>
      </c>
      <c r="O1153" s="39" t="s">
        <v>1295</v>
      </c>
    </row>
    <row r="1154" spans="1:15" hidden="1" x14ac:dyDescent="0.25">
      <c r="A1154" s="34">
        <v>416380</v>
      </c>
      <c r="B1154" s="35" t="s">
        <v>1200</v>
      </c>
      <c r="C1154" s="34" t="s">
        <v>1314</v>
      </c>
      <c r="D1154" s="34" t="s">
        <v>1312</v>
      </c>
      <c r="E1154" s="36" t="s">
        <v>1312</v>
      </c>
      <c r="F1154" s="36" t="s">
        <v>1312</v>
      </c>
      <c r="G1154" s="36" t="s">
        <v>1312</v>
      </c>
      <c r="H1154" s="37" t="s">
        <v>1312</v>
      </c>
      <c r="I1154" s="38">
        <v>2</v>
      </c>
      <c r="J1154" s="38">
        <v>0</v>
      </c>
      <c r="K1154" s="36">
        <v>1</v>
      </c>
      <c r="L1154" s="36">
        <v>0</v>
      </c>
      <c r="M1154" s="39" t="s">
        <v>1293</v>
      </c>
      <c r="N1154" s="40" t="s">
        <v>1313</v>
      </c>
      <c r="O1154" s="39" t="s">
        <v>1295</v>
      </c>
    </row>
    <row r="1155" spans="1:15" hidden="1" x14ac:dyDescent="0.25">
      <c r="A1155" s="34">
        <v>416398</v>
      </c>
      <c r="B1155" s="35" t="s">
        <v>1201</v>
      </c>
      <c r="C1155" s="34" t="s">
        <v>1307</v>
      </c>
      <c r="D1155" s="34">
        <v>15126</v>
      </c>
      <c r="E1155" s="36">
        <v>0.99986777733703558</v>
      </c>
      <c r="F1155" s="36">
        <v>0</v>
      </c>
      <c r="G1155" s="36">
        <v>0</v>
      </c>
      <c r="H1155" s="37">
        <v>4.5454545454545456E-2</v>
      </c>
      <c r="I1155" s="38">
        <v>4</v>
      </c>
      <c r="J1155" s="38">
        <v>5</v>
      </c>
      <c r="K1155" s="36">
        <v>0.65798440221094878</v>
      </c>
      <c r="L1155" s="36">
        <v>0.34201559778905127</v>
      </c>
      <c r="M1155" s="39" t="s">
        <v>1293</v>
      </c>
      <c r="N1155" s="40" t="s">
        <v>1294</v>
      </c>
      <c r="O1155" s="39" t="s">
        <v>1295</v>
      </c>
    </row>
    <row r="1156" spans="1:15" hidden="1" x14ac:dyDescent="0.25">
      <c r="A1156" s="34">
        <v>416401</v>
      </c>
      <c r="B1156" s="35" t="s">
        <v>1202</v>
      </c>
      <c r="C1156" s="34" t="s">
        <v>1326</v>
      </c>
      <c r="D1156" s="34">
        <v>27169</v>
      </c>
      <c r="E1156" s="36">
        <v>0.88998490927159635</v>
      </c>
      <c r="F1156" s="36">
        <v>0.88998490927159635</v>
      </c>
      <c r="G1156" s="36">
        <v>0.88998490927159635</v>
      </c>
      <c r="H1156" s="37">
        <v>0.13953488372093023</v>
      </c>
      <c r="I1156" s="38">
        <v>1</v>
      </c>
      <c r="J1156" s="38">
        <v>0</v>
      </c>
      <c r="K1156" s="36">
        <v>1</v>
      </c>
      <c r="L1156" s="36">
        <v>0</v>
      </c>
      <c r="M1156" s="39" t="s">
        <v>1293</v>
      </c>
      <c r="N1156" s="40" t="s">
        <v>1294</v>
      </c>
      <c r="O1156" s="39" t="s">
        <v>1295</v>
      </c>
    </row>
    <row r="1157" spans="1:15" hidden="1" x14ac:dyDescent="0.25">
      <c r="A1157" s="34">
        <v>416410</v>
      </c>
      <c r="B1157" s="35" t="s">
        <v>1203</v>
      </c>
      <c r="C1157" s="34" t="s">
        <v>1314</v>
      </c>
      <c r="D1157" s="34" t="s">
        <v>1312</v>
      </c>
      <c r="E1157" s="36" t="s">
        <v>1312</v>
      </c>
      <c r="F1157" s="36" t="s">
        <v>1312</v>
      </c>
      <c r="G1157" s="36" t="s">
        <v>1312</v>
      </c>
      <c r="H1157" s="37" t="s">
        <v>1312</v>
      </c>
      <c r="I1157" s="38">
        <v>1</v>
      </c>
      <c r="J1157" s="38">
        <v>1</v>
      </c>
      <c r="K1157" s="36">
        <v>0.66110581506196375</v>
      </c>
      <c r="L1157" s="36">
        <v>0.33889418493803625</v>
      </c>
      <c r="M1157" s="39" t="s">
        <v>1293</v>
      </c>
      <c r="N1157" s="40" t="s">
        <v>1313</v>
      </c>
      <c r="O1157" s="39" t="s">
        <v>1295</v>
      </c>
    </row>
    <row r="1158" spans="1:15" hidden="1" x14ac:dyDescent="0.25">
      <c r="A1158" s="34">
        <v>416428</v>
      </c>
      <c r="B1158" s="35" t="s">
        <v>1204</v>
      </c>
      <c r="C1158" s="34" t="s">
        <v>1307</v>
      </c>
      <c r="D1158" s="34">
        <v>225364</v>
      </c>
      <c r="E1158" s="36">
        <v>0.99999112546813151</v>
      </c>
      <c r="F1158" s="36">
        <v>0.99999112546813151</v>
      </c>
      <c r="G1158" s="36">
        <v>0.99999112546813151</v>
      </c>
      <c r="H1158" s="37">
        <v>1.0744794447410571E-2</v>
      </c>
      <c r="I1158" s="38">
        <v>54</v>
      </c>
      <c r="J1158" s="38">
        <v>0</v>
      </c>
      <c r="K1158" s="36">
        <v>1</v>
      </c>
      <c r="L1158" s="36">
        <v>0</v>
      </c>
      <c r="M1158" s="39" t="s">
        <v>1293</v>
      </c>
      <c r="N1158" s="40" t="s">
        <v>1775</v>
      </c>
      <c r="O1158" s="39" t="s">
        <v>1295</v>
      </c>
    </row>
    <row r="1159" spans="1:15" hidden="1" x14ac:dyDescent="0.25">
      <c r="A1159" s="34">
        <v>416461</v>
      </c>
      <c r="B1159" s="35" t="s">
        <v>1205</v>
      </c>
      <c r="C1159" s="34" t="s">
        <v>1314</v>
      </c>
      <c r="D1159" s="34" t="s">
        <v>1312</v>
      </c>
      <c r="E1159" s="36" t="s">
        <v>1312</v>
      </c>
      <c r="F1159" s="36" t="s">
        <v>1312</v>
      </c>
      <c r="G1159" s="36" t="s">
        <v>1312</v>
      </c>
      <c r="H1159" s="37" t="s">
        <v>1312</v>
      </c>
      <c r="I1159" s="38">
        <v>0</v>
      </c>
      <c r="J1159" s="38">
        <v>1</v>
      </c>
      <c r="K1159" s="36">
        <v>0</v>
      </c>
      <c r="L1159" s="36">
        <v>1</v>
      </c>
      <c r="M1159" s="39" t="s">
        <v>1293</v>
      </c>
      <c r="N1159" s="40" t="s">
        <v>1313</v>
      </c>
      <c r="O1159" s="39" t="s">
        <v>1295</v>
      </c>
    </row>
    <row r="1160" spans="1:15" hidden="1" x14ac:dyDescent="0.25">
      <c r="A1160" s="34">
        <v>416487</v>
      </c>
      <c r="B1160" s="35" t="s">
        <v>1206</v>
      </c>
      <c r="C1160" s="34" t="s">
        <v>1314</v>
      </c>
      <c r="D1160" s="34" t="s">
        <v>1312</v>
      </c>
      <c r="E1160" s="36" t="s">
        <v>1312</v>
      </c>
      <c r="F1160" s="36" t="s">
        <v>1312</v>
      </c>
      <c r="G1160" s="36" t="s">
        <v>1312</v>
      </c>
      <c r="H1160" s="37" t="s">
        <v>1312</v>
      </c>
      <c r="I1160" s="38">
        <v>22</v>
      </c>
      <c r="J1160" s="38">
        <v>7</v>
      </c>
      <c r="K1160" s="36">
        <v>0.58367839889579021</v>
      </c>
      <c r="L1160" s="36">
        <v>0.41632160110420979</v>
      </c>
      <c r="M1160" s="39" t="s">
        <v>1293</v>
      </c>
      <c r="N1160" s="40" t="s">
        <v>1313</v>
      </c>
      <c r="O1160" s="39" t="s">
        <v>1295</v>
      </c>
    </row>
    <row r="1161" spans="1:15" hidden="1" x14ac:dyDescent="0.25">
      <c r="A1161" s="34">
        <v>416495</v>
      </c>
      <c r="B1161" s="35" t="s">
        <v>1207</v>
      </c>
      <c r="C1161" s="34" t="s">
        <v>1307</v>
      </c>
      <c r="D1161" s="34">
        <v>17617</v>
      </c>
      <c r="E1161" s="36">
        <v>0.90775955043423961</v>
      </c>
      <c r="F1161" s="36">
        <v>0</v>
      </c>
      <c r="G1161" s="36">
        <v>0</v>
      </c>
      <c r="H1161" s="37">
        <v>0.1111111111111111</v>
      </c>
      <c r="I1161" s="38">
        <v>5</v>
      </c>
      <c r="J1161" s="38">
        <v>5</v>
      </c>
      <c r="K1161" s="36">
        <v>0.97587131367292224</v>
      </c>
      <c r="L1161" s="36">
        <v>2.4128686327077747E-2</v>
      </c>
      <c r="M1161" s="39" t="s">
        <v>1293</v>
      </c>
      <c r="N1161" s="40" t="s">
        <v>1776</v>
      </c>
      <c r="O1161" s="39" t="s">
        <v>1295</v>
      </c>
    </row>
    <row r="1162" spans="1:15" hidden="1" x14ac:dyDescent="0.25">
      <c r="A1162" s="34">
        <v>416517</v>
      </c>
      <c r="B1162" s="35" t="s">
        <v>1208</v>
      </c>
      <c r="C1162" s="34" t="s">
        <v>1314</v>
      </c>
      <c r="D1162" s="34" t="s">
        <v>1312</v>
      </c>
      <c r="E1162" s="36" t="s">
        <v>1312</v>
      </c>
      <c r="F1162" s="36" t="s">
        <v>1312</v>
      </c>
      <c r="G1162" s="36" t="s">
        <v>1312</v>
      </c>
      <c r="H1162" s="37" t="s">
        <v>1312</v>
      </c>
      <c r="I1162" s="38">
        <v>1</v>
      </c>
      <c r="J1162" s="38">
        <v>1</v>
      </c>
      <c r="K1162" s="36">
        <v>0.48952879581151831</v>
      </c>
      <c r="L1162" s="36">
        <v>0.51047120418848169</v>
      </c>
      <c r="M1162" s="39" t="s">
        <v>1293</v>
      </c>
      <c r="N1162" s="40" t="s">
        <v>1313</v>
      </c>
      <c r="O1162" s="39" t="s">
        <v>1295</v>
      </c>
    </row>
    <row r="1163" spans="1:15" hidden="1" x14ac:dyDescent="0.25">
      <c r="A1163" s="34">
        <v>416525</v>
      </c>
      <c r="B1163" s="35" t="s">
        <v>1209</v>
      </c>
      <c r="C1163" s="34" t="s">
        <v>1314</v>
      </c>
      <c r="D1163" s="34" t="s">
        <v>1312</v>
      </c>
      <c r="E1163" s="36" t="s">
        <v>1312</v>
      </c>
      <c r="F1163" s="36" t="s">
        <v>1312</v>
      </c>
      <c r="G1163" s="36" t="s">
        <v>1312</v>
      </c>
      <c r="H1163" s="37" t="s">
        <v>1312</v>
      </c>
      <c r="I1163" s="38">
        <v>9</v>
      </c>
      <c r="J1163" s="38">
        <v>1</v>
      </c>
      <c r="K1163" s="36">
        <v>0.91597130319704678</v>
      </c>
      <c r="L1163" s="36">
        <v>8.4028696802953259E-2</v>
      </c>
      <c r="M1163" s="39" t="s">
        <v>1293</v>
      </c>
      <c r="N1163" s="40" t="s">
        <v>1313</v>
      </c>
      <c r="O1163" s="39" t="s">
        <v>1295</v>
      </c>
    </row>
    <row r="1164" spans="1:15" hidden="1" x14ac:dyDescent="0.25">
      <c r="A1164" s="34">
        <v>416568</v>
      </c>
      <c r="B1164" s="35" t="s">
        <v>1210</v>
      </c>
      <c r="C1164" s="34" t="s">
        <v>1326</v>
      </c>
      <c r="D1164" s="34">
        <v>40610</v>
      </c>
      <c r="E1164" s="36">
        <v>0.99763605023393254</v>
      </c>
      <c r="F1164" s="36">
        <v>0.99763605023393254</v>
      </c>
      <c r="G1164" s="36">
        <v>0.99763605023393254</v>
      </c>
      <c r="H1164" s="37">
        <v>7.2289156626506021E-2</v>
      </c>
      <c r="I1164" s="38">
        <v>3</v>
      </c>
      <c r="J1164" s="38">
        <v>0</v>
      </c>
      <c r="K1164" s="36">
        <v>1</v>
      </c>
      <c r="L1164" s="36">
        <v>0</v>
      </c>
      <c r="M1164" s="39" t="s">
        <v>1293</v>
      </c>
      <c r="N1164" s="40" t="s">
        <v>1294</v>
      </c>
      <c r="O1164" s="39" t="s">
        <v>1295</v>
      </c>
    </row>
    <row r="1165" spans="1:15" hidden="1" x14ac:dyDescent="0.25">
      <c r="A1165" s="34">
        <v>416576</v>
      </c>
      <c r="B1165" s="35" t="s">
        <v>1211</v>
      </c>
      <c r="C1165" s="34" t="s">
        <v>1309</v>
      </c>
      <c r="D1165" s="34">
        <v>6159</v>
      </c>
      <c r="E1165" s="36">
        <v>0.99951290793960057</v>
      </c>
      <c r="F1165" s="36">
        <v>0.78519240136385782</v>
      </c>
      <c r="G1165" s="36">
        <v>0.78519240136385782</v>
      </c>
      <c r="H1165" s="37">
        <v>3.8821954484605084E-2</v>
      </c>
      <c r="I1165" s="38">
        <v>7</v>
      </c>
      <c r="J1165" s="38">
        <v>0</v>
      </c>
      <c r="K1165" s="36">
        <v>1</v>
      </c>
      <c r="L1165" s="36">
        <v>0</v>
      </c>
      <c r="M1165" s="39" t="s">
        <v>1293</v>
      </c>
      <c r="N1165" s="40" t="s">
        <v>1777</v>
      </c>
      <c r="O1165" s="39" t="s">
        <v>1295</v>
      </c>
    </row>
    <row r="1166" spans="1:15" hidden="1" x14ac:dyDescent="0.25">
      <c r="A1166" s="34">
        <v>416584</v>
      </c>
      <c r="B1166" s="35" t="s">
        <v>1212</v>
      </c>
      <c r="C1166" s="34" t="s">
        <v>1326</v>
      </c>
      <c r="D1166" s="34">
        <v>17134</v>
      </c>
      <c r="E1166" s="36">
        <v>0</v>
      </c>
      <c r="F1166" s="36">
        <v>0</v>
      </c>
      <c r="G1166" s="36">
        <v>0</v>
      </c>
      <c r="H1166" s="37">
        <v>0</v>
      </c>
      <c r="I1166" s="38">
        <v>1</v>
      </c>
      <c r="J1166" s="38">
        <v>0</v>
      </c>
      <c r="K1166" s="36">
        <v>1</v>
      </c>
      <c r="L1166" s="36">
        <v>0</v>
      </c>
      <c r="M1166" s="39" t="s">
        <v>1293</v>
      </c>
      <c r="N1166" s="40" t="s">
        <v>1294</v>
      </c>
      <c r="O1166" s="39" t="s">
        <v>1295</v>
      </c>
    </row>
    <row r="1167" spans="1:15" hidden="1" x14ac:dyDescent="0.25">
      <c r="A1167" s="34">
        <v>416592</v>
      </c>
      <c r="B1167" s="35" t="s">
        <v>1213</v>
      </c>
      <c r="C1167" s="34" t="s">
        <v>1314</v>
      </c>
      <c r="D1167" s="34" t="s">
        <v>1312</v>
      </c>
      <c r="E1167" s="36" t="s">
        <v>1312</v>
      </c>
      <c r="F1167" s="36" t="s">
        <v>1312</v>
      </c>
      <c r="G1167" s="36" t="s">
        <v>1312</v>
      </c>
      <c r="H1167" s="37" t="s">
        <v>1312</v>
      </c>
      <c r="I1167" s="38">
        <v>0</v>
      </c>
      <c r="J1167" s="38">
        <v>1</v>
      </c>
      <c r="K1167" s="36">
        <v>0</v>
      </c>
      <c r="L1167" s="36">
        <v>1</v>
      </c>
      <c r="M1167" s="39" t="s">
        <v>1293</v>
      </c>
      <c r="N1167" s="40" t="s">
        <v>1313</v>
      </c>
      <c r="O1167" s="39" t="s">
        <v>1295</v>
      </c>
    </row>
    <row r="1168" spans="1:15" hidden="1" x14ac:dyDescent="0.25">
      <c r="A1168" s="34">
        <v>416614</v>
      </c>
      <c r="B1168" s="35" t="s">
        <v>1214</v>
      </c>
      <c r="C1168" s="34" t="s">
        <v>1314</v>
      </c>
      <c r="D1168" s="34" t="s">
        <v>1312</v>
      </c>
      <c r="E1168" s="36" t="s">
        <v>1312</v>
      </c>
      <c r="F1168" s="36" t="s">
        <v>1312</v>
      </c>
      <c r="G1168" s="36" t="s">
        <v>1312</v>
      </c>
      <c r="H1168" s="37" t="s">
        <v>1312</v>
      </c>
      <c r="I1168" s="38">
        <v>1</v>
      </c>
      <c r="J1168" s="38">
        <v>0</v>
      </c>
      <c r="K1168" s="36">
        <v>1</v>
      </c>
      <c r="L1168" s="36">
        <v>0</v>
      </c>
      <c r="M1168" s="39" t="s">
        <v>1293</v>
      </c>
      <c r="N1168" s="40" t="s">
        <v>1313</v>
      </c>
      <c r="O1168" s="39" t="s">
        <v>1295</v>
      </c>
    </row>
    <row r="1169" spans="1:15" hidden="1" x14ac:dyDescent="0.25">
      <c r="A1169" s="34">
        <v>416631</v>
      </c>
      <c r="B1169" s="35" t="s">
        <v>1215</v>
      </c>
      <c r="C1169" s="34" t="s">
        <v>1314</v>
      </c>
      <c r="D1169" s="34" t="s">
        <v>1312</v>
      </c>
      <c r="E1169" s="36" t="s">
        <v>1312</v>
      </c>
      <c r="F1169" s="36" t="s">
        <v>1312</v>
      </c>
      <c r="G1169" s="36" t="s">
        <v>1312</v>
      </c>
      <c r="H1169" s="37" t="s">
        <v>1312</v>
      </c>
      <c r="I1169" s="38">
        <v>4</v>
      </c>
      <c r="J1169" s="38">
        <v>3</v>
      </c>
      <c r="K1169" s="36">
        <v>0.3774305607771779</v>
      </c>
      <c r="L1169" s="36">
        <v>0.62256943922282204</v>
      </c>
      <c r="M1169" s="39" t="s">
        <v>1293</v>
      </c>
      <c r="N1169" s="40" t="s">
        <v>1313</v>
      </c>
      <c r="O1169" s="39" t="s">
        <v>1295</v>
      </c>
    </row>
    <row r="1170" spans="1:15" hidden="1" x14ac:dyDescent="0.25">
      <c r="A1170" s="34">
        <v>416657</v>
      </c>
      <c r="B1170" s="35" t="s">
        <v>1216</v>
      </c>
      <c r="C1170" s="34" t="s">
        <v>1326</v>
      </c>
      <c r="D1170" s="34">
        <v>459</v>
      </c>
      <c r="E1170" s="36">
        <v>1</v>
      </c>
      <c r="F1170" s="36">
        <v>1</v>
      </c>
      <c r="G1170" s="36">
        <v>1</v>
      </c>
      <c r="H1170" s="37">
        <v>0.46153846153846156</v>
      </c>
      <c r="I1170" s="38">
        <v>1</v>
      </c>
      <c r="J1170" s="38">
        <v>0</v>
      </c>
      <c r="K1170" s="36">
        <v>1</v>
      </c>
      <c r="L1170" s="36">
        <v>0</v>
      </c>
      <c r="M1170" s="39" t="s">
        <v>1293</v>
      </c>
      <c r="N1170" s="40" t="s">
        <v>1294</v>
      </c>
      <c r="O1170" s="39" t="s">
        <v>1295</v>
      </c>
    </row>
    <row r="1171" spans="1:15" hidden="1" x14ac:dyDescent="0.25">
      <c r="A1171" s="34">
        <v>416665</v>
      </c>
      <c r="B1171" s="35" t="s">
        <v>1217</v>
      </c>
      <c r="C1171" s="34" t="s">
        <v>1314</v>
      </c>
      <c r="D1171" s="34" t="s">
        <v>1312</v>
      </c>
      <c r="E1171" s="36" t="s">
        <v>1312</v>
      </c>
      <c r="F1171" s="36" t="s">
        <v>1312</v>
      </c>
      <c r="G1171" s="36" t="s">
        <v>1312</v>
      </c>
      <c r="H1171" s="37" t="s">
        <v>1312</v>
      </c>
      <c r="I1171" s="38">
        <v>1</v>
      </c>
      <c r="J1171" s="38">
        <v>2</v>
      </c>
      <c r="K1171" s="36">
        <v>1</v>
      </c>
      <c r="L1171" s="36">
        <v>0</v>
      </c>
      <c r="M1171" s="39" t="s">
        <v>1293</v>
      </c>
      <c r="N1171" s="40" t="s">
        <v>1313</v>
      </c>
      <c r="O1171" s="39" t="s">
        <v>1295</v>
      </c>
    </row>
    <row r="1172" spans="1:15" hidden="1" x14ac:dyDescent="0.25">
      <c r="A1172" s="34">
        <v>416673</v>
      </c>
      <c r="B1172" s="35" t="s">
        <v>1218</v>
      </c>
      <c r="C1172" s="34" t="s">
        <v>1314</v>
      </c>
      <c r="D1172" s="34" t="s">
        <v>1312</v>
      </c>
      <c r="E1172" s="36" t="s">
        <v>1312</v>
      </c>
      <c r="F1172" s="36" t="s">
        <v>1312</v>
      </c>
      <c r="G1172" s="36" t="s">
        <v>1312</v>
      </c>
      <c r="H1172" s="37" t="s">
        <v>1312</v>
      </c>
      <c r="I1172" s="38">
        <v>2</v>
      </c>
      <c r="J1172" s="38">
        <v>1</v>
      </c>
      <c r="K1172" s="36">
        <v>1</v>
      </c>
      <c r="L1172" s="36">
        <v>0</v>
      </c>
      <c r="M1172" s="39" t="s">
        <v>1293</v>
      </c>
      <c r="N1172" s="40" t="s">
        <v>1313</v>
      </c>
      <c r="O1172" s="39" t="s">
        <v>1295</v>
      </c>
    </row>
    <row r="1173" spans="1:15" hidden="1" x14ac:dyDescent="0.25">
      <c r="A1173" s="34">
        <v>416681</v>
      </c>
      <c r="B1173" s="35" t="s">
        <v>1219</v>
      </c>
      <c r="C1173" s="34" t="s">
        <v>1307</v>
      </c>
      <c r="D1173" s="34">
        <v>0</v>
      </c>
      <c r="E1173" s="36">
        <v>0</v>
      </c>
      <c r="F1173" s="36">
        <v>0</v>
      </c>
      <c r="G1173" s="36">
        <v>0</v>
      </c>
      <c r="H1173" s="37">
        <v>0</v>
      </c>
      <c r="I1173" s="38">
        <v>0</v>
      </c>
      <c r="J1173" s="38">
        <v>0</v>
      </c>
      <c r="K1173" s="36">
        <v>0</v>
      </c>
      <c r="L1173" s="36">
        <v>0</v>
      </c>
      <c r="M1173" s="39" t="s">
        <v>1293</v>
      </c>
      <c r="N1173" s="40" t="s">
        <v>1778</v>
      </c>
      <c r="O1173" s="39" t="s">
        <v>1295</v>
      </c>
    </row>
    <row r="1174" spans="1:15" hidden="1" x14ac:dyDescent="0.25">
      <c r="A1174" s="34">
        <v>416690</v>
      </c>
      <c r="B1174" s="35" t="s">
        <v>1220</v>
      </c>
      <c r="C1174" s="34" t="s">
        <v>1326</v>
      </c>
      <c r="D1174" s="34">
        <v>6928</v>
      </c>
      <c r="E1174" s="36">
        <v>1</v>
      </c>
      <c r="F1174" s="36">
        <v>1</v>
      </c>
      <c r="G1174" s="36">
        <v>1</v>
      </c>
      <c r="H1174" s="37">
        <v>0.10714285714285714</v>
      </c>
      <c r="I1174" s="38">
        <v>2</v>
      </c>
      <c r="J1174" s="38">
        <v>0</v>
      </c>
      <c r="K1174" s="36">
        <v>1</v>
      </c>
      <c r="L1174" s="36">
        <v>0</v>
      </c>
      <c r="M1174" s="39" t="s">
        <v>1318</v>
      </c>
      <c r="N1174" s="40" t="s">
        <v>1294</v>
      </c>
      <c r="O1174" s="39" t="s">
        <v>1295</v>
      </c>
    </row>
    <row r="1175" spans="1:15" hidden="1" x14ac:dyDescent="0.25">
      <c r="A1175" s="34">
        <v>416703</v>
      </c>
      <c r="B1175" s="35" t="s">
        <v>1221</v>
      </c>
      <c r="C1175" s="34" t="s">
        <v>1326</v>
      </c>
      <c r="D1175" s="34">
        <v>2899</v>
      </c>
      <c r="E1175" s="36">
        <v>0</v>
      </c>
      <c r="F1175" s="36">
        <v>0</v>
      </c>
      <c r="G1175" s="36">
        <v>0</v>
      </c>
      <c r="H1175" s="37">
        <v>0</v>
      </c>
      <c r="I1175" s="38">
        <v>1</v>
      </c>
      <c r="J1175" s="38">
        <v>0</v>
      </c>
      <c r="K1175" s="36">
        <v>1</v>
      </c>
      <c r="L1175" s="36">
        <v>0</v>
      </c>
      <c r="M1175" s="39" t="s">
        <v>1293</v>
      </c>
      <c r="N1175" s="40" t="s">
        <v>1308</v>
      </c>
      <c r="O1175" s="39" t="s">
        <v>1295</v>
      </c>
    </row>
    <row r="1176" spans="1:15" hidden="1" x14ac:dyDescent="0.25">
      <c r="A1176" s="34">
        <v>416711</v>
      </c>
      <c r="B1176" s="35" t="s">
        <v>1222</v>
      </c>
      <c r="C1176" s="34" t="s">
        <v>1307</v>
      </c>
      <c r="D1176" s="34">
        <v>0</v>
      </c>
      <c r="E1176" s="36">
        <v>0</v>
      </c>
      <c r="F1176" s="36">
        <v>0</v>
      </c>
      <c r="G1176" s="36">
        <v>0</v>
      </c>
      <c r="H1176" s="37">
        <v>3.3333333333333333E-2</v>
      </c>
      <c r="I1176" s="38">
        <v>5</v>
      </c>
      <c r="J1176" s="38">
        <v>5</v>
      </c>
      <c r="K1176" s="36">
        <v>0</v>
      </c>
      <c r="L1176" s="36">
        <v>1</v>
      </c>
      <c r="M1176" s="39" t="s">
        <v>1293</v>
      </c>
      <c r="N1176" s="40" t="s">
        <v>1779</v>
      </c>
      <c r="O1176" s="39" t="s">
        <v>1295</v>
      </c>
    </row>
    <row r="1177" spans="1:15" hidden="1" x14ac:dyDescent="0.25">
      <c r="A1177" s="34">
        <v>416738</v>
      </c>
      <c r="B1177" s="35" t="s">
        <v>1223</v>
      </c>
      <c r="C1177" s="34" t="s">
        <v>1307</v>
      </c>
      <c r="D1177" s="34">
        <v>12908</v>
      </c>
      <c r="E1177" s="36">
        <v>0.45560892469786179</v>
      </c>
      <c r="F1177" s="36">
        <v>0</v>
      </c>
      <c r="G1177" s="36">
        <v>0</v>
      </c>
      <c r="H1177" s="37">
        <v>5.8823529411764705E-2</v>
      </c>
      <c r="I1177" s="38">
        <v>6</v>
      </c>
      <c r="J1177" s="38">
        <v>4</v>
      </c>
      <c r="K1177" s="36">
        <v>0.42751282538476154</v>
      </c>
      <c r="L1177" s="36">
        <v>0.57248717461523846</v>
      </c>
      <c r="M1177" s="39" t="s">
        <v>1293</v>
      </c>
      <c r="N1177" s="40" t="s">
        <v>1780</v>
      </c>
      <c r="O1177" s="39" t="s">
        <v>1295</v>
      </c>
    </row>
    <row r="1178" spans="1:15" hidden="1" x14ac:dyDescent="0.25">
      <c r="A1178" s="34">
        <v>416754</v>
      </c>
      <c r="B1178" s="35" t="s">
        <v>1224</v>
      </c>
      <c r="C1178" s="34" t="s">
        <v>1314</v>
      </c>
      <c r="D1178" s="34" t="s">
        <v>1312</v>
      </c>
      <c r="E1178" s="36" t="s">
        <v>1312</v>
      </c>
      <c r="F1178" s="36" t="s">
        <v>1312</v>
      </c>
      <c r="G1178" s="36" t="s">
        <v>1312</v>
      </c>
      <c r="H1178" s="37" t="s">
        <v>1312</v>
      </c>
      <c r="I1178" s="38">
        <v>1</v>
      </c>
      <c r="J1178" s="38">
        <v>0</v>
      </c>
      <c r="K1178" s="36">
        <v>1</v>
      </c>
      <c r="L1178" s="36">
        <v>0</v>
      </c>
      <c r="M1178" s="39" t="s">
        <v>1293</v>
      </c>
      <c r="N1178" s="40" t="s">
        <v>1313</v>
      </c>
      <c r="O1178" s="39" t="s">
        <v>1295</v>
      </c>
    </row>
    <row r="1179" spans="1:15" hidden="1" x14ac:dyDescent="0.25">
      <c r="A1179" s="34">
        <v>416797</v>
      </c>
      <c r="B1179" s="35" t="s">
        <v>1225</v>
      </c>
      <c r="C1179" s="34" t="s">
        <v>1314</v>
      </c>
      <c r="D1179" s="34" t="s">
        <v>1312</v>
      </c>
      <c r="E1179" s="36" t="s">
        <v>1312</v>
      </c>
      <c r="F1179" s="36" t="s">
        <v>1312</v>
      </c>
      <c r="G1179" s="36" t="s">
        <v>1312</v>
      </c>
      <c r="H1179" s="37" t="s">
        <v>1312</v>
      </c>
      <c r="I1179" s="38">
        <v>1</v>
      </c>
      <c r="J1179" s="38">
        <v>1</v>
      </c>
      <c r="K1179" s="36">
        <v>0.98427555222763008</v>
      </c>
      <c r="L1179" s="36">
        <v>1.57244477723699E-2</v>
      </c>
      <c r="M1179" s="39" t="s">
        <v>1293</v>
      </c>
      <c r="N1179" s="40" t="s">
        <v>1313</v>
      </c>
      <c r="O1179" s="39" t="s">
        <v>1295</v>
      </c>
    </row>
    <row r="1180" spans="1:15" hidden="1" x14ac:dyDescent="0.25">
      <c r="A1180" s="34">
        <v>416801</v>
      </c>
      <c r="B1180" s="35" t="s">
        <v>1226</v>
      </c>
      <c r="C1180" s="34" t="s">
        <v>1314</v>
      </c>
      <c r="D1180" s="34" t="s">
        <v>1312</v>
      </c>
      <c r="E1180" s="36" t="s">
        <v>1312</v>
      </c>
      <c r="F1180" s="36" t="s">
        <v>1312</v>
      </c>
      <c r="G1180" s="36" t="s">
        <v>1312</v>
      </c>
      <c r="H1180" s="37" t="s">
        <v>1312</v>
      </c>
      <c r="I1180" s="38">
        <v>48</v>
      </c>
      <c r="J1180" s="38">
        <v>11</v>
      </c>
      <c r="K1180" s="36">
        <v>0.96410973556849267</v>
      </c>
      <c r="L1180" s="36">
        <v>3.5890264431507328E-2</v>
      </c>
      <c r="M1180" s="39" t="s">
        <v>1293</v>
      </c>
      <c r="N1180" s="40" t="s">
        <v>1313</v>
      </c>
      <c r="O1180" s="39" t="s">
        <v>1295</v>
      </c>
    </row>
    <row r="1181" spans="1:15" hidden="1" x14ac:dyDescent="0.25">
      <c r="A1181" s="34">
        <v>416819</v>
      </c>
      <c r="B1181" s="35" t="s">
        <v>1227</v>
      </c>
      <c r="C1181" s="34" t="s">
        <v>1326</v>
      </c>
      <c r="D1181" s="34">
        <v>4003</v>
      </c>
      <c r="E1181" s="36">
        <v>1</v>
      </c>
      <c r="F1181" s="36">
        <v>1</v>
      </c>
      <c r="G1181" s="36">
        <v>1</v>
      </c>
      <c r="H1181" s="37">
        <v>0.19047619047619047</v>
      </c>
      <c r="I1181" s="38">
        <v>2</v>
      </c>
      <c r="J1181" s="38">
        <v>0</v>
      </c>
      <c r="K1181" s="36">
        <v>1</v>
      </c>
      <c r="L1181" s="36">
        <v>0</v>
      </c>
      <c r="M1181" s="39" t="s">
        <v>1293</v>
      </c>
      <c r="N1181" s="40" t="s">
        <v>1294</v>
      </c>
      <c r="O1181" s="39" t="s">
        <v>1295</v>
      </c>
    </row>
    <row r="1182" spans="1:15" hidden="1" x14ac:dyDescent="0.25">
      <c r="A1182" s="34">
        <v>416827</v>
      </c>
      <c r="B1182" s="35" t="s">
        <v>1228</v>
      </c>
      <c r="C1182" s="34" t="s">
        <v>1314</v>
      </c>
      <c r="D1182" s="34" t="s">
        <v>1312</v>
      </c>
      <c r="E1182" s="36" t="s">
        <v>1312</v>
      </c>
      <c r="F1182" s="36" t="s">
        <v>1312</v>
      </c>
      <c r="G1182" s="36" t="s">
        <v>1312</v>
      </c>
      <c r="H1182" s="37" t="s">
        <v>1312</v>
      </c>
      <c r="I1182" s="38">
        <v>1</v>
      </c>
      <c r="J1182" s="38">
        <v>1</v>
      </c>
      <c r="K1182" s="36">
        <v>0.2040030792917629</v>
      </c>
      <c r="L1182" s="36">
        <v>0.79599692070823713</v>
      </c>
      <c r="M1182" s="39" t="s">
        <v>1293</v>
      </c>
      <c r="N1182" s="40" t="s">
        <v>1313</v>
      </c>
      <c r="O1182" s="39" t="s">
        <v>1295</v>
      </c>
    </row>
    <row r="1183" spans="1:15" hidden="1" x14ac:dyDescent="0.25">
      <c r="A1183" s="34">
        <v>416835</v>
      </c>
      <c r="B1183" s="35" t="s">
        <v>1229</v>
      </c>
      <c r="C1183" s="34" t="s">
        <v>1314</v>
      </c>
      <c r="D1183" s="34" t="s">
        <v>1312</v>
      </c>
      <c r="E1183" s="36" t="s">
        <v>1312</v>
      </c>
      <c r="F1183" s="36" t="s">
        <v>1312</v>
      </c>
      <c r="G1183" s="36" t="s">
        <v>1312</v>
      </c>
      <c r="H1183" s="37" t="s">
        <v>1312</v>
      </c>
      <c r="I1183" s="38">
        <v>2</v>
      </c>
      <c r="J1183" s="38">
        <v>2</v>
      </c>
      <c r="K1183" s="36">
        <v>0</v>
      </c>
      <c r="L1183" s="36">
        <v>1</v>
      </c>
      <c r="M1183" s="39" t="s">
        <v>1293</v>
      </c>
      <c r="N1183" s="40" t="s">
        <v>1313</v>
      </c>
      <c r="O1183" s="39" t="s">
        <v>1295</v>
      </c>
    </row>
    <row r="1184" spans="1:15" hidden="1" x14ac:dyDescent="0.25">
      <c r="A1184" s="34">
        <v>416860</v>
      </c>
      <c r="B1184" s="35" t="s">
        <v>1230</v>
      </c>
      <c r="C1184" s="34" t="s">
        <v>1307</v>
      </c>
      <c r="D1184" s="34">
        <v>0</v>
      </c>
      <c r="E1184" s="36">
        <v>0</v>
      </c>
      <c r="F1184" s="36">
        <v>0</v>
      </c>
      <c r="G1184" s="36">
        <v>0</v>
      </c>
      <c r="H1184" s="37">
        <v>3.8461538461538464E-2</v>
      </c>
      <c r="I1184" s="38">
        <v>2</v>
      </c>
      <c r="J1184" s="38">
        <v>1</v>
      </c>
      <c r="K1184" s="36">
        <v>0</v>
      </c>
      <c r="L1184" s="36">
        <v>0</v>
      </c>
      <c r="M1184" s="39" t="s">
        <v>1293</v>
      </c>
      <c r="N1184" s="40" t="s">
        <v>1313</v>
      </c>
      <c r="O1184" s="39" t="s">
        <v>1295</v>
      </c>
    </row>
    <row r="1185" spans="1:15" hidden="1" x14ac:dyDescent="0.25">
      <c r="A1185" s="34">
        <v>416878</v>
      </c>
      <c r="B1185" s="35" t="s">
        <v>1231</v>
      </c>
      <c r="C1185" s="34" t="s">
        <v>1314</v>
      </c>
      <c r="D1185" s="34" t="s">
        <v>1312</v>
      </c>
      <c r="E1185" s="36" t="s">
        <v>1312</v>
      </c>
      <c r="F1185" s="36" t="s">
        <v>1312</v>
      </c>
      <c r="G1185" s="36" t="s">
        <v>1312</v>
      </c>
      <c r="H1185" s="37" t="s">
        <v>1312</v>
      </c>
      <c r="I1185" s="38">
        <v>1</v>
      </c>
      <c r="J1185" s="38">
        <v>1</v>
      </c>
      <c r="K1185" s="36">
        <v>0.34688346883468835</v>
      </c>
      <c r="L1185" s="36">
        <v>0.65311653116531165</v>
      </c>
      <c r="M1185" s="39" t="s">
        <v>1293</v>
      </c>
      <c r="N1185" s="40" t="s">
        <v>1313</v>
      </c>
      <c r="O1185" s="39" t="s">
        <v>1295</v>
      </c>
    </row>
    <row r="1186" spans="1:15" hidden="1" x14ac:dyDescent="0.25">
      <c r="A1186" s="34">
        <v>416894</v>
      </c>
      <c r="B1186" s="35" t="s">
        <v>1232</v>
      </c>
      <c r="C1186" s="34" t="s">
        <v>1326</v>
      </c>
      <c r="D1186" s="34">
        <v>9363</v>
      </c>
      <c r="E1186" s="36">
        <v>0.12378511160952686</v>
      </c>
      <c r="F1186" s="36">
        <v>0</v>
      </c>
      <c r="G1186" s="36">
        <v>0</v>
      </c>
      <c r="H1186" s="37">
        <v>0.125</v>
      </c>
      <c r="I1186" s="38">
        <v>0</v>
      </c>
      <c r="J1186" s="38">
        <v>0</v>
      </c>
      <c r="K1186" s="36">
        <v>0</v>
      </c>
      <c r="L1186" s="36">
        <v>0</v>
      </c>
      <c r="M1186" s="39" t="s">
        <v>1293</v>
      </c>
      <c r="N1186" s="40" t="s">
        <v>1294</v>
      </c>
      <c r="O1186" s="39" t="s">
        <v>1295</v>
      </c>
    </row>
    <row r="1187" spans="1:15" hidden="1" x14ac:dyDescent="0.25">
      <c r="A1187" s="34">
        <v>416908</v>
      </c>
      <c r="B1187" s="35" t="s">
        <v>1233</v>
      </c>
      <c r="C1187" s="34" t="s">
        <v>1314</v>
      </c>
      <c r="D1187" s="34" t="s">
        <v>1312</v>
      </c>
      <c r="E1187" s="36" t="s">
        <v>1312</v>
      </c>
      <c r="F1187" s="36" t="s">
        <v>1312</v>
      </c>
      <c r="G1187" s="36" t="s">
        <v>1312</v>
      </c>
      <c r="H1187" s="37" t="s">
        <v>1312</v>
      </c>
      <c r="I1187" s="38">
        <v>1</v>
      </c>
      <c r="J1187" s="38">
        <v>1</v>
      </c>
      <c r="K1187" s="36">
        <v>0.43182499250824091</v>
      </c>
      <c r="L1187" s="36">
        <v>0.56817500749175909</v>
      </c>
      <c r="M1187" s="39" t="s">
        <v>1293</v>
      </c>
      <c r="N1187" s="40" t="s">
        <v>1313</v>
      </c>
      <c r="O1187" s="39" t="s">
        <v>1295</v>
      </c>
    </row>
    <row r="1188" spans="1:15" hidden="1" x14ac:dyDescent="0.25">
      <c r="A1188" s="34">
        <v>416924</v>
      </c>
      <c r="B1188" s="35" t="s">
        <v>1234</v>
      </c>
      <c r="C1188" s="34" t="s">
        <v>1307</v>
      </c>
      <c r="D1188" s="34">
        <v>9066</v>
      </c>
      <c r="E1188" s="36">
        <v>1</v>
      </c>
      <c r="F1188" s="36">
        <v>1</v>
      </c>
      <c r="G1188" s="36">
        <v>1</v>
      </c>
      <c r="H1188" s="37">
        <v>9.375E-2</v>
      </c>
      <c r="I1188" s="38">
        <v>4</v>
      </c>
      <c r="J1188" s="38">
        <v>1</v>
      </c>
      <c r="K1188" s="36">
        <v>1</v>
      </c>
      <c r="L1188" s="36">
        <v>0</v>
      </c>
      <c r="M1188" s="39" t="s">
        <v>1293</v>
      </c>
      <c r="N1188" s="40" t="s">
        <v>1308</v>
      </c>
      <c r="O1188" s="39" t="s">
        <v>1295</v>
      </c>
    </row>
    <row r="1189" spans="1:15" hidden="1" x14ac:dyDescent="0.25">
      <c r="A1189" s="34">
        <v>416959</v>
      </c>
      <c r="B1189" s="35" t="s">
        <v>1235</v>
      </c>
      <c r="C1189" s="34" t="s">
        <v>1314</v>
      </c>
      <c r="D1189" s="34" t="s">
        <v>1312</v>
      </c>
      <c r="E1189" s="36" t="s">
        <v>1312</v>
      </c>
      <c r="F1189" s="36" t="s">
        <v>1312</v>
      </c>
      <c r="G1189" s="36" t="s">
        <v>1312</v>
      </c>
      <c r="H1189" s="37" t="s">
        <v>1312</v>
      </c>
      <c r="I1189" s="38">
        <v>1</v>
      </c>
      <c r="J1189" s="38">
        <v>1</v>
      </c>
      <c r="K1189" s="36">
        <v>0.99923954372623569</v>
      </c>
      <c r="L1189" s="36">
        <v>7.6045627376425851E-4</v>
      </c>
      <c r="M1189" s="39" t="s">
        <v>1293</v>
      </c>
      <c r="N1189" s="40" t="s">
        <v>1313</v>
      </c>
      <c r="O1189" s="39" t="s">
        <v>1295</v>
      </c>
    </row>
    <row r="1190" spans="1:15" hidden="1" x14ac:dyDescent="0.25">
      <c r="A1190" s="34">
        <v>416967</v>
      </c>
      <c r="B1190" s="35" t="s">
        <v>1236</v>
      </c>
      <c r="C1190" s="34" t="s">
        <v>1326</v>
      </c>
      <c r="D1190" s="34">
        <v>47804</v>
      </c>
      <c r="E1190" s="36">
        <v>1</v>
      </c>
      <c r="F1190" s="36">
        <v>0</v>
      </c>
      <c r="G1190" s="36">
        <v>0</v>
      </c>
      <c r="H1190" s="37">
        <v>5.2631578947368418E-2</v>
      </c>
      <c r="I1190" s="38">
        <v>8</v>
      </c>
      <c r="J1190" s="38">
        <v>0</v>
      </c>
      <c r="K1190" s="36">
        <v>1</v>
      </c>
      <c r="L1190" s="36">
        <v>0</v>
      </c>
      <c r="M1190" s="39" t="s">
        <v>1293</v>
      </c>
      <c r="N1190" s="40" t="s">
        <v>1313</v>
      </c>
      <c r="O1190" s="39" t="s">
        <v>1295</v>
      </c>
    </row>
    <row r="1191" spans="1:15" hidden="1" x14ac:dyDescent="0.25">
      <c r="A1191" s="34">
        <v>416983</v>
      </c>
      <c r="B1191" s="35" t="s">
        <v>1237</v>
      </c>
      <c r="C1191" s="34" t="s">
        <v>1326</v>
      </c>
      <c r="D1191" s="34">
        <v>1081</v>
      </c>
      <c r="E1191" s="36">
        <v>1</v>
      </c>
      <c r="F1191" s="36">
        <v>0</v>
      </c>
      <c r="G1191" s="36">
        <v>0</v>
      </c>
      <c r="H1191" s="37">
        <v>0.25</v>
      </c>
      <c r="I1191" s="38">
        <v>0</v>
      </c>
      <c r="J1191" s="38">
        <v>0</v>
      </c>
      <c r="K1191" s="36">
        <v>0</v>
      </c>
      <c r="L1191" s="36">
        <v>0</v>
      </c>
      <c r="M1191" s="39" t="s">
        <v>1293</v>
      </c>
      <c r="N1191" s="40" t="s">
        <v>1781</v>
      </c>
      <c r="O1191" s="39" t="s">
        <v>1295</v>
      </c>
    </row>
    <row r="1192" spans="1:15" hidden="1" x14ac:dyDescent="0.25">
      <c r="A1192" s="34">
        <v>417009</v>
      </c>
      <c r="B1192" s="35" t="s">
        <v>1238</v>
      </c>
      <c r="C1192" s="34" t="s">
        <v>1314</v>
      </c>
      <c r="D1192" s="34" t="s">
        <v>1312</v>
      </c>
      <c r="E1192" s="36" t="s">
        <v>1312</v>
      </c>
      <c r="F1192" s="36" t="s">
        <v>1312</v>
      </c>
      <c r="G1192" s="36" t="s">
        <v>1312</v>
      </c>
      <c r="H1192" s="37" t="s">
        <v>1312</v>
      </c>
      <c r="I1192" s="38">
        <v>6</v>
      </c>
      <c r="J1192" s="38">
        <v>3</v>
      </c>
      <c r="K1192" s="36">
        <v>0.98360655737704916</v>
      </c>
      <c r="L1192" s="36">
        <v>1.6393442622950821E-2</v>
      </c>
      <c r="M1192" s="39" t="s">
        <v>1318</v>
      </c>
      <c r="N1192" s="40" t="s">
        <v>1313</v>
      </c>
      <c r="O1192" s="39" t="s">
        <v>1295</v>
      </c>
    </row>
    <row r="1193" spans="1:15" hidden="1" x14ac:dyDescent="0.25">
      <c r="A1193" s="34">
        <v>417017</v>
      </c>
      <c r="B1193" s="35" t="s">
        <v>1239</v>
      </c>
      <c r="C1193" s="34" t="s">
        <v>1314</v>
      </c>
      <c r="D1193" s="34" t="s">
        <v>1312</v>
      </c>
      <c r="E1193" s="36" t="s">
        <v>1312</v>
      </c>
      <c r="F1193" s="36" t="s">
        <v>1312</v>
      </c>
      <c r="G1193" s="36" t="s">
        <v>1312</v>
      </c>
      <c r="H1193" s="37" t="s">
        <v>1312</v>
      </c>
      <c r="I1193" s="38">
        <v>4</v>
      </c>
      <c r="J1193" s="38">
        <v>2</v>
      </c>
      <c r="K1193" s="36">
        <v>1</v>
      </c>
      <c r="L1193" s="36">
        <v>0</v>
      </c>
      <c r="M1193" s="39" t="s">
        <v>1293</v>
      </c>
      <c r="N1193" s="40" t="s">
        <v>1313</v>
      </c>
      <c r="O1193" s="39" t="s">
        <v>1295</v>
      </c>
    </row>
    <row r="1194" spans="1:15" hidden="1" x14ac:dyDescent="0.25">
      <c r="A1194" s="34">
        <v>417092</v>
      </c>
      <c r="B1194" s="35" t="s">
        <v>1240</v>
      </c>
      <c r="C1194" s="34" t="s">
        <v>1309</v>
      </c>
      <c r="D1194" s="34">
        <v>1791</v>
      </c>
      <c r="E1194" s="36">
        <v>1</v>
      </c>
      <c r="F1194" s="36">
        <v>1</v>
      </c>
      <c r="G1194" s="36">
        <v>1</v>
      </c>
      <c r="H1194" s="37">
        <v>4.7741108619032364E-2</v>
      </c>
      <c r="I1194" s="38">
        <v>14</v>
      </c>
      <c r="J1194" s="38">
        <v>2</v>
      </c>
      <c r="K1194" s="36">
        <v>1</v>
      </c>
      <c r="L1194" s="36">
        <v>0</v>
      </c>
      <c r="M1194" s="39" t="s">
        <v>1293</v>
      </c>
      <c r="N1194" s="40" t="s">
        <v>1294</v>
      </c>
      <c r="O1194" s="39" t="s">
        <v>1295</v>
      </c>
    </row>
    <row r="1195" spans="1:15" hidden="1" x14ac:dyDescent="0.25">
      <c r="A1195" s="34">
        <v>417106</v>
      </c>
      <c r="B1195" s="35" t="s">
        <v>1241</v>
      </c>
      <c r="C1195" s="34" t="s">
        <v>1314</v>
      </c>
      <c r="D1195" s="34" t="s">
        <v>1312</v>
      </c>
      <c r="E1195" s="36" t="s">
        <v>1312</v>
      </c>
      <c r="F1195" s="36" t="s">
        <v>1312</v>
      </c>
      <c r="G1195" s="36" t="s">
        <v>1312</v>
      </c>
      <c r="H1195" s="37" t="s">
        <v>1312</v>
      </c>
      <c r="I1195" s="38">
        <v>4</v>
      </c>
      <c r="J1195" s="38">
        <v>3</v>
      </c>
      <c r="K1195" s="36">
        <v>0.96420898437500002</v>
      </c>
      <c r="L1195" s="36">
        <v>3.5791015624999999E-2</v>
      </c>
      <c r="M1195" s="39" t="s">
        <v>1293</v>
      </c>
      <c r="N1195" s="40" t="s">
        <v>1313</v>
      </c>
      <c r="O1195" s="39" t="s">
        <v>1295</v>
      </c>
    </row>
    <row r="1196" spans="1:15" hidden="1" x14ac:dyDescent="0.25">
      <c r="A1196" s="34">
        <v>417114</v>
      </c>
      <c r="B1196" s="35" t="s">
        <v>1242</v>
      </c>
      <c r="C1196" s="34" t="s">
        <v>1314</v>
      </c>
      <c r="D1196" s="34" t="s">
        <v>1312</v>
      </c>
      <c r="E1196" s="36" t="s">
        <v>1312</v>
      </c>
      <c r="F1196" s="36" t="s">
        <v>1312</v>
      </c>
      <c r="G1196" s="36" t="s">
        <v>1312</v>
      </c>
      <c r="H1196" s="37" t="s">
        <v>1312</v>
      </c>
      <c r="I1196" s="38">
        <v>5</v>
      </c>
      <c r="J1196" s="38">
        <v>2</v>
      </c>
      <c r="K1196" s="36">
        <v>0.99926481399794143</v>
      </c>
      <c r="L1196" s="36">
        <v>7.3518600205852076E-4</v>
      </c>
      <c r="M1196" s="39" t="s">
        <v>1293</v>
      </c>
      <c r="N1196" s="40" t="s">
        <v>1313</v>
      </c>
      <c r="O1196" s="39" t="s">
        <v>1295</v>
      </c>
    </row>
    <row r="1197" spans="1:15" hidden="1" x14ac:dyDescent="0.25">
      <c r="A1197" s="34">
        <v>417131</v>
      </c>
      <c r="B1197" s="35" t="s">
        <v>1243</v>
      </c>
      <c r="C1197" s="34" t="s">
        <v>1314</v>
      </c>
      <c r="D1197" s="34" t="s">
        <v>1312</v>
      </c>
      <c r="E1197" s="36" t="s">
        <v>1312</v>
      </c>
      <c r="F1197" s="36" t="s">
        <v>1312</v>
      </c>
      <c r="G1197" s="36" t="s">
        <v>1312</v>
      </c>
      <c r="H1197" s="37" t="s">
        <v>1312</v>
      </c>
      <c r="I1197" s="38">
        <v>3</v>
      </c>
      <c r="J1197" s="38">
        <v>2</v>
      </c>
      <c r="K1197" s="36">
        <v>0.99839018781142197</v>
      </c>
      <c r="L1197" s="36">
        <v>1.6098121885779993E-3</v>
      </c>
      <c r="M1197" s="39" t="s">
        <v>1293</v>
      </c>
      <c r="N1197" s="40" t="s">
        <v>1313</v>
      </c>
      <c r="O1197" s="39" t="s">
        <v>1295</v>
      </c>
    </row>
    <row r="1198" spans="1:15" hidden="1" x14ac:dyDescent="0.25">
      <c r="A1198" s="34">
        <v>417181</v>
      </c>
      <c r="B1198" s="35" t="s">
        <v>1244</v>
      </c>
      <c r="C1198" s="34" t="s">
        <v>1314</v>
      </c>
      <c r="D1198" s="34" t="s">
        <v>1312</v>
      </c>
      <c r="E1198" s="36" t="s">
        <v>1312</v>
      </c>
      <c r="F1198" s="36" t="s">
        <v>1312</v>
      </c>
      <c r="G1198" s="36" t="s">
        <v>1312</v>
      </c>
      <c r="H1198" s="37" t="s">
        <v>1312</v>
      </c>
      <c r="I1198" s="38">
        <v>3</v>
      </c>
      <c r="J1198" s="38">
        <v>2</v>
      </c>
      <c r="K1198" s="36">
        <v>0.73734119187950231</v>
      </c>
      <c r="L1198" s="36">
        <v>0.26265880812049769</v>
      </c>
      <c r="M1198" s="39" t="s">
        <v>1293</v>
      </c>
      <c r="N1198" s="40" t="s">
        <v>1313</v>
      </c>
      <c r="O1198" s="39" t="s">
        <v>1295</v>
      </c>
    </row>
    <row r="1199" spans="1:15" hidden="1" x14ac:dyDescent="0.25">
      <c r="A1199" s="34">
        <v>417203</v>
      </c>
      <c r="B1199" s="35" t="s">
        <v>1245</v>
      </c>
      <c r="C1199" s="34" t="s">
        <v>1314</v>
      </c>
      <c r="D1199" s="34" t="s">
        <v>1312</v>
      </c>
      <c r="E1199" s="36" t="s">
        <v>1312</v>
      </c>
      <c r="F1199" s="36" t="s">
        <v>1312</v>
      </c>
      <c r="G1199" s="36" t="s">
        <v>1312</v>
      </c>
      <c r="H1199" s="37" t="s">
        <v>1312</v>
      </c>
      <c r="I1199" s="38">
        <v>4</v>
      </c>
      <c r="J1199" s="38">
        <v>5</v>
      </c>
      <c r="K1199" s="36">
        <v>0</v>
      </c>
      <c r="L1199" s="36">
        <v>1</v>
      </c>
      <c r="M1199" s="39" t="s">
        <v>1293</v>
      </c>
      <c r="N1199" s="40" t="s">
        <v>1313</v>
      </c>
      <c r="O1199" s="39" t="s">
        <v>1295</v>
      </c>
    </row>
    <row r="1200" spans="1:15" hidden="1" x14ac:dyDescent="0.25">
      <c r="A1200" s="34">
        <v>417211</v>
      </c>
      <c r="B1200" s="35" t="s">
        <v>1246</v>
      </c>
      <c r="C1200" s="34" t="s">
        <v>1326</v>
      </c>
      <c r="D1200" s="34">
        <v>4376</v>
      </c>
      <c r="E1200" s="36">
        <v>1</v>
      </c>
      <c r="F1200" s="36">
        <v>1</v>
      </c>
      <c r="G1200" s="36">
        <v>1</v>
      </c>
      <c r="H1200" s="37">
        <v>0.18181818181818182</v>
      </c>
      <c r="I1200" s="38">
        <v>1</v>
      </c>
      <c r="J1200" s="38">
        <v>0</v>
      </c>
      <c r="K1200" s="36">
        <v>1</v>
      </c>
      <c r="L1200" s="36">
        <v>0</v>
      </c>
      <c r="M1200" s="39" t="s">
        <v>1293</v>
      </c>
      <c r="N1200" s="40" t="s">
        <v>1294</v>
      </c>
      <c r="O1200" s="39" t="s">
        <v>1295</v>
      </c>
    </row>
    <row r="1201" spans="1:15" hidden="1" x14ac:dyDescent="0.25">
      <c r="A1201" s="34">
        <v>417220</v>
      </c>
      <c r="B1201" s="35" t="s">
        <v>1247</v>
      </c>
      <c r="C1201" s="34" t="s">
        <v>1314</v>
      </c>
      <c r="D1201" s="34" t="s">
        <v>1312</v>
      </c>
      <c r="E1201" s="36" t="s">
        <v>1312</v>
      </c>
      <c r="F1201" s="36" t="s">
        <v>1312</v>
      </c>
      <c r="G1201" s="36" t="s">
        <v>1312</v>
      </c>
      <c r="H1201" s="37" t="s">
        <v>1312</v>
      </c>
      <c r="I1201" s="38">
        <v>3</v>
      </c>
      <c r="J1201" s="38">
        <v>0</v>
      </c>
      <c r="K1201" s="36">
        <v>1</v>
      </c>
      <c r="L1201" s="36">
        <v>0</v>
      </c>
      <c r="M1201" s="39" t="s">
        <v>1293</v>
      </c>
      <c r="N1201" s="40" t="s">
        <v>1313</v>
      </c>
      <c r="O1201" s="39" t="s">
        <v>1295</v>
      </c>
    </row>
    <row r="1202" spans="1:15" hidden="1" x14ac:dyDescent="0.25">
      <c r="A1202" s="34">
        <v>417238</v>
      </c>
      <c r="B1202" s="35" t="s">
        <v>1248</v>
      </c>
      <c r="C1202" s="34" t="s">
        <v>1326</v>
      </c>
      <c r="D1202" s="34">
        <v>119194</v>
      </c>
      <c r="E1202" s="36">
        <v>0</v>
      </c>
      <c r="F1202" s="36">
        <v>0</v>
      </c>
      <c r="G1202" s="36">
        <v>0</v>
      </c>
      <c r="H1202" s="37">
        <v>0</v>
      </c>
      <c r="I1202" s="38">
        <v>3</v>
      </c>
      <c r="J1202" s="38">
        <v>0</v>
      </c>
      <c r="K1202" s="36">
        <v>1</v>
      </c>
      <c r="L1202" s="36">
        <v>0</v>
      </c>
      <c r="M1202" s="39" t="s">
        <v>1293</v>
      </c>
      <c r="N1202" s="40" t="s">
        <v>1294</v>
      </c>
      <c r="O1202" s="39" t="s">
        <v>1295</v>
      </c>
    </row>
    <row r="1203" spans="1:15" hidden="1" x14ac:dyDescent="0.25">
      <c r="A1203" s="34">
        <v>417297</v>
      </c>
      <c r="B1203" s="35" t="s">
        <v>1249</v>
      </c>
      <c r="C1203" s="34" t="s">
        <v>1326</v>
      </c>
      <c r="D1203" s="34">
        <v>8236</v>
      </c>
      <c r="E1203" s="36">
        <v>0.65577950461389023</v>
      </c>
      <c r="F1203" s="36">
        <v>0.65577950461389023</v>
      </c>
      <c r="G1203" s="36">
        <v>0.65577950461389023</v>
      </c>
      <c r="H1203" s="37">
        <v>6.6666666666666666E-2</v>
      </c>
      <c r="I1203" s="38">
        <v>12</v>
      </c>
      <c r="J1203" s="38">
        <v>0</v>
      </c>
      <c r="K1203" s="36">
        <v>1</v>
      </c>
      <c r="L1203" s="36">
        <v>0</v>
      </c>
      <c r="M1203" s="39" t="s">
        <v>1318</v>
      </c>
      <c r="N1203" s="40" t="s">
        <v>1294</v>
      </c>
      <c r="O1203" s="39" t="s">
        <v>1295</v>
      </c>
    </row>
    <row r="1204" spans="1:15" hidden="1" x14ac:dyDescent="0.25">
      <c r="A1204" s="34">
        <v>417475</v>
      </c>
      <c r="B1204" s="35" t="s">
        <v>1250</v>
      </c>
      <c r="C1204" s="34" t="s">
        <v>1307</v>
      </c>
      <c r="D1204" s="34">
        <v>9</v>
      </c>
      <c r="E1204" s="36">
        <v>0</v>
      </c>
      <c r="F1204" s="36">
        <v>0</v>
      </c>
      <c r="G1204" s="36">
        <v>0</v>
      </c>
      <c r="H1204" s="37">
        <v>0</v>
      </c>
      <c r="I1204" s="38">
        <v>0</v>
      </c>
      <c r="J1204" s="38">
        <v>0</v>
      </c>
      <c r="K1204" s="36">
        <v>0</v>
      </c>
      <c r="L1204" s="36">
        <v>0</v>
      </c>
      <c r="M1204" s="39" t="s">
        <v>1293</v>
      </c>
      <c r="N1204" s="40" t="s">
        <v>1313</v>
      </c>
      <c r="O1204" s="39" t="s">
        <v>1295</v>
      </c>
    </row>
    <row r="1205" spans="1:15" hidden="1" x14ac:dyDescent="0.25">
      <c r="A1205" s="34">
        <v>417483</v>
      </c>
      <c r="B1205" s="35" t="s">
        <v>1251</v>
      </c>
      <c r="C1205" s="34" t="s">
        <v>1307</v>
      </c>
      <c r="D1205" s="34">
        <v>7777</v>
      </c>
      <c r="E1205" s="36">
        <v>0.42998585572843001</v>
      </c>
      <c r="F1205" s="36">
        <v>0</v>
      </c>
      <c r="G1205" s="36">
        <v>0</v>
      </c>
      <c r="H1205" s="37">
        <v>8.3333333333333329E-2</v>
      </c>
      <c r="I1205" s="38">
        <v>18</v>
      </c>
      <c r="J1205" s="38">
        <v>7</v>
      </c>
      <c r="K1205" s="36">
        <v>0.69191005427759111</v>
      </c>
      <c r="L1205" s="36">
        <v>0.30808994572240889</v>
      </c>
      <c r="M1205" s="39" t="s">
        <v>1293</v>
      </c>
      <c r="N1205" s="40" t="s">
        <v>1308</v>
      </c>
      <c r="O1205" s="39" t="s">
        <v>1295</v>
      </c>
    </row>
    <row r="1206" spans="1:15" hidden="1" x14ac:dyDescent="0.25">
      <c r="A1206" s="34">
        <v>417491</v>
      </c>
      <c r="B1206" s="35" t="s">
        <v>1252</v>
      </c>
      <c r="C1206" s="34" t="s">
        <v>1307</v>
      </c>
      <c r="D1206" s="34">
        <v>38796</v>
      </c>
      <c r="E1206" s="36">
        <v>1</v>
      </c>
      <c r="F1206" s="36">
        <v>0.46772863181771318</v>
      </c>
      <c r="G1206" s="36">
        <v>6.7249200948551399E-2</v>
      </c>
      <c r="H1206" s="37">
        <v>0.14992503748125938</v>
      </c>
      <c r="I1206" s="38">
        <v>39</v>
      </c>
      <c r="J1206" s="38">
        <v>0</v>
      </c>
      <c r="K1206" s="36">
        <v>1</v>
      </c>
      <c r="L1206" s="36">
        <v>0</v>
      </c>
      <c r="M1206" s="39" t="s">
        <v>1293</v>
      </c>
      <c r="N1206" s="40" t="s">
        <v>1313</v>
      </c>
      <c r="O1206" s="39" t="s">
        <v>1295</v>
      </c>
    </row>
    <row r="1207" spans="1:15" hidden="1" x14ac:dyDescent="0.25">
      <c r="A1207" s="34">
        <v>417505</v>
      </c>
      <c r="B1207" s="35" t="s">
        <v>1253</v>
      </c>
      <c r="C1207" s="34" t="s">
        <v>1326</v>
      </c>
      <c r="D1207" s="34">
        <v>60198</v>
      </c>
      <c r="E1207" s="36">
        <v>1</v>
      </c>
      <c r="F1207" s="36">
        <v>1</v>
      </c>
      <c r="G1207" s="36">
        <v>1</v>
      </c>
      <c r="H1207" s="37">
        <v>9.2741935483870969E-2</v>
      </c>
      <c r="I1207" s="38">
        <v>1</v>
      </c>
      <c r="J1207" s="38">
        <v>0</v>
      </c>
      <c r="K1207" s="36">
        <v>1</v>
      </c>
      <c r="L1207" s="36">
        <v>0</v>
      </c>
      <c r="M1207" s="39" t="s">
        <v>1296</v>
      </c>
      <c r="N1207" s="40" t="s">
        <v>1313</v>
      </c>
      <c r="O1207" s="39" t="s">
        <v>1295</v>
      </c>
    </row>
    <row r="1208" spans="1:15" hidden="1" x14ac:dyDescent="0.25">
      <c r="A1208" s="34">
        <v>417521</v>
      </c>
      <c r="B1208" s="35" t="s">
        <v>1254</v>
      </c>
      <c r="C1208" s="34" t="s">
        <v>1314</v>
      </c>
      <c r="D1208" s="34" t="s">
        <v>1312</v>
      </c>
      <c r="E1208" s="36" t="s">
        <v>1312</v>
      </c>
      <c r="F1208" s="36" t="s">
        <v>1312</v>
      </c>
      <c r="G1208" s="36" t="s">
        <v>1312</v>
      </c>
      <c r="H1208" s="37" t="s">
        <v>1312</v>
      </c>
      <c r="I1208" s="38">
        <v>2</v>
      </c>
      <c r="J1208" s="38">
        <v>0</v>
      </c>
      <c r="K1208" s="36">
        <v>1</v>
      </c>
      <c r="L1208" s="36">
        <v>0</v>
      </c>
      <c r="M1208" s="39" t="s">
        <v>1293</v>
      </c>
      <c r="N1208" s="40" t="s">
        <v>1313</v>
      </c>
      <c r="O1208" s="39" t="s">
        <v>1295</v>
      </c>
    </row>
    <row r="1209" spans="1:15" hidden="1" x14ac:dyDescent="0.25">
      <c r="A1209" s="34">
        <v>417530</v>
      </c>
      <c r="B1209" s="35" t="s">
        <v>1255</v>
      </c>
      <c r="C1209" s="34" t="s">
        <v>1307</v>
      </c>
      <c r="D1209" s="34">
        <v>53365</v>
      </c>
      <c r="E1209" s="36">
        <v>0.95903682188700456</v>
      </c>
      <c r="F1209" s="36">
        <v>0.66680408507448707</v>
      </c>
      <c r="G1209" s="36">
        <v>0.46018926262531623</v>
      </c>
      <c r="H1209" s="37">
        <v>0.2</v>
      </c>
      <c r="I1209" s="38">
        <v>9</v>
      </c>
      <c r="J1209" s="38">
        <v>8</v>
      </c>
      <c r="K1209" s="36">
        <v>0.6154420820966342</v>
      </c>
      <c r="L1209" s="36">
        <v>0.38455791790336585</v>
      </c>
      <c r="M1209" s="39" t="s">
        <v>1293</v>
      </c>
      <c r="N1209" s="40" t="s">
        <v>1308</v>
      </c>
      <c r="O1209" s="39" t="s">
        <v>1295</v>
      </c>
    </row>
    <row r="1210" spans="1:15" hidden="1" x14ac:dyDescent="0.25">
      <c r="A1210" s="34">
        <v>417548</v>
      </c>
      <c r="B1210" s="35" t="s">
        <v>1256</v>
      </c>
      <c r="C1210" s="34" t="s">
        <v>1326</v>
      </c>
      <c r="D1210" s="34">
        <v>15552</v>
      </c>
      <c r="E1210" s="36">
        <v>1</v>
      </c>
      <c r="F1210" s="36">
        <v>1</v>
      </c>
      <c r="G1210" s="36">
        <v>1</v>
      </c>
      <c r="H1210" s="37">
        <v>2.1276595744680851E-2</v>
      </c>
      <c r="I1210" s="38">
        <v>6</v>
      </c>
      <c r="J1210" s="38">
        <v>0</v>
      </c>
      <c r="K1210" s="36">
        <v>1</v>
      </c>
      <c r="L1210" s="36">
        <v>0</v>
      </c>
      <c r="M1210" s="39" t="s">
        <v>1293</v>
      </c>
      <c r="N1210" s="40" t="s">
        <v>1294</v>
      </c>
      <c r="O1210" s="39" t="s">
        <v>1295</v>
      </c>
    </row>
    <row r="1211" spans="1:15" hidden="1" x14ac:dyDescent="0.25">
      <c r="A1211" s="34">
        <v>417599</v>
      </c>
      <c r="B1211" s="35" t="s">
        <v>1257</v>
      </c>
      <c r="C1211" s="34" t="s">
        <v>1316</v>
      </c>
      <c r="D1211" s="34">
        <v>21418</v>
      </c>
      <c r="E1211" s="36">
        <v>8.1660285740965538E-2</v>
      </c>
      <c r="F1211" s="36">
        <v>8.1660285740965538E-2</v>
      </c>
      <c r="G1211" s="36">
        <v>0</v>
      </c>
      <c r="H1211" s="37">
        <v>0.18181818181818182</v>
      </c>
      <c r="I1211" s="38">
        <v>9</v>
      </c>
      <c r="J1211" s="38">
        <v>4</v>
      </c>
      <c r="K1211" s="36">
        <v>0.33733562035448827</v>
      </c>
      <c r="L1211" s="36">
        <v>0.66266437964551173</v>
      </c>
      <c r="M1211" s="39" t="s">
        <v>1293</v>
      </c>
      <c r="N1211" s="40" t="s">
        <v>1294</v>
      </c>
      <c r="O1211" s="39" t="s">
        <v>1295</v>
      </c>
    </row>
    <row r="1212" spans="1:15" hidden="1" x14ac:dyDescent="0.25">
      <c r="A1212" s="34">
        <v>417653</v>
      </c>
      <c r="B1212" s="35" t="s">
        <v>1258</v>
      </c>
      <c r="C1212" s="34" t="s">
        <v>1307</v>
      </c>
      <c r="D1212" s="34">
        <v>1694</v>
      </c>
      <c r="E1212" s="36">
        <v>0</v>
      </c>
      <c r="F1212" s="36">
        <v>0</v>
      </c>
      <c r="G1212" s="36">
        <v>0</v>
      </c>
      <c r="H1212" s="37">
        <v>0</v>
      </c>
      <c r="I1212" s="38">
        <v>4</v>
      </c>
      <c r="J1212" s="38">
        <v>9</v>
      </c>
      <c r="K1212" s="36">
        <v>0.92209899918853122</v>
      </c>
      <c r="L1212" s="36">
        <v>7.7901000811468765E-2</v>
      </c>
      <c r="M1212" s="39" t="s">
        <v>1293</v>
      </c>
      <c r="N1212" s="40" t="s">
        <v>1294</v>
      </c>
      <c r="O1212" s="39" t="s">
        <v>1295</v>
      </c>
    </row>
    <row r="1213" spans="1:15" hidden="1" x14ac:dyDescent="0.25">
      <c r="A1213" s="34">
        <v>417661</v>
      </c>
      <c r="B1213" s="35" t="s">
        <v>1259</v>
      </c>
      <c r="C1213" s="34" t="s">
        <v>1326</v>
      </c>
      <c r="D1213" s="34">
        <v>4452</v>
      </c>
      <c r="E1213" s="36">
        <v>1</v>
      </c>
      <c r="F1213" s="36">
        <v>1</v>
      </c>
      <c r="G1213" s="36">
        <v>1</v>
      </c>
      <c r="H1213" s="37">
        <v>8.1632653061224483E-2</v>
      </c>
      <c r="I1213" s="38">
        <v>1</v>
      </c>
      <c r="J1213" s="38">
        <v>0</v>
      </c>
      <c r="K1213" s="36">
        <v>1</v>
      </c>
      <c r="L1213" s="36">
        <v>0</v>
      </c>
      <c r="M1213" s="39" t="s">
        <v>1293</v>
      </c>
      <c r="N1213" s="40" t="s">
        <v>1294</v>
      </c>
      <c r="O1213" s="39" t="s">
        <v>1295</v>
      </c>
    </row>
    <row r="1214" spans="1:15" hidden="1" x14ac:dyDescent="0.25">
      <c r="A1214" s="34">
        <v>417700</v>
      </c>
      <c r="B1214" s="35" t="s">
        <v>1260</v>
      </c>
      <c r="C1214" s="34" t="s">
        <v>1314</v>
      </c>
      <c r="D1214" s="34" t="s">
        <v>1312</v>
      </c>
      <c r="E1214" s="36" t="s">
        <v>1312</v>
      </c>
      <c r="F1214" s="36" t="s">
        <v>1312</v>
      </c>
      <c r="G1214" s="36" t="s">
        <v>1312</v>
      </c>
      <c r="H1214" s="37" t="s">
        <v>1312</v>
      </c>
      <c r="I1214" s="38">
        <v>3</v>
      </c>
      <c r="J1214" s="38">
        <v>0</v>
      </c>
      <c r="K1214" s="36">
        <v>1</v>
      </c>
      <c r="L1214" s="36">
        <v>0</v>
      </c>
      <c r="M1214" s="39" t="s">
        <v>1293</v>
      </c>
      <c r="N1214" s="40" t="s">
        <v>1313</v>
      </c>
      <c r="O1214" s="39" t="s">
        <v>1295</v>
      </c>
    </row>
    <row r="1215" spans="1:15" hidden="1" x14ac:dyDescent="0.25">
      <c r="A1215" s="34">
        <v>417815</v>
      </c>
      <c r="B1215" s="35" t="s">
        <v>1261</v>
      </c>
      <c r="C1215" s="34" t="s">
        <v>1314</v>
      </c>
      <c r="D1215" s="34" t="s">
        <v>1312</v>
      </c>
      <c r="E1215" s="36" t="s">
        <v>1312</v>
      </c>
      <c r="F1215" s="36" t="s">
        <v>1312</v>
      </c>
      <c r="G1215" s="36" t="s">
        <v>1312</v>
      </c>
      <c r="H1215" s="37" t="s">
        <v>1312</v>
      </c>
      <c r="I1215" s="38">
        <v>14</v>
      </c>
      <c r="J1215" s="38">
        <v>1</v>
      </c>
      <c r="K1215" s="36">
        <v>0.99999215962993449</v>
      </c>
      <c r="L1215" s="36">
        <v>7.84037006546709E-6</v>
      </c>
      <c r="M1215" s="39" t="s">
        <v>1293</v>
      </c>
      <c r="N1215" s="40" t="s">
        <v>1313</v>
      </c>
      <c r="O1215" s="39" t="s">
        <v>1295</v>
      </c>
    </row>
    <row r="1216" spans="1:15" hidden="1" x14ac:dyDescent="0.25">
      <c r="A1216" s="34">
        <v>417823</v>
      </c>
      <c r="B1216" s="35" t="s">
        <v>1262</v>
      </c>
      <c r="C1216" s="34" t="s">
        <v>1307</v>
      </c>
      <c r="D1216" s="34">
        <v>0</v>
      </c>
      <c r="E1216" s="36">
        <v>0</v>
      </c>
      <c r="F1216" s="36">
        <v>0</v>
      </c>
      <c r="G1216" s="36">
        <v>0</v>
      </c>
      <c r="H1216" s="37">
        <v>0</v>
      </c>
      <c r="I1216" s="38">
        <v>16</v>
      </c>
      <c r="J1216" s="38">
        <v>5</v>
      </c>
      <c r="K1216" s="36">
        <v>0.48314440245980589</v>
      </c>
      <c r="L1216" s="36">
        <v>0.51685559754019417</v>
      </c>
      <c r="M1216" s="39" t="s">
        <v>1293</v>
      </c>
      <c r="N1216" s="40" t="s">
        <v>1313</v>
      </c>
      <c r="O1216" s="39" t="s">
        <v>1295</v>
      </c>
    </row>
    <row r="1217" spans="1:15" hidden="1" x14ac:dyDescent="0.25">
      <c r="A1217" s="34">
        <v>417831</v>
      </c>
      <c r="B1217" s="35" t="s">
        <v>1263</v>
      </c>
      <c r="C1217" s="34" t="s">
        <v>1314</v>
      </c>
      <c r="D1217" s="34" t="s">
        <v>1312</v>
      </c>
      <c r="E1217" s="36" t="s">
        <v>1312</v>
      </c>
      <c r="F1217" s="36" t="s">
        <v>1312</v>
      </c>
      <c r="G1217" s="36" t="s">
        <v>1312</v>
      </c>
      <c r="H1217" s="37" t="s">
        <v>1312</v>
      </c>
      <c r="I1217" s="38">
        <v>4</v>
      </c>
      <c r="J1217" s="38">
        <v>2</v>
      </c>
      <c r="K1217" s="36">
        <v>0.98796065188665394</v>
      </c>
      <c r="L1217" s="36">
        <v>1.2039348113346058E-2</v>
      </c>
      <c r="M1217" s="39" t="s">
        <v>1293</v>
      </c>
      <c r="N1217" s="40" t="s">
        <v>1313</v>
      </c>
      <c r="O1217" s="39" t="s">
        <v>1295</v>
      </c>
    </row>
    <row r="1218" spans="1:15" hidden="1" x14ac:dyDescent="0.25">
      <c r="A1218" s="34">
        <v>417840</v>
      </c>
      <c r="B1218" s="35" t="s">
        <v>1264</v>
      </c>
      <c r="C1218" s="34" t="s">
        <v>1311</v>
      </c>
      <c r="D1218" s="34" t="s">
        <v>1312</v>
      </c>
      <c r="E1218" s="36" t="s">
        <v>1312</v>
      </c>
      <c r="F1218" s="36" t="s">
        <v>1312</v>
      </c>
      <c r="G1218" s="36" t="s">
        <v>1312</v>
      </c>
      <c r="H1218" s="37" t="s">
        <v>1312</v>
      </c>
      <c r="I1218" s="38">
        <v>2</v>
      </c>
      <c r="J1218" s="38">
        <v>3</v>
      </c>
      <c r="K1218" s="36">
        <v>0.20543806646525681</v>
      </c>
      <c r="L1218" s="36">
        <v>0.79456193353474325</v>
      </c>
      <c r="M1218" s="39" t="s">
        <v>1293</v>
      </c>
      <c r="N1218" s="40" t="s">
        <v>1313</v>
      </c>
      <c r="O1218" s="39" t="s">
        <v>1295</v>
      </c>
    </row>
    <row r="1219" spans="1:15" hidden="1" x14ac:dyDescent="0.25">
      <c r="A1219" s="34">
        <v>417874</v>
      </c>
      <c r="B1219" s="35" t="s">
        <v>1265</v>
      </c>
      <c r="C1219" s="34" t="s">
        <v>1314</v>
      </c>
      <c r="D1219" s="34" t="s">
        <v>1312</v>
      </c>
      <c r="E1219" s="36" t="s">
        <v>1312</v>
      </c>
      <c r="F1219" s="36" t="s">
        <v>1312</v>
      </c>
      <c r="G1219" s="36" t="s">
        <v>1312</v>
      </c>
      <c r="H1219" s="37" t="s">
        <v>1312</v>
      </c>
      <c r="I1219" s="38">
        <v>0</v>
      </c>
      <c r="J1219" s="38">
        <v>1</v>
      </c>
      <c r="K1219" s="36">
        <v>0</v>
      </c>
      <c r="L1219" s="36">
        <v>1</v>
      </c>
      <c r="M1219" s="39" t="s">
        <v>1293</v>
      </c>
      <c r="N1219" s="40" t="s">
        <v>1313</v>
      </c>
      <c r="O1219" s="39" t="s">
        <v>1295</v>
      </c>
    </row>
    <row r="1220" spans="1:15" hidden="1" x14ac:dyDescent="0.25">
      <c r="A1220" s="34">
        <v>417947</v>
      </c>
      <c r="B1220" s="35" t="s">
        <v>1266</v>
      </c>
      <c r="C1220" s="34" t="s">
        <v>1307</v>
      </c>
      <c r="D1220" s="34">
        <v>22948</v>
      </c>
      <c r="E1220" s="36">
        <v>0</v>
      </c>
      <c r="F1220" s="36">
        <v>0</v>
      </c>
      <c r="G1220" s="36">
        <v>0</v>
      </c>
      <c r="H1220" s="37">
        <v>0</v>
      </c>
      <c r="I1220" s="38">
        <v>13</v>
      </c>
      <c r="J1220" s="38">
        <v>8</v>
      </c>
      <c r="K1220" s="36">
        <v>0.39520515163381631</v>
      </c>
      <c r="L1220" s="36">
        <v>0.60479484836618369</v>
      </c>
      <c r="M1220" s="39" t="s">
        <v>1293</v>
      </c>
      <c r="N1220" s="40" t="s">
        <v>1313</v>
      </c>
      <c r="O1220" s="39" t="s">
        <v>1295</v>
      </c>
    </row>
    <row r="1221" spans="1:15" hidden="1" x14ac:dyDescent="0.25">
      <c r="A1221" s="34">
        <v>417955</v>
      </c>
      <c r="B1221" s="35" t="s">
        <v>1267</v>
      </c>
      <c r="C1221" s="34" t="s">
        <v>1326</v>
      </c>
      <c r="D1221" s="34">
        <v>4171</v>
      </c>
      <c r="E1221" s="36">
        <v>1</v>
      </c>
      <c r="F1221" s="36">
        <v>1</v>
      </c>
      <c r="G1221" s="36">
        <v>1</v>
      </c>
      <c r="H1221" s="37">
        <v>0.23529411764705882</v>
      </c>
      <c r="I1221" s="38">
        <v>2</v>
      </c>
      <c r="J1221" s="38">
        <v>0</v>
      </c>
      <c r="K1221" s="36">
        <v>1</v>
      </c>
      <c r="L1221" s="36">
        <v>0</v>
      </c>
      <c r="M1221" s="39" t="s">
        <v>1293</v>
      </c>
      <c r="N1221" s="40" t="s">
        <v>1294</v>
      </c>
      <c r="O1221" s="39" t="s">
        <v>1295</v>
      </c>
    </row>
    <row r="1222" spans="1:15" hidden="1" x14ac:dyDescent="0.25">
      <c r="A1222" s="34">
        <v>417971</v>
      </c>
      <c r="B1222" s="35" t="s">
        <v>1268</v>
      </c>
      <c r="C1222" s="34" t="s">
        <v>1314</v>
      </c>
      <c r="D1222" s="34" t="s">
        <v>1312</v>
      </c>
      <c r="E1222" s="36" t="s">
        <v>1312</v>
      </c>
      <c r="F1222" s="36" t="s">
        <v>1312</v>
      </c>
      <c r="G1222" s="36" t="s">
        <v>1312</v>
      </c>
      <c r="H1222" s="37" t="s">
        <v>1312</v>
      </c>
      <c r="I1222" s="38">
        <v>3</v>
      </c>
      <c r="J1222" s="38">
        <v>0</v>
      </c>
      <c r="K1222" s="36">
        <v>1</v>
      </c>
      <c r="L1222" s="36">
        <v>0</v>
      </c>
      <c r="M1222" s="39" t="s">
        <v>1293</v>
      </c>
      <c r="N1222" s="40" t="s">
        <v>1313</v>
      </c>
      <c r="O1222" s="39" t="s">
        <v>1295</v>
      </c>
    </row>
    <row r="1223" spans="1:15" hidden="1" x14ac:dyDescent="0.25">
      <c r="A1223" s="34">
        <v>418064</v>
      </c>
      <c r="B1223" s="35" t="s">
        <v>1269</v>
      </c>
      <c r="C1223" s="34" t="s">
        <v>1314</v>
      </c>
      <c r="D1223" s="34" t="s">
        <v>1312</v>
      </c>
      <c r="E1223" s="36" t="s">
        <v>1312</v>
      </c>
      <c r="F1223" s="36" t="s">
        <v>1312</v>
      </c>
      <c r="G1223" s="36" t="s">
        <v>1312</v>
      </c>
      <c r="H1223" s="37" t="s">
        <v>1312</v>
      </c>
      <c r="I1223" s="38">
        <v>0</v>
      </c>
      <c r="J1223" s="38">
        <v>1</v>
      </c>
      <c r="K1223" s="36">
        <v>0</v>
      </c>
      <c r="L1223" s="36">
        <v>1</v>
      </c>
      <c r="M1223" s="39" t="s">
        <v>1293</v>
      </c>
      <c r="N1223" s="40" t="s">
        <v>1313</v>
      </c>
      <c r="O1223" s="39" t="s">
        <v>1295</v>
      </c>
    </row>
    <row r="1224" spans="1:15" hidden="1" x14ac:dyDescent="0.25">
      <c r="A1224" s="34">
        <v>418072</v>
      </c>
      <c r="B1224" s="35" t="s">
        <v>1270</v>
      </c>
      <c r="C1224" s="34" t="s">
        <v>1292</v>
      </c>
      <c r="D1224" s="34">
        <v>64261</v>
      </c>
      <c r="E1224" s="36">
        <v>1</v>
      </c>
      <c r="F1224" s="36">
        <v>1</v>
      </c>
      <c r="G1224" s="36">
        <v>1</v>
      </c>
      <c r="H1224" s="37">
        <v>0.12748538011695906</v>
      </c>
      <c r="I1224" s="38">
        <v>39</v>
      </c>
      <c r="J1224" s="38">
        <v>3</v>
      </c>
      <c r="K1224" s="36">
        <v>0.71411980054282653</v>
      </c>
      <c r="L1224" s="36">
        <v>0.28588019945717352</v>
      </c>
      <c r="M1224" s="39" t="s">
        <v>1293</v>
      </c>
      <c r="N1224" s="40" t="s">
        <v>1308</v>
      </c>
      <c r="O1224" s="39" t="s">
        <v>1295</v>
      </c>
    </row>
    <row r="1225" spans="1:15" hidden="1" x14ac:dyDescent="0.25">
      <c r="A1225" s="34">
        <v>418111</v>
      </c>
      <c r="B1225" s="35" t="s">
        <v>1271</v>
      </c>
      <c r="C1225" s="34" t="s">
        <v>1314</v>
      </c>
      <c r="D1225" s="34" t="s">
        <v>1312</v>
      </c>
      <c r="E1225" s="36" t="s">
        <v>1312</v>
      </c>
      <c r="F1225" s="36" t="s">
        <v>1312</v>
      </c>
      <c r="G1225" s="36" t="s">
        <v>1312</v>
      </c>
      <c r="H1225" s="37" t="s">
        <v>1312</v>
      </c>
      <c r="I1225" s="38">
        <v>1</v>
      </c>
      <c r="J1225" s="38">
        <v>0</v>
      </c>
      <c r="K1225" s="36">
        <v>1</v>
      </c>
      <c r="L1225" s="36">
        <v>0</v>
      </c>
      <c r="M1225" s="39" t="s">
        <v>1293</v>
      </c>
      <c r="N1225" s="40" t="s">
        <v>1313</v>
      </c>
      <c r="O1225" s="39" t="s">
        <v>1295</v>
      </c>
    </row>
    <row r="1226" spans="1:15" hidden="1" x14ac:dyDescent="0.25">
      <c r="A1226" s="34">
        <v>418129</v>
      </c>
      <c r="B1226" s="35" t="s">
        <v>1272</v>
      </c>
      <c r="C1226" s="34" t="s">
        <v>1326</v>
      </c>
      <c r="D1226" s="34">
        <v>567</v>
      </c>
      <c r="E1226" s="36">
        <v>0</v>
      </c>
      <c r="F1226" s="36">
        <v>0</v>
      </c>
      <c r="G1226" s="36">
        <v>0</v>
      </c>
      <c r="H1226" s="37">
        <v>0</v>
      </c>
      <c r="I1226" s="38">
        <v>1</v>
      </c>
      <c r="J1226" s="38">
        <v>0</v>
      </c>
      <c r="K1226" s="36">
        <v>1</v>
      </c>
      <c r="L1226" s="36">
        <v>0</v>
      </c>
      <c r="M1226" s="39" t="s">
        <v>1293</v>
      </c>
      <c r="N1226" s="40" t="s">
        <v>1313</v>
      </c>
      <c r="O1226" s="39" t="s">
        <v>1295</v>
      </c>
    </row>
    <row r="1227" spans="1:15" hidden="1" x14ac:dyDescent="0.25">
      <c r="A1227" s="34">
        <v>418137</v>
      </c>
      <c r="B1227" s="35" t="s">
        <v>1273</v>
      </c>
      <c r="C1227" s="34" t="s">
        <v>1307</v>
      </c>
      <c r="D1227" s="34">
        <v>0</v>
      </c>
      <c r="E1227" s="36">
        <v>0</v>
      </c>
      <c r="F1227" s="36">
        <v>0</v>
      </c>
      <c r="G1227" s="36">
        <v>0</v>
      </c>
      <c r="H1227" s="37">
        <v>0</v>
      </c>
      <c r="I1227" s="38">
        <v>4</v>
      </c>
      <c r="J1227" s="38">
        <v>2</v>
      </c>
      <c r="K1227" s="36">
        <v>0.10354968880377539</v>
      </c>
      <c r="L1227" s="36">
        <v>0.89645031119622465</v>
      </c>
      <c r="M1227" s="39" t="s">
        <v>1293</v>
      </c>
      <c r="N1227" s="40" t="s">
        <v>1313</v>
      </c>
      <c r="O1227" s="39" t="s">
        <v>1295</v>
      </c>
    </row>
    <row r="1228" spans="1:15" hidden="1" x14ac:dyDescent="0.25">
      <c r="A1228" s="34">
        <v>418153</v>
      </c>
      <c r="B1228" s="35" t="s">
        <v>1274</v>
      </c>
      <c r="C1228" s="34" t="s">
        <v>1314</v>
      </c>
      <c r="D1228" s="34" t="s">
        <v>1312</v>
      </c>
      <c r="E1228" s="36" t="s">
        <v>1312</v>
      </c>
      <c r="F1228" s="36" t="s">
        <v>1312</v>
      </c>
      <c r="G1228" s="36" t="s">
        <v>1312</v>
      </c>
      <c r="H1228" s="37" t="s">
        <v>1312</v>
      </c>
      <c r="I1228" s="38">
        <v>1</v>
      </c>
      <c r="J1228" s="38">
        <v>2</v>
      </c>
      <c r="K1228" s="36">
        <v>0.26829268292682928</v>
      </c>
      <c r="L1228" s="36">
        <v>0.73170731707317072</v>
      </c>
      <c r="M1228" s="39" t="s">
        <v>1293</v>
      </c>
      <c r="N1228" s="40" t="s">
        <v>1313</v>
      </c>
      <c r="O1228" s="39" t="s">
        <v>1295</v>
      </c>
    </row>
    <row r="1229" spans="1:15" hidden="1" x14ac:dyDescent="0.25">
      <c r="A1229" s="34">
        <v>418170</v>
      </c>
      <c r="B1229" s="35" t="s">
        <v>1275</v>
      </c>
      <c r="C1229" s="34" t="s">
        <v>1307</v>
      </c>
      <c r="D1229" s="34">
        <v>0</v>
      </c>
      <c r="E1229" s="36">
        <v>0</v>
      </c>
      <c r="F1229" s="36">
        <v>0</v>
      </c>
      <c r="G1229" s="36">
        <v>0</v>
      </c>
      <c r="H1229" s="37">
        <v>0</v>
      </c>
      <c r="I1229" s="38">
        <v>4</v>
      </c>
      <c r="J1229" s="38">
        <v>0</v>
      </c>
      <c r="K1229" s="36">
        <v>1</v>
      </c>
      <c r="L1229" s="36">
        <v>0</v>
      </c>
      <c r="M1229" s="39" t="s">
        <v>1293</v>
      </c>
      <c r="N1229" s="40" t="s">
        <v>1313</v>
      </c>
      <c r="O1229" s="39" t="s">
        <v>1295</v>
      </c>
    </row>
    <row r="1230" spans="1:15" hidden="1" x14ac:dyDescent="0.25">
      <c r="A1230" s="34">
        <v>418200</v>
      </c>
      <c r="B1230" s="35" t="s">
        <v>1276</v>
      </c>
      <c r="C1230" s="34" t="s">
        <v>1314</v>
      </c>
      <c r="D1230" s="34" t="s">
        <v>1312</v>
      </c>
      <c r="E1230" s="36" t="s">
        <v>1312</v>
      </c>
      <c r="F1230" s="36" t="s">
        <v>1312</v>
      </c>
      <c r="G1230" s="36" t="s">
        <v>1312</v>
      </c>
      <c r="H1230" s="37" t="s">
        <v>1312</v>
      </c>
      <c r="I1230" s="38">
        <v>1</v>
      </c>
      <c r="J1230" s="38">
        <v>1</v>
      </c>
      <c r="K1230" s="36">
        <v>0</v>
      </c>
      <c r="L1230" s="36">
        <v>1</v>
      </c>
      <c r="M1230" s="39" t="s">
        <v>1293</v>
      </c>
      <c r="N1230" s="40" t="s">
        <v>1313</v>
      </c>
      <c r="O1230" s="39" t="s">
        <v>1295</v>
      </c>
    </row>
    <row r="1231" spans="1:15" hidden="1" x14ac:dyDescent="0.25">
      <c r="A1231" s="34">
        <v>418242</v>
      </c>
      <c r="B1231" s="35" t="s">
        <v>1277</v>
      </c>
      <c r="C1231" s="34" t="s">
        <v>1311</v>
      </c>
      <c r="D1231" s="34" t="s">
        <v>1312</v>
      </c>
      <c r="E1231" s="36" t="s">
        <v>1312</v>
      </c>
      <c r="F1231" s="36" t="s">
        <v>1312</v>
      </c>
      <c r="G1231" s="36" t="s">
        <v>1312</v>
      </c>
      <c r="H1231" s="37" t="s">
        <v>1312</v>
      </c>
      <c r="I1231" s="38">
        <v>2</v>
      </c>
      <c r="J1231" s="38">
        <v>1</v>
      </c>
      <c r="K1231" s="36">
        <v>0.59316120027913466</v>
      </c>
      <c r="L1231" s="36">
        <v>0.40683879972086534</v>
      </c>
      <c r="M1231" s="39" t="s">
        <v>1293</v>
      </c>
      <c r="N1231" s="40" t="s">
        <v>1313</v>
      </c>
      <c r="O1231" s="39" t="s">
        <v>1295</v>
      </c>
    </row>
    <row r="1232" spans="1:15" hidden="1" x14ac:dyDescent="0.25">
      <c r="A1232" s="34">
        <v>418285</v>
      </c>
      <c r="B1232" s="35" t="s">
        <v>1278</v>
      </c>
      <c r="C1232" s="34" t="s">
        <v>1326</v>
      </c>
      <c r="D1232" s="34">
        <v>65354</v>
      </c>
      <c r="E1232" s="36">
        <v>0.99657251277657066</v>
      </c>
      <c r="F1232" s="36">
        <v>0.99657251277657066</v>
      </c>
      <c r="G1232" s="36">
        <v>0.99657251277657066</v>
      </c>
      <c r="H1232" s="37">
        <v>0.27027027027027029</v>
      </c>
      <c r="I1232" s="38">
        <v>7</v>
      </c>
      <c r="J1232" s="38">
        <v>0</v>
      </c>
      <c r="K1232" s="36">
        <v>1</v>
      </c>
      <c r="L1232" s="36">
        <v>0</v>
      </c>
      <c r="M1232" s="39" t="s">
        <v>1293</v>
      </c>
      <c r="N1232" s="40" t="s">
        <v>1294</v>
      </c>
      <c r="O1232" s="39" t="s">
        <v>1295</v>
      </c>
    </row>
    <row r="1233" spans="1:15" hidden="1" x14ac:dyDescent="0.25">
      <c r="A1233" s="34">
        <v>418340</v>
      </c>
      <c r="B1233" s="35" t="s">
        <v>1279</v>
      </c>
      <c r="C1233" s="34" t="s">
        <v>1314</v>
      </c>
      <c r="D1233" s="34" t="s">
        <v>1312</v>
      </c>
      <c r="E1233" s="36" t="s">
        <v>1312</v>
      </c>
      <c r="F1233" s="36" t="s">
        <v>1312</v>
      </c>
      <c r="G1233" s="36" t="s">
        <v>1312</v>
      </c>
      <c r="H1233" s="37" t="s">
        <v>1312</v>
      </c>
      <c r="I1233" s="38">
        <v>0</v>
      </c>
      <c r="J1233" s="38">
        <v>2</v>
      </c>
      <c r="K1233" s="36">
        <v>0</v>
      </c>
      <c r="L1233" s="36">
        <v>1</v>
      </c>
      <c r="M1233" s="39" t="s">
        <v>1293</v>
      </c>
      <c r="N1233" s="40" t="s">
        <v>1313</v>
      </c>
      <c r="O1233" s="39" t="s">
        <v>1295</v>
      </c>
    </row>
    <row r="1234" spans="1:15" hidden="1" x14ac:dyDescent="0.25">
      <c r="A1234" s="34">
        <v>418358</v>
      </c>
      <c r="B1234" s="35" t="s">
        <v>1280</v>
      </c>
      <c r="C1234" s="34" t="s">
        <v>1314</v>
      </c>
      <c r="D1234" s="34" t="s">
        <v>1312</v>
      </c>
      <c r="E1234" s="36" t="s">
        <v>1312</v>
      </c>
      <c r="F1234" s="36" t="s">
        <v>1312</v>
      </c>
      <c r="G1234" s="36" t="s">
        <v>1312</v>
      </c>
      <c r="H1234" s="37" t="s">
        <v>1312</v>
      </c>
      <c r="I1234" s="38">
        <v>1</v>
      </c>
      <c r="J1234" s="38">
        <v>1</v>
      </c>
      <c r="K1234" s="36">
        <v>2.391304347826087E-2</v>
      </c>
      <c r="L1234" s="36">
        <v>0.97608695652173916</v>
      </c>
      <c r="M1234" s="39" t="s">
        <v>1293</v>
      </c>
      <c r="N1234" s="40" t="s">
        <v>1313</v>
      </c>
      <c r="O1234" s="39" t="s">
        <v>1295</v>
      </c>
    </row>
    <row r="1235" spans="1:15" hidden="1" x14ac:dyDescent="0.25">
      <c r="A1235" s="34">
        <v>418374</v>
      </c>
      <c r="B1235" s="35" t="s">
        <v>1281</v>
      </c>
      <c r="C1235" s="34" t="s">
        <v>1326</v>
      </c>
      <c r="D1235" s="34">
        <v>13926</v>
      </c>
      <c r="E1235" s="36">
        <v>0.51184834123222744</v>
      </c>
      <c r="F1235" s="36">
        <v>0.51184834123222744</v>
      </c>
      <c r="G1235" s="36">
        <v>0.51184834123222744</v>
      </c>
      <c r="H1235" s="37">
        <v>0.17582417582417584</v>
      </c>
      <c r="I1235" s="38">
        <v>3</v>
      </c>
      <c r="J1235" s="38">
        <v>0</v>
      </c>
      <c r="K1235" s="36">
        <v>1</v>
      </c>
      <c r="L1235" s="36">
        <v>0</v>
      </c>
      <c r="M1235" s="39" t="s">
        <v>1318</v>
      </c>
      <c r="N1235" s="40" t="s">
        <v>1313</v>
      </c>
      <c r="O1235" s="39" t="s">
        <v>1295</v>
      </c>
    </row>
    <row r="1236" spans="1:15" hidden="1" x14ac:dyDescent="0.25">
      <c r="A1236" s="34">
        <v>418447</v>
      </c>
      <c r="B1236" s="35" t="s">
        <v>1282</v>
      </c>
      <c r="C1236" s="34" t="s">
        <v>1314</v>
      </c>
      <c r="D1236" s="34" t="s">
        <v>1312</v>
      </c>
      <c r="E1236" s="36" t="s">
        <v>1312</v>
      </c>
      <c r="F1236" s="36" t="s">
        <v>1312</v>
      </c>
      <c r="G1236" s="36" t="s">
        <v>1312</v>
      </c>
      <c r="H1236" s="37" t="s">
        <v>1312</v>
      </c>
      <c r="I1236" s="38">
        <v>2</v>
      </c>
      <c r="J1236" s="38">
        <v>0</v>
      </c>
      <c r="K1236" s="36">
        <v>1</v>
      </c>
      <c r="L1236" s="36">
        <v>0</v>
      </c>
      <c r="M1236" s="39" t="s">
        <v>1293</v>
      </c>
      <c r="N1236" s="40" t="s">
        <v>1313</v>
      </c>
      <c r="O1236" s="39" t="s">
        <v>1295</v>
      </c>
    </row>
    <row r="1237" spans="1:15" hidden="1" x14ac:dyDescent="0.25">
      <c r="A1237" s="34">
        <v>418501</v>
      </c>
      <c r="B1237" s="35" t="s">
        <v>1283</v>
      </c>
      <c r="C1237" s="34" t="s">
        <v>1307</v>
      </c>
      <c r="D1237" s="34">
        <v>5781</v>
      </c>
      <c r="E1237" s="36">
        <v>0.99982701954679121</v>
      </c>
      <c r="F1237" s="36">
        <v>0.67479674796747968</v>
      </c>
      <c r="G1237" s="36">
        <v>0</v>
      </c>
      <c r="H1237" s="37">
        <v>0.18181818181818182</v>
      </c>
      <c r="I1237" s="38">
        <v>4</v>
      </c>
      <c r="J1237" s="38">
        <v>5</v>
      </c>
      <c r="K1237" s="36">
        <v>0.71186862403582984</v>
      </c>
      <c r="L1237" s="36">
        <v>0.28813137596417021</v>
      </c>
      <c r="M1237" s="39" t="s">
        <v>1293</v>
      </c>
      <c r="N1237" s="40" t="s">
        <v>1313</v>
      </c>
      <c r="O1237" s="39" t="s">
        <v>1295</v>
      </c>
    </row>
    <row r="1238" spans="1:15" hidden="1" x14ac:dyDescent="0.25">
      <c r="A1238" s="34">
        <v>418510</v>
      </c>
      <c r="B1238" s="35" t="s">
        <v>1284</v>
      </c>
      <c r="C1238" s="34" t="s">
        <v>1314</v>
      </c>
      <c r="D1238" s="34" t="s">
        <v>1312</v>
      </c>
      <c r="E1238" s="36" t="s">
        <v>1312</v>
      </c>
      <c r="F1238" s="36" t="s">
        <v>1312</v>
      </c>
      <c r="G1238" s="36" t="s">
        <v>1312</v>
      </c>
      <c r="H1238" s="37" t="s">
        <v>1312</v>
      </c>
      <c r="I1238" s="38">
        <v>0</v>
      </c>
      <c r="J1238" s="38">
        <v>0</v>
      </c>
      <c r="K1238" s="36">
        <v>0</v>
      </c>
      <c r="L1238" s="36">
        <v>0</v>
      </c>
      <c r="M1238" s="39" t="s">
        <v>1293</v>
      </c>
      <c r="N1238" s="40" t="s">
        <v>1313</v>
      </c>
      <c r="O1238" s="39" t="s">
        <v>1295</v>
      </c>
    </row>
    <row r="1239" spans="1:15" hidden="1" x14ac:dyDescent="0.25">
      <c r="A1239" s="34">
        <v>418650</v>
      </c>
      <c r="B1239" s="35" t="s">
        <v>1285</v>
      </c>
      <c r="C1239" s="34" t="s">
        <v>1326</v>
      </c>
      <c r="D1239" s="34">
        <v>5272</v>
      </c>
      <c r="E1239" s="36">
        <v>0</v>
      </c>
      <c r="F1239" s="36">
        <v>0</v>
      </c>
      <c r="G1239" s="36">
        <v>0</v>
      </c>
      <c r="H1239" s="37">
        <v>0</v>
      </c>
      <c r="I1239" s="38">
        <v>0</v>
      </c>
      <c r="J1239" s="38">
        <v>0</v>
      </c>
      <c r="K1239" s="36">
        <v>0</v>
      </c>
      <c r="L1239" s="36">
        <v>0</v>
      </c>
      <c r="M1239" s="39" t="s">
        <v>1293</v>
      </c>
      <c r="N1239" s="40" t="s">
        <v>1313</v>
      </c>
      <c r="O1239" s="39" t="s">
        <v>1295</v>
      </c>
    </row>
    <row r="1240" spans="1:15" hidden="1" x14ac:dyDescent="0.25"/>
    <row r="1241" spans="1:15" hidden="1" x14ac:dyDescent="0.25"/>
    <row r="1242" spans="1:15" hidden="1" x14ac:dyDescent="0.25"/>
    <row r="1243" spans="1:15" hidden="1" x14ac:dyDescent="0.25"/>
    <row r="1244" spans="1:15" hidden="1" x14ac:dyDescent="0.25"/>
    <row r="1245" spans="1:15" hidden="1" x14ac:dyDescent="0.25">
      <c r="M1245" s="43"/>
    </row>
    <row r="1246" spans="1:15" hidden="1" x14ac:dyDescent="0.25"/>
    <row r="1247" spans="1:15" hidden="1" x14ac:dyDescent="0.25"/>
    <row r="1248" spans="1:15" hidden="1" x14ac:dyDescent="0.25"/>
    <row r="1249" spans="2:15" hidden="1" x14ac:dyDescent="0.25"/>
    <row r="1250" spans="2:15" hidden="1" x14ac:dyDescent="0.25"/>
    <row r="1251" spans="2:15" hidden="1" x14ac:dyDescent="0.25"/>
    <row r="1252" spans="2:15" hidden="1" x14ac:dyDescent="0.25"/>
    <row r="1253" spans="2:15" hidden="1" x14ac:dyDescent="0.25">
      <c r="B1253" s="33"/>
      <c r="C1253" s="33"/>
      <c r="D1253" s="33"/>
      <c r="E1253" s="33"/>
      <c r="F1253" s="33"/>
      <c r="G1253" s="33"/>
      <c r="H1253" s="33"/>
      <c r="I1253" s="33"/>
      <c r="J1253" s="33"/>
      <c r="K1253" s="33"/>
      <c r="L1253" s="33"/>
      <c r="M1253" s="43"/>
      <c r="N1253" s="33"/>
      <c r="O1253" s="33"/>
    </row>
    <row r="1254" spans="2:15" hidden="1" x14ac:dyDescent="0.25"/>
    <row r="1255" spans="2:15" hidden="1" x14ac:dyDescent="0.25"/>
    <row r="1256" spans="2:15" hidden="1" x14ac:dyDescent="0.25"/>
    <row r="1257" spans="2:15" hidden="1" x14ac:dyDescent="0.25"/>
    <row r="1258" spans="2:15" hidden="1" x14ac:dyDescent="0.25"/>
    <row r="1259" spans="2:15" hidden="1" x14ac:dyDescent="0.25"/>
    <row r="1260" spans="2:15" hidden="1" x14ac:dyDescent="0.25"/>
    <row r="1261" spans="2:15" hidden="1" x14ac:dyDescent="0.25">
      <c r="B1261" s="33"/>
      <c r="C1261" s="33"/>
      <c r="D1261" s="33"/>
      <c r="E1261" s="33"/>
      <c r="F1261" s="33"/>
      <c r="G1261" s="33"/>
      <c r="H1261" s="33"/>
      <c r="I1261" s="33"/>
      <c r="J1261" s="33"/>
      <c r="K1261" s="33"/>
      <c r="L1261" s="33"/>
      <c r="M1261" s="43"/>
      <c r="N1261" s="33"/>
      <c r="O1261" s="33"/>
    </row>
    <row r="1262" spans="2:15" hidden="1" x14ac:dyDescent="0.25"/>
    <row r="1263" spans="2:15" hidden="1" x14ac:dyDescent="0.25"/>
    <row r="1264" spans="2:15" hidden="1" x14ac:dyDescent="0.25"/>
    <row r="1265" spans="2:15" hidden="1" x14ac:dyDescent="0.25"/>
    <row r="1266" spans="2:15" hidden="1" x14ac:dyDescent="0.25"/>
    <row r="1267" spans="2:15" hidden="1" x14ac:dyDescent="0.25"/>
    <row r="1268" spans="2:15" hidden="1" x14ac:dyDescent="0.25"/>
    <row r="1269" spans="2:15" hidden="1" x14ac:dyDescent="0.25">
      <c r="B1269" s="33"/>
      <c r="C1269" s="33"/>
      <c r="D1269" s="33"/>
      <c r="E1269" s="33"/>
      <c r="F1269" s="33"/>
      <c r="G1269" s="33"/>
      <c r="H1269" s="33"/>
      <c r="I1269" s="33"/>
      <c r="J1269" s="33"/>
      <c r="K1269" s="33"/>
      <c r="L1269" s="33"/>
      <c r="M1269" s="43"/>
      <c r="N1269" s="33"/>
      <c r="O1269" s="33"/>
    </row>
    <row r="1270" spans="2:15" hidden="1" x14ac:dyDescent="0.25"/>
    <row r="1271" spans="2:15" hidden="1" x14ac:dyDescent="0.25"/>
    <row r="1272" spans="2:15" hidden="1" x14ac:dyDescent="0.25"/>
    <row r="1273" spans="2:15" hidden="1" x14ac:dyDescent="0.25"/>
    <row r="1274" spans="2:15" hidden="1" x14ac:dyDescent="0.25"/>
    <row r="1275" spans="2:15" hidden="1" x14ac:dyDescent="0.25"/>
    <row r="1276" spans="2:15" hidden="1" x14ac:dyDescent="0.25"/>
    <row r="1277" spans="2:15" hidden="1" x14ac:dyDescent="0.25">
      <c r="B1277" s="33"/>
      <c r="C1277" s="33"/>
      <c r="D1277" s="33"/>
      <c r="E1277" s="33"/>
      <c r="F1277" s="33"/>
      <c r="G1277" s="33"/>
      <c r="H1277" s="33"/>
      <c r="I1277" s="33"/>
      <c r="J1277" s="33"/>
      <c r="K1277" s="33"/>
      <c r="L1277" s="33"/>
      <c r="M1277" s="43"/>
      <c r="N1277" s="33"/>
      <c r="O1277" s="33"/>
    </row>
    <row r="1278" spans="2:15" hidden="1" x14ac:dyDescent="0.25"/>
    <row r="1279" spans="2:15" hidden="1" x14ac:dyDescent="0.25"/>
    <row r="1280" spans="2:15" hidden="1" x14ac:dyDescent="0.25"/>
    <row r="1281" spans="2:15" hidden="1" x14ac:dyDescent="0.25"/>
    <row r="1282" spans="2:15" hidden="1" x14ac:dyDescent="0.25"/>
    <row r="1283" spans="2:15" hidden="1" x14ac:dyDescent="0.25"/>
    <row r="1284" spans="2:15" hidden="1" x14ac:dyDescent="0.25"/>
    <row r="1285" spans="2:15" hidden="1" x14ac:dyDescent="0.25">
      <c r="B1285" s="33"/>
      <c r="C1285" s="33"/>
      <c r="D1285" s="33"/>
      <c r="E1285" s="33"/>
      <c r="F1285" s="33"/>
      <c r="G1285" s="33"/>
      <c r="H1285" s="33"/>
      <c r="I1285" s="33"/>
      <c r="J1285" s="33"/>
      <c r="K1285" s="33"/>
      <c r="L1285" s="33"/>
      <c r="M1285" s="43"/>
      <c r="N1285" s="33"/>
      <c r="O1285" s="33"/>
    </row>
    <row r="1286" spans="2:15" hidden="1" x14ac:dyDescent="0.25"/>
    <row r="1287" spans="2:15" hidden="1" x14ac:dyDescent="0.25"/>
    <row r="1288" spans="2:15" hidden="1" x14ac:dyDescent="0.25"/>
    <row r="1289" spans="2:15" hidden="1" x14ac:dyDescent="0.25"/>
    <row r="1290" spans="2:15" hidden="1" x14ac:dyDescent="0.25"/>
    <row r="1291" spans="2:15" hidden="1" x14ac:dyDescent="0.25"/>
    <row r="1292" spans="2:15" hidden="1" x14ac:dyDescent="0.25"/>
    <row r="1293" spans="2:15" hidden="1" x14ac:dyDescent="0.25">
      <c r="B1293" s="33"/>
      <c r="C1293" s="33"/>
      <c r="D1293" s="33"/>
      <c r="E1293" s="33"/>
      <c r="F1293" s="33"/>
      <c r="G1293" s="33"/>
      <c r="H1293" s="33"/>
      <c r="I1293" s="33"/>
      <c r="J1293" s="33"/>
      <c r="K1293" s="33"/>
      <c r="L1293" s="33"/>
      <c r="M1293" s="43"/>
      <c r="N1293" s="33"/>
      <c r="O1293" s="33"/>
    </row>
    <row r="1294" spans="2:15" hidden="1" x14ac:dyDescent="0.25"/>
    <row r="1295" spans="2:15" hidden="1" x14ac:dyDescent="0.25"/>
    <row r="1296" spans="2:15" hidden="1" x14ac:dyDescent="0.25"/>
    <row r="1297" spans="2:15" hidden="1" x14ac:dyDescent="0.25"/>
    <row r="1298" spans="2:15" hidden="1" x14ac:dyDescent="0.25"/>
    <row r="1299" spans="2:15" hidden="1" x14ac:dyDescent="0.25"/>
    <row r="1300" spans="2:15" hidden="1" x14ac:dyDescent="0.25"/>
    <row r="1301" spans="2:15" hidden="1" x14ac:dyDescent="0.25">
      <c r="B1301" s="33"/>
      <c r="C1301" s="33"/>
      <c r="D1301" s="33"/>
      <c r="E1301" s="33"/>
      <c r="F1301" s="33"/>
      <c r="G1301" s="33"/>
      <c r="H1301" s="33"/>
      <c r="I1301" s="33"/>
      <c r="J1301" s="33"/>
      <c r="K1301" s="33"/>
      <c r="L1301" s="33"/>
      <c r="M1301" s="43"/>
      <c r="N1301" s="33"/>
      <c r="O1301" s="33"/>
    </row>
    <row r="1302" spans="2:15" hidden="1" x14ac:dyDescent="0.25"/>
    <row r="1303" spans="2:15" hidden="1" x14ac:dyDescent="0.25"/>
    <row r="1304" spans="2:15" hidden="1" x14ac:dyDescent="0.25"/>
    <row r="1305" spans="2:15" hidden="1" x14ac:dyDescent="0.25"/>
    <row r="1306" spans="2:15" hidden="1" x14ac:dyDescent="0.25"/>
    <row r="1307" spans="2:15" hidden="1" x14ac:dyDescent="0.25"/>
    <row r="1308" spans="2:15" hidden="1" x14ac:dyDescent="0.25"/>
    <row r="1309" spans="2:15" hidden="1" x14ac:dyDescent="0.25">
      <c r="B1309" s="33"/>
      <c r="C1309" s="33"/>
      <c r="D1309" s="33"/>
      <c r="E1309" s="33"/>
      <c r="F1309" s="33"/>
      <c r="G1309" s="33"/>
      <c r="H1309" s="33"/>
      <c r="I1309" s="33"/>
      <c r="J1309" s="33"/>
      <c r="K1309" s="33"/>
      <c r="L1309" s="33"/>
      <c r="M1309" s="43"/>
      <c r="N1309" s="33"/>
      <c r="O1309" s="33"/>
    </row>
    <row r="1310" spans="2:15" hidden="1" x14ac:dyDescent="0.25"/>
    <row r="1311" spans="2:15" hidden="1" x14ac:dyDescent="0.25"/>
    <row r="1312" spans="2:15" hidden="1" x14ac:dyDescent="0.25"/>
    <row r="1313" spans="2:15" hidden="1" x14ac:dyDescent="0.25"/>
    <row r="1314" spans="2:15" hidden="1" x14ac:dyDescent="0.25"/>
    <row r="1315" spans="2:15" hidden="1" x14ac:dyDescent="0.25"/>
    <row r="1316" spans="2:15" hidden="1" x14ac:dyDescent="0.25"/>
    <row r="1317" spans="2:15" hidden="1" x14ac:dyDescent="0.25">
      <c r="B1317" s="33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43"/>
      <c r="N1317" s="33"/>
      <c r="O1317" s="33"/>
    </row>
    <row r="1318" spans="2:15" hidden="1" x14ac:dyDescent="0.25"/>
    <row r="1319" spans="2:15" hidden="1" x14ac:dyDescent="0.25"/>
    <row r="1320" spans="2:15" hidden="1" x14ac:dyDescent="0.25"/>
    <row r="1321" spans="2:15" hidden="1" x14ac:dyDescent="0.25"/>
    <row r="1322" spans="2:15" hidden="1" x14ac:dyDescent="0.25"/>
    <row r="1323" spans="2:15" hidden="1" x14ac:dyDescent="0.25"/>
    <row r="1324" spans="2:15" hidden="1" x14ac:dyDescent="0.25"/>
    <row r="1325" spans="2:15" hidden="1" x14ac:dyDescent="0.25">
      <c r="B1325" s="33"/>
      <c r="C1325" s="33"/>
      <c r="D1325" s="33"/>
      <c r="E1325" s="33"/>
      <c r="F1325" s="33"/>
      <c r="G1325" s="33"/>
      <c r="H1325" s="33"/>
      <c r="I1325" s="33"/>
      <c r="J1325" s="33"/>
      <c r="K1325" s="33"/>
      <c r="L1325" s="33"/>
      <c r="M1325" s="43"/>
      <c r="N1325" s="33"/>
      <c r="O1325" s="33"/>
    </row>
    <row r="1326" spans="2:15" hidden="1" x14ac:dyDescent="0.25"/>
    <row r="1327" spans="2:15" hidden="1" x14ac:dyDescent="0.25"/>
    <row r="1328" spans="2:15" hidden="1" x14ac:dyDescent="0.25"/>
    <row r="1329" spans="2:15" hidden="1" x14ac:dyDescent="0.25"/>
    <row r="1330" spans="2:15" hidden="1" x14ac:dyDescent="0.25"/>
    <row r="1331" spans="2:15" hidden="1" x14ac:dyDescent="0.25"/>
    <row r="1332" spans="2:15" hidden="1" x14ac:dyDescent="0.25"/>
    <row r="1333" spans="2:15" hidden="1" x14ac:dyDescent="0.25">
      <c r="B1333" s="33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43"/>
      <c r="N1333" s="33"/>
      <c r="O1333" s="33"/>
    </row>
    <row r="1334" spans="2:15" hidden="1" x14ac:dyDescent="0.25"/>
    <row r="1335" spans="2:15" hidden="1" x14ac:dyDescent="0.25"/>
    <row r="1336" spans="2:15" hidden="1" x14ac:dyDescent="0.25"/>
    <row r="1337" spans="2:15" hidden="1" x14ac:dyDescent="0.25"/>
    <row r="1338" spans="2:15" hidden="1" x14ac:dyDescent="0.25"/>
    <row r="1339" spans="2:15" hidden="1" x14ac:dyDescent="0.25"/>
    <row r="1340" spans="2:15" hidden="1" x14ac:dyDescent="0.25"/>
    <row r="1341" spans="2:15" hidden="1" x14ac:dyDescent="0.25">
      <c r="B1341" s="33"/>
      <c r="C1341" s="33"/>
      <c r="D1341" s="33"/>
      <c r="E1341" s="33"/>
      <c r="F1341" s="33"/>
      <c r="G1341" s="33"/>
      <c r="H1341" s="33"/>
      <c r="I1341" s="33"/>
      <c r="J1341" s="33"/>
      <c r="K1341" s="33"/>
      <c r="L1341" s="33"/>
      <c r="M1341" s="43"/>
      <c r="N1341" s="33"/>
      <c r="O1341" s="33"/>
    </row>
  </sheetData>
  <sheetProtection password="881C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77"/>
  <sheetViews>
    <sheetView topLeftCell="A2" workbookViewId="0">
      <pane xSplit="2" ySplit="1" topLeftCell="G3" activePane="bottomRight" state="frozen"/>
      <selection activeCell="A2" sqref="A2"/>
      <selection pane="topRight" activeCell="C2" sqref="C2"/>
      <selection pane="bottomLeft" activeCell="A3" sqref="A3"/>
      <selection pane="bottomRight" activeCell="B14" sqref="B14"/>
    </sheetView>
  </sheetViews>
  <sheetFormatPr defaultColWidth="10" defaultRowHeight="15" x14ac:dyDescent="0.25"/>
  <cols>
    <col min="1" max="1" width="10" style="12"/>
    <col min="2" max="2" width="38.140625" style="12" customWidth="1"/>
    <col min="3" max="3" width="33" style="12" bestFit="1" customWidth="1"/>
    <col min="4" max="4" width="12.7109375" style="12" bestFit="1" customWidth="1"/>
    <col min="5" max="5" width="19" style="12" customWidth="1"/>
    <col min="6" max="6" width="21.5703125" style="12" customWidth="1"/>
    <col min="7" max="7" width="21" style="12" bestFit="1" customWidth="1"/>
    <col min="8" max="8" width="14.85546875" style="12" customWidth="1"/>
    <col min="9" max="10" width="18.140625" style="12" bestFit="1" customWidth="1"/>
    <col min="11" max="11" width="19" style="12" bestFit="1" customWidth="1"/>
    <col min="12" max="12" width="19.7109375" style="12" bestFit="1" customWidth="1"/>
    <col min="13" max="13" width="18.7109375" style="12" bestFit="1" customWidth="1"/>
    <col min="14" max="14" width="20.85546875" style="12" bestFit="1" customWidth="1"/>
    <col min="15" max="15" width="11.85546875" style="12" customWidth="1"/>
    <col min="16" max="16384" width="10" style="12"/>
  </cols>
  <sheetData>
    <row r="2" spans="1:15" ht="90" x14ac:dyDescent="0.25">
      <c r="A2" s="60" t="s">
        <v>0</v>
      </c>
      <c r="B2" s="60" t="s">
        <v>1</v>
      </c>
      <c r="C2" s="60" t="s">
        <v>2</v>
      </c>
      <c r="D2" s="60" t="s">
        <v>14</v>
      </c>
      <c r="E2" s="60" t="s">
        <v>12</v>
      </c>
      <c r="F2" s="60" t="s">
        <v>9</v>
      </c>
      <c r="G2" s="60" t="s">
        <v>13</v>
      </c>
      <c r="H2" s="60" t="s">
        <v>3</v>
      </c>
      <c r="I2" s="60" t="s">
        <v>4</v>
      </c>
      <c r="J2" s="60" t="s">
        <v>5</v>
      </c>
      <c r="K2" s="60" t="s">
        <v>6</v>
      </c>
      <c r="L2" s="60" t="s">
        <v>7</v>
      </c>
      <c r="M2" s="60" t="s">
        <v>10</v>
      </c>
      <c r="N2" s="60" t="s">
        <v>11</v>
      </c>
      <c r="O2" s="60" t="s">
        <v>8</v>
      </c>
    </row>
    <row r="3" spans="1:15" s="70" customFormat="1" x14ac:dyDescent="0.25">
      <c r="A3" s="66">
        <v>27</v>
      </c>
      <c r="B3" s="66" t="s">
        <v>39</v>
      </c>
      <c r="C3" s="66" t="s">
        <v>1292</v>
      </c>
      <c r="D3" s="67">
        <v>0.54308999999999996</v>
      </c>
      <c r="E3" s="69">
        <v>0.89889343106850861</v>
      </c>
      <c r="F3" s="69">
        <v>0.89889343106850861</v>
      </c>
      <c r="G3" s="69">
        <v>0.20076825486326474</v>
      </c>
      <c r="H3" s="69">
        <v>8.951048951048951E-2</v>
      </c>
      <c r="I3" s="68">
        <v>26</v>
      </c>
      <c r="J3" s="68">
        <v>0</v>
      </c>
      <c r="K3" s="69">
        <v>1</v>
      </c>
      <c r="L3" s="69">
        <v>0</v>
      </c>
      <c r="M3" s="68" t="s">
        <v>1293</v>
      </c>
      <c r="N3" s="68" t="s">
        <v>1294</v>
      </c>
      <c r="O3" s="68" t="s">
        <v>1295</v>
      </c>
    </row>
    <row r="4" spans="1:15" s="70" customFormat="1" x14ac:dyDescent="0.25">
      <c r="A4" s="61">
        <v>477</v>
      </c>
      <c r="B4" s="61" t="s">
        <v>43</v>
      </c>
      <c r="C4" s="61" t="s">
        <v>1292</v>
      </c>
      <c r="D4" s="62">
        <v>0.66119000000000006</v>
      </c>
      <c r="E4" s="64">
        <v>0.99911222678013833</v>
      </c>
      <c r="F4" s="64">
        <v>0.99911222678013833</v>
      </c>
      <c r="G4" s="64">
        <v>0.87871691259005291</v>
      </c>
      <c r="H4" s="64">
        <v>9.7669256381798006E-2</v>
      </c>
      <c r="I4" s="63">
        <v>62</v>
      </c>
      <c r="J4" s="63">
        <v>6</v>
      </c>
      <c r="K4" s="64">
        <v>0.98466262507295377</v>
      </c>
      <c r="L4" s="64">
        <v>1.5337374927046255E-2</v>
      </c>
      <c r="M4" s="63" t="s">
        <v>1293</v>
      </c>
      <c r="N4" s="63" t="s">
        <v>1297</v>
      </c>
      <c r="O4" s="63" t="s">
        <v>1295</v>
      </c>
    </row>
    <row r="5" spans="1:15" s="70" customFormat="1" x14ac:dyDescent="0.25">
      <c r="A5" s="66">
        <v>515</v>
      </c>
      <c r="B5" s="66" t="s">
        <v>44</v>
      </c>
      <c r="C5" s="66" t="s">
        <v>1292</v>
      </c>
      <c r="D5" s="67">
        <v>0.61153000000000002</v>
      </c>
      <c r="E5" s="69">
        <v>0.99529801107506799</v>
      </c>
      <c r="F5" s="69">
        <v>0.99529801107506799</v>
      </c>
      <c r="G5" s="69">
        <v>0.99529801107506799</v>
      </c>
      <c r="H5" s="69">
        <v>0.12614259597806216</v>
      </c>
      <c r="I5" s="68">
        <v>36</v>
      </c>
      <c r="J5" s="68">
        <v>0</v>
      </c>
      <c r="K5" s="69">
        <v>1</v>
      </c>
      <c r="L5" s="69">
        <v>0</v>
      </c>
      <c r="M5" s="68" t="s">
        <v>1293</v>
      </c>
      <c r="N5" s="68" t="s">
        <v>1298</v>
      </c>
      <c r="O5" s="68" t="s">
        <v>1295</v>
      </c>
    </row>
    <row r="6" spans="1:15" s="70" customFormat="1" x14ac:dyDescent="0.25">
      <c r="A6" s="61">
        <v>582</v>
      </c>
      <c r="B6" s="61" t="s">
        <v>45</v>
      </c>
      <c r="C6" s="61" t="s">
        <v>1292</v>
      </c>
      <c r="D6" s="62">
        <v>0.78573000000000004</v>
      </c>
      <c r="E6" s="64">
        <v>0.99996182533623068</v>
      </c>
      <c r="F6" s="64">
        <v>0.99996182533623068</v>
      </c>
      <c r="G6" s="64">
        <v>0.99996182533623068</v>
      </c>
      <c r="H6" s="64">
        <v>0.11924882629107982</v>
      </c>
      <c r="I6" s="63">
        <v>146</v>
      </c>
      <c r="J6" s="63">
        <v>0</v>
      </c>
      <c r="K6" s="64">
        <v>1</v>
      </c>
      <c r="L6" s="64">
        <v>0</v>
      </c>
      <c r="M6" s="63" t="s">
        <v>1293</v>
      </c>
      <c r="N6" s="63" t="s">
        <v>1299</v>
      </c>
      <c r="O6" s="63" t="s">
        <v>1295</v>
      </c>
    </row>
    <row r="7" spans="1:15" s="70" customFormat="1" x14ac:dyDescent="0.25">
      <c r="A7" s="66">
        <v>701</v>
      </c>
      <c r="B7" s="66" t="s">
        <v>47</v>
      </c>
      <c r="C7" s="66" t="s">
        <v>1292</v>
      </c>
      <c r="D7" s="67">
        <v>0.72467999999999999</v>
      </c>
      <c r="E7" s="69">
        <v>0.99608548320744394</v>
      </c>
      <c r="F7" s="69">
        <v>0.99608548320744394</v>
      </c>
      <c r="G7" s="69">
        <v>0.98865369744418385</v>
      </c>
      <c r="H7" s="69">
        <v>3.6047814717967877E-2</v>
      </c>
      <c r="I7" s="68">
        <v>104</v>
      </c>
      <c r="J7" s="68">
        <v>0</v>
      </c>
      <c r="K7" s="69">
        <v>1</v>
      </c>
      <c r="L7" s="69">
        <v>0</v>
      </c>
      <c r="M7" s="68" t="s">
        <v>1293</v>
      </c>
      <c r="N7" s="68" t="s">
        <v>1300</v>
      </c>
      <c r="O7" s="68" t="s">
        <v>1295</v>
      </c>
    </row>
    <row r="8" spans="1:15" s="70" customFormat="1" x14ac:dyDescent="0.25">
      <c r="A8" s="61">
        <v>884</v>
      </c>
      <c r="B8" s="61" t="s">
        <v>48</v>
      </c>
      <c r="C8" s="61" t="s">
        <v>1292</v>
      </c>
      <c r="D8" s="62">
        <v>0.58087</v>
      </c>
      <c r="E8" s="64">
        <v>0</v>
      </c>
      <c r="F8" s="64">
        <v>0</v>
      </c>
      <c r="G8" s="64">
        <v>0</v>
      </c>
      <c r="H8" s="64">
        <v>0</v>
      </c>
      <c r="I8" s="63">
        <v>0</v>
      </c>
      <c r="J8" s="63">
        <v>0</v>
      </c>
      <c r="K8" s="64">
        <v>0</v>
      </c>
      <c r="L8" s="64">
        <v>0</v>
      </c>
      <c r="M8" s="63" t="s">
        <v>1293</v>
      </c>
      <c r="N8" s="63" t="s">
        <v>1301</v>
      </c>
      <c r="O8" s="63" t="s">
        <v>1295</v>
      </c>
    </row>
    <row r="9" spans="1:15" s="70" customFormat="1" x14ac:dyDescent="0.25">
      <c r="A9" s="66">
        <v>5622</v>
      </c>
      <c r="B9" s="66" t="s">
        <v>49</v>
      </c>
      <c r="C9" s="66" t="s">
        <v>1292</v>
      </c>
      <c r="D9" s="67">
        <v>0.58428000000000002</v>
      </c>
      <c r="E9" s="69">
        <v>0.99931643052448427</v>
      </c>
      <c r="F9" s="69">
        <v>0.99931643052448427</v>
      </c>
      <c r="G9" s="69">
        <v>0.99931643052448427</v>
      </c>
      <c r="H9" s="69">
        <v>7.1350762527233116E-2</v>
      </c>
      <c r="I9" s="68">
        <v>0</v>
      </c>
      <c r="J9" s="68">
        <v>0</v>
      </c>
      <c r="K9" s="69">
        <v>0</v>
      </c>
      <c r="L9" s="69">
        <v>0</v>
      </c>
      <c r="M9" s="68" t="s">
        <v>1293</v>
      </c>
      <c r="N9" s="68" t="s">
        <v>1302</v>
      </c>
      <c r="O9" s="68" t="s">
        <v>1295</v>
      </c>
    </row>
    <row r="10" spans="1:15" s="70" customFormat="1" x14ac:dyDescent="0.25">
      <c r="A10" s="61">
        <v>5711</v>
      </c>
      <c r="B10" s="61" t="s">
        <v>50</v>
      </c>
      <c r="C10" s="61" t="s">
        <v>1292</v>
      </c>
      <c r="D10" s="62">
        <v>0.78815999999999997</v>
      </c>
      <c r="E10" s="64">
        <v>0.97915997856491888</v>
      </c>
      <c r="F10" s="64">
        <v>0.9778977457108079</v>
      </c>
      <c r="G10" s="64">
        <v>0.9776182441883452</v>
      </c>
      <c r="H10" s="64">
        <v>5.2649006622516557E-2</v>
      </c>
      <c r="I10" s="63">
        <v>225</v>
      </c>
      <c r="J10" s="63">
        <v>0</v>
      </c>
      <c r="K10" s="64">
        <v>1</v>
      </c>
      <c r="L10" s="64">
        <v>0</v>
      </c>
      <c r="M10" s="63" t="s">
        <v>1293</v>
      </c>
      <c r="N10" s="63" t="s">
        <v>1303</v>
      </c>
      <c r="O10" s="63" t="s">
        <v>1304</v>
      </c>
    </row>
    <row r="11" spans="1:15" s="70" customFormat="1" x14ac:dyDescent="0.25">
      <c r="A11" s="66">
        <v>6246</v>
      </c>
      <c r="B11" s="66" t="s">
        <v>51</v>
      </c>
      <c r="C11" s="66" t="s">
        <v>1292</v>
      </c>
      <c r="D11" s="67">
        <v>0.66025</v>
      </c>
      <c r="E11" s="69">
        <v>0.99992968640135005</v>
      </c>
      <c r="F11" s="69">
        <v>0.99992968640135005</v>
      </c>
      <c r="G11" s="69">
        <v>0.99992968640135005</v>
      </c>
      <c r="H11" s="69">
        <v>7.9334916864608071E-2</v>
      </c>
      <c r="I11" s="68">
        <v>88</v>
      </c>
      <c r="J11" s="68">
        <v>0</v>
      </c>
      <c r="K11" s="69">
        <v>1</v>
      </c>
      <c r="L11" s="69">
        <v>0</v>
      </c>
      <c r="M11" s="68" t="s">
        <v>1293</v>
      </c>
      <c r="N11" s="68" t="s">
        <v>1305</v>
      </c>
      <c r="O11" s="68" t="s">
        <v>1295</v>
      </c>
    </row>
    <row r="12" spans="1:15" s="70" customFormat="1" x14ac:dyDescent="0.25">
      <c r="A12" s="61">
        <v>6980</v>
      </c>
      <c r="B12" s="61" t="s">
        <v>52</v>
      </c>
      <c r="C12" s="61" t="s">
        <v>1292</v>
      </c>
      <c r="D12" s="62">
        <v>0.74355000000000004</v>
      </c>
      <c r="E12" s="64">
        <v>0.99869263015226661</v>
      </c>
      <c r="F12" s="64">
        <v>0.99869263015226661</v>
      </c>
      <c r="G12" s="64">
        <v>0.99869263015226661</v>
      </c>
      <c r="H12" s="64">
        <v>0.1291913214990138</v>
      </c>
      <c r="I12" s="63">
        <v>115</v>
      </c>
      <c r="J12" s="63">
        <v>0</v>
      </c>
      <c r="K12" s="64">
        <v>1</v>
      </c>
      <c r="L12" s="64">
        <v>0</v>
      </c>
      <c r="M12" s="63" t="s">
        <v>1293</v>
      </c>
      <c r="N12" s="63" t="s">
        <v>1306</v>
      </c>
      <c r="O12" s="63" t="s">
        <v>1295</v>
      </c>
    </row>
    <row r="13" spans="1:15" s="70" customFormat="1" x14ac:dyDescent="0.25">
      <c r="A13" s="66">
        <v>300012</v>
      </c>
      <c r="B13" s="66" t="s">
        <v>53</v>
      </c>
      <c r="C13" s="66" t="s">
        <v>1307</v>
      </c>
      <c r="D13" s="67">
        <v>0.32219999999999999</v>
      </c>
      <c r="E13" s="69">
        <v>6.4914502849905006E-2</v>
      </c>
      <c r="F13" s="69">
        <v>0</v>
      </c>
      <c r="G13" s="69">
        <v>0</v>
      </c>
      <c r="H13" s="69">
        <v>0.1111111111111111</v>
      </c>
      <c r="I13" s="68">
        <v>6</v>
      </c>
      <c r="J13" s="68">
        <v>5</v>
      </c>
      <c r="K13" s="69">
        <v>0.90815859353539052</v>
      </c>
      <c r="L13" s="69">
        <v>9.1841406464609462E-2</v>
      </c>
      <c r="M13" s="68" t="s">
        <v>1293</v>
      </c>
      <c r="N13" s="68" t="s">
        <v>1308</v>
      </c>
      <c r="O13" s="68" t="s">
        <v>1295</v>
      </c>
    </row>
    <row r="14" spans="1:15" s="70" customFormat="1" x14ac:dyDescent="0.25">
      <c r="A14" s="61">
        <v>300136</v>
      </c>
      <c r="B14" s="61" t="s">
        <v>55</v>
      </c>
      <c r="C14" s="61" t="s">
        <v>1309</v>
      </c>
      <c r="D14" s="62">
        <v>0.62990999999999997</v>
      </c>
      <c r="E14" s="64">
        <v>0.88128979897615178</v>
      </c>
      <c r="F14" s="64">
        <v>0.85004370083655889</v>
      </c>
      <c r="G14" s="64">
        <v>0.85004370083655889</v>
      </c>
      <c r="H14" s="64">
        <v>4.0738161559888582E-2</v>
      </c>
      <c r="I14" s="63">
        <v>13</v>
      </c>
      <c r="J14" s="63">
        <v>3</v>
      </c>
      <c r="K14" s="64">
        <v>0.67725828415796641</v>
      </c>
      <c r="L14" s="64">
        <v>0.32274171584203359</v>
      </c>
      <c r="M14" s="63" t="s">
        <v>1293</v>
      </c>
      <c r="N14" s="63" t="s">
        <v>1310</v>
      </c>
      <c r="O14" s="63" t="s">
        <v>1295</v>
      </c>
    </row>
    <row r="15" spans="1:15" s="70" customFormat="1" x14ac:dyDescent="0.25">
      <c r="A15" s="66">
        <v>300195</v>
      </c>
      <c r="B15" s="66" t="s">
        <v>56</v>
      </c>
      <c r="C15" s="66" t="s">
        <v>1311</v>
      </c>
      <c r="D15" s="67">
        <v>0.81425000000000003</v>
      </c>
      <c r="E15" s="69" t="s">
        <v>1312</v>
      </c>
      <c r="F15" s="69" t="s">
        <v>1312</v>
      </c>
      <c r="G15" s="69" t="s">
        <v>1312</v>
      </c>
      <c r="H15" s="69" t="s">
        <v>1312</v>
      </c>
      <c r="I15" s="68">
        <v>10</v>
      </c>
      <c r="J15" s="68">
        <v>2</v>
      </c>
      <c r="K15" s="69">
        <v>0.95134730538922152</v>
      </c>
      <c r="L15" s="69">
        <v>4.8652694610778445E-2</v>
      </c>
      <c r="M15" s="68" t="s">
        <v>1293</v>
      </c>
      <c r="N15" s="68" t="s">
        <v>1313</v>
      </c>
      <c r="O15" s="68" t="s">
        <v>1295</v>
      </c>
    </row>
    <row r="16" spans="1:15" s="70" customFormat="1" x14ac:dyDescent="0.25">
      <c r="A16" s="61">
        <v>300365</v>
      </c>
      <c r="B16" s="61" t="s">
        <v>58</v>
      </c>
      <c r="C16" s="61" t="s">
        <v>1314</v>
      </c>
      <c r="D16" s="62">
        <v>0.44085000000000002</v>
      </c>
      <c r="E16" s="64" t="s">
        <v>1312</v>
      </c>
      <c r="F16" s="64" t="s">
        <v>1312</v>
      </c>
      <c r="G16" s="64" t="s">
        <v>1312</v>
      </c>
      <c r="H16" s="64" t="s">
        <v>1312</v>
      </c>
      <c r="I16" s="63">
        <v>1</v>
      </c>
      <c r="J16" s="63">
        <v>1</v>
      </c>
      <c r="K16" s="64">
        <v>0.62567634038366948</v>
      </c>
      <c r="L16" s="64">
        <v>0.37432365961633057</v>
      </c>
      <c r="M16" s="63" t="s">
        <v>1293</v>
      </c>
      <c r="N16" s="63" t="s">
        <v>1313</v>
      </c>
      <c r="O16" s="63" t="s">
        <v>1295</v>
      </c>
    </row>
    <row r="17" spans="1:15" s="70" customFormat="1" x14ac:dyDescent="0.25">
      <c r="A17" s="66">
        <v>300713</v>
      </c>
      <c r="B17" s="66" t="s">
        <v>60</v>
      </c>
      <c r="C17" s="66" t="s">
        <v>1309</v>
      </c>
      <c r="D17" s="67">
        <v>0.91552</v>
      </c>
      <c r="E17" s="69">
        <v>0.90242152466367709</v>
      </c>
      <c r="F17" s="69">
        <v>0.90242152466367709</v>
      </c>
      <c r="G17" s="69">
        <v>5.3363228699551568E-2</v>
      </c>
      <c r="H17" s="69">
        <v>1.9230769230769232E-2</v>
      </c>
      <c r="I17" s="68">
        <v>20</v>
      </c>
      <c r="J17" s="68">
        <v>7</v>
      </c>
      <c r="K17" s="69">
        <v>0.67565528945879694</v>
      </c>
      <c r="L17" s="69">
        <v>0.32434471054120312</v>
      </c>
      <c r="M17" s="68" t="s">
        <v>1293</v>
      </c>
      <c r="N17" s="68" t="s">
        <v>1315</v>
      </c>
      <c r="O17" s="68" t="s">
        <v>1295</v>
      </c>
    </row>
    <row r="18" spans="1:15" s="70" customFormat="1" x14ac:dyDescent="0.25">
      <c r="A18" s="61">
        <v>300730</v>
      </c>
      <c r="B18" s="61" t="s">
        <v>61</v>
      </c>
      <c r="C18" s="61" t="s">
        <v>1314</v>
      </c>
      <c r="D18" s="62">
        <v>0.52581999999999995</v>
      </c>
      <c r="E18" s="64" t="s">
        <v>1312</v>
      </c>
      <c r="F18" s="64" t="s">
        <v>1312</v>
      </c>
      <c r="G18" s="64" t="s">
        <v>1312</v>
      </c>
      <c r="H18" s="64" t="s">
        <v>1312</v>
      </c>
      <c r="I18" s="63">
        <v>4</v>
      </c>
      <c r="J18" s="63">
        <v>2</v>
      </c>
      <c r="K18" s="64">
        <v>0.3127004178408318</v>
      </c>
      <c r="L18" s="64">
        <v>0.6872995821591682</v>
      </c>
      <c r="M18" s="63" t="s">
        <v>1293</v>
      </c>
      <c r="N18" s="63" t="s">
        <v>1313</v>
      </c>
      <c r="O18" s="63" t="s">
        <v>1295</v>
      </c>
    </row>
    <row r="19" spans="1:15" s="70" customFormat="1" x14ac:dyDescent="0.25">
      <c r="A19" s="66">
        <v>300748</v>
      </c>
      <c r="B19" s="66" t="s">
        <v>62</v>
      </c>
      <c r="C19" s="66" t="s">
        <v>1316</v>
      </c>
      <c r="D19" s="67">
        <v>0.56103000000000003</v>
      </c>
      <c r="E19" s="69">
        <v>0</v>
      </c>
      <c r="F19" s="69">
        <v>0</v>
      </c>
      <c r="G19" s="69">
        <v>0</v>
      </c>
      <c r="H19" s="69">
        <v>0</v>
      </c>
      <c r="I19" s="68">
        <v>0</v>
      </c>
      <c r="J19" s="68">
        <v>0</v>
      </c>
      <c r="K19" s="69">
        <v>0</v>
      </c>
      <c r="L19" s="69">
        <v>0</v>
      </c>
      <c r="M19" s="68" t="s">
        <v>1293</v>
      </c>
      <c r="N19" s="68" t="s">
        <v>1294</v>
      </c>
      <c r="O19" s="68" t="s">
        <v>1295</v>
      </c>
    </row>
    <row r="20" spans="1:15" s="70" customFormat="1" x14ac:dyDescent="0.25">
      <c r="A20" s="61">
        <v>301060</v>
      </c>
      <c r="B20" s="61" t="s">
        <v>65</v>
      </c>
      <c r="C20" s="61" t="s">
        <v>1309</v>
      </c>
      <c r="D20" s="62">
        <v>0.80813000000000001</v>
      </c>
      <c r="E20" s="64">
        <v>0.55323875035826886</v>
      </c>
      <c r="F20" s="64">
        <v>0.55323875035826886</v>
      </c>
      <c r="G20" s="64">
        <v>0.31327027801662366</v>
      </c>
      <c r="H20" s="64">
        <v>3.8539553752535496E-2</v>
      </c>
      <c r="I20" s="63">
        <v>11</v>
      </c>
      <c r="J20" s="63">
        <v>5</v>
      </c>
      <c r="K20" s="64">
        <v>0.86842428460310317</v>
      </c>
      <c r="L20" s="64">
        <v>0.13157571539689689</v>
      </c>
      <c r="M20" s="63" t="s">
        <v>1318</v>
      </c>
      <c r="N20" s="63" t="s">
        <v>1294</v>
      </c>
      <c r="O20" s="63" t="s">
        <v>1295</v>
      </c>
    </row>
    <row r="21" spans="1:15" s="70" customFormat="1" x14ac:dyDescent="0.25">
      <c r="A21" s="66">
        <v>301124</v>
      </c>
      <c r="B21" s="66" t="s">
        <v>66</v>
      </c>
      <c r="C21" s="66" t="s">
        <v>1309</v>
      </c>
      <c r="D21" s="67">
        <v>0.78508</v>
      </c>
      <c r="E21" s="69">
        <v>0.69254984260230845</v>
      </c>
      <c r="F21" s="69">
        <v>0.69254984260230845</v>
      </c>
      <c r="G21" s="69">
        <v>0.69254984260230845</v>
      </c>
      <c r="H21" s="69">
        <v>3.3385093167701864E-2</v>
      </c>
      <c r="I21" s="68">
        <v>9</v>
      </c>
      <c r="J21" s="68">
        <v>8</v>
      </c>
      <c r="K21" s="69">
        <v>0.72645614035087724</v>
      </c>
      <c r="L21" s="69">
        <v>0.27354385964912281</v>
      </c>
      <c r="M21" s="68" t="s">
        <v>1293</v>
      </c>
      <c r="N21" s="68" t="s">
        <v>1308</v>
      </c>
      <c r="O21" s="68" t="s">
        <v>1295</v>
      </c>
    </row>
    <row r="22" spans="1:15" s="70" customFormat="1" x14ac:dyDescent="0.25">
      <c r="A22" s="61">
        <v>301213</v>
      </c>
      <c r="B22" s="61" t="s">
        <v>67</v>
      </c>
      <c r="C22" s="61" t="s">
        <v>1314</v>
      </c>
      <c r="D22" s="62">
        <v>0.49259999999999998</v>
      </c>
      <c r="E22" s="64" t="s">
        <v>1312</v>
      </c>
      <c r="F22" s="64" t="s">
        <v>1312</v>
      </c>
      <c r="G22" s="64" t="s">
        <v>1312</v>
      </c>
      <c r="H22" s="64" t="s">
        <v>1312</v>
      </c>
      <c r="I22" s="63">
        <v>2</v>
      </c>
      <c r="J22" s="63">
        <v>5</v>
      </c>
      <c r="K22" s="64">
        <v>0.82929782082324455</v>
      </c>
      <c r="L22" s="64">
        <v>0.17070217917675545</v>
      </c>
      <c r="M22" s="63" t="s">
        <v>1293</v>
      </c>
      <c r="N22" s="63" t="s">
        <v>1313</v>
      </c>
      <c r="O22" s="63" t="s">
        <v>1295</v>
      </c>
    </row>
    <row r="23" spans="1:15" s="70" customFormat="1" x14ac:dyDescent="0.25">
      <c r="A23" s="66">
        <v>301574</v>
      </c>
      <c r="B23" s="66" t="s">
        <v>70</v>
      </c>
      <c r="C23" s="66" t="s">
        <v>1309</v>
      </c>
      <c r="D23" s="67">
        <v>0.85323000000000004</v>
      </c>
      <c r="E23" s="69">
        <v>1</v>
      </c>
      <c r="F23" s="69">
        <v>1</v>
      </c>
      <c r="G23" s="69">
        <v>1</v>
      </c>
      <c r="H23" s="69">
        <v>0.42857142857142855</v>
      </c>
      <c r="I23" s="68">
        <v>8</v>
      </c>
      <c r="J23" s="68">
        <v>6</v>
      </c>
      <c r="K23" s="69">
        <v>0.80336764492678581</v>
      </c>
      <c r="L23" s="69">
        <v>0.19663235507321417</v>
      </c>
      <c r="M23" s="68" t="s">
        <v>1293</v>
      </c>
      <c r="N23" s="68" t="s">
        <v>1294</v>
      </c>
      <c r="O23" s="68" t="s">
        <v>1295</v>
      </c>
    </row>
    <row r="24" spans="1:15" s="70" customFormat="1" x14ac:dyDescent="0.25">
      <c r="A24" s="61">
        <v>301591</v>
      </c>
      <c r="B24" s="61" t="s">
        <v>71</v>
      </c>
      <c r="C24" s="61" t="s">
        <v>1314</v>
      </c>
      <c r="D24" s="62">
        <v>0.79915999999999998</v>
      </c>
      <c r="E24" s="64" t="s">
        <v>1312</v>
      </c>
      <c r="F24" s="64" t="s">
        <v>1312</v>
      </c>
      <c r="G24" s="64" t="s">
        <v>1312</v>
      </c>
      <c r="H24" s="64" t="s">
        <v>1312</v>
      </c>
      <c r="I24" s="63">
        <v>8</v>
      </c>
      <c r="J24" s="63">
        <v>2</v>
      </c>
      <c r="K24" s="64">
        <v>0.88739905531007157</v>
      </c>
      <c r="L24" s="64">
        <v>0.11260094468992839</v>
      </c>
      <c r="M24" s="63" t="s">
        <v>1293</v>
      </c>
      <c r="N24" s="63" t="s">
        <v>1313</v>
      </c>
      <c r="O24" s="63" t="s">
        <v>1295</v>
      </c>
    </row>
    <row r="25" spans="1:15" s="70" customFormat="1" x14ac:dyDescent="0.25">
      <c r="A25" s="66">
        <v>301647</v>
      </c>
      <c r="B25" s="66" t="s">
        <v>72</v>
      </c>
      <c r="C25" s="66" t="s">
        <v>1311</v>
      </c>
      <c r="D25" s="67">
        <v>0.73107</v>
      </c>
      <c r="E25" s="69" t="s">
        <v>1312</v>
      </c>
      <c r="F25" s="69" t="s">
        <v>1312</v>
      </c>
      <c r="G25" s="69" t="s">
        <v>1312</v>
      </c>
      <c r="H25" s="69" t="s">
        <v>1312</v>
      </c>
      <c r="I25" s="68">
        <v>3</v>
      </c>
      <c r="J25" s="68">
        <v>4</v>
      </c>
      <c r="K25" s="69">
        <v>0.68676981370382062</v>
      </c>
      <c r="L25" s="69">
        <v>0.31323018629617932</v>
      </c>
      <c r="M25" s="68" t="s">
        <v>1293</v>
      </c>
      <c r="N25" s="68" t="s">
        <v>1313</v>
      </c>
      <c r="O25" s="68" t="s">
        <v>1295</v>
      </c>
    </row>
    <row r="26" spans="1:15" s="70" customFormat="1" x14ac:dyDescent="0.25">
      <c r="A26" s="61">
        <v>301728</v>
      </c>
      <c r="B26" s="61" t="s">
        <v>73</v>
      </c>
      <c r="C26" s="61" t="s">
        <v>1307</v>
      </c>
      <c r="D26" s="62">
        <v>0.77398999999999996</v>
      </c>
      <c r="E26" s="64">
        <v>1</v>
      </c>
      <c r="F26" s="64">
        <v>0</v>
      </c>
      <c r="G26" s="64">
        <v>0</v>
      </c>
      <c r="H26" s="64">
        <v>0.04</v>
      </c>
      <c r="I26" s="63">
        <v>10</v>
      </c>
      <c r="J26" s="63">
        <v>0</v>
      </c>
      <c r="K26" s="64">
        <v>1</v>
      </c>
      <c r="L26" s="64">
        <v>0</v>
      </c>
      <c r="M26" s="63" t="s">
        <v>1293</v>
      </c>
      <c r="N26" s="63" t="s">
        <v>1320</v>
      </c>
      <c r="O26" s="63" t="s">
        <v>1295</v>
      </c>
    </row>
    <row r="27" spans="1:15" s="70" customFormat="1" x14ac:dyDescent="0.25">
      <c r="A27" s="66">
        <v>301744</v>
      </c>
      <c r="B27" s="66" t="s">
        <v>74</v>
      </c>
      <c r="C27" s="66" t="s">
        <v>1309</v>
      </c>
      <c r="D27" s="67">
        <v>0.74858999999999998</v>
      </c>
      <c r="E27" s="69">
        <v>0.99897209985315716</v>
      </c>
      <c r="F27" s="69">
        <v>0.99897209985315716</v>
      </c>
      <c r="G27" s="69">
        <v>0.99897209985315716</v>
      </c>
      <c r="H27" s="69">
        <v>6.8543451652386775E-2</v>
      </c>
      <c r="I27" s="68">
        <v>28</v>
      </c>
      <c r="J27" s="68">
        <v>14</v>
      </c>
      <c r="K27" s="69">
        <v>0.91689482089892771</v>
      </c>
      <c r="L27" s="69">
        <v>8.3105179101072318E-2</v>
      </c>
      <c r="M27" s="68" t="s">
        <v>1293</v>
      </c>
      <c r="N27" s="68" t="s">
        <v>1321</v>
      </c>
      <c r="O27" s="68" t="s">
        <v>1295</v>
      </c>
    </row>
    <row r="28" spans="1:15" s="70" customFormat="1" x14ac:dyDescent="0.25">
      <c r="A28" s="61">
        <v>301850</v>
      </c>
      <c r="B28" s="61" t="s">
        <v>75</v>
      </c>
      <c r="C28" s="61" t="s">
        <v>1314</v>
      </c>
      <c r="D28" s="62">
        <v>0.30802000000000002</v>
      </c>
      <c r="E28" s="64" t="s">
        <v>1312</v>
      </c>
      <c r="F28" s="64" t="s">
        <v>1312</v>
      </c>
      <c r="G28" s="64" t="s">
        <v>1312</v>
      </c>
      <c r="H28" s="64" t="s">
        <v>1312</v>
      </c>
      <c r="I28" s="63">
        <v>3</v>
      </c>
      <c r="J28" s="63">
        <v>3</v>
      </c>
      <c r="K28" s="64">
        <v>0.10334788937409024</v>
      </c>
      <c r="L28" s="64">
        <v>0.89665211062590977</v>
      </c>
      <c r="M28" s="63" t="s">
        <v>1293</v>
      </c>
      <c r="N28" s="63" t="s">
        <v>1313</v>
      </c>
      <c r="O28" s="63" t="s">
        <v>1295</v>
      </c>
    </row>
    <row r="29" spans="1:15" s="70" customFormat="1" x14ac:dyDescent="0.25">
      <c r="A29" s="66">
        <v>301949</v>
      </c>
      <c r="B29" s="66" t="s">
        <v>78</v>
      </c>
      <c r="C29" s="66" t="s">
        <v>1314</v>
      </c>
      <c r="D29" s="67">
        <v>0.90156999999999998</v>
      </c>
      <c r="E29" s="69" t="s">
        <v>1312</v>
      </c>
      <c r="F29" s="69" t="s">
        <v>1312</v>
      </c>
      <c r="G29" s="69" t="s">
        <v>1312</v>
      </c>
      <c r="H29" s="69" t="s">
        <v>1312</v>
      </c>
      <c r="I29" s="68">
        <v>329</v>
      </c>
      <c r="J29" s="68">
        <v>41</v>
      </c>
      <c r="K29" s="69">
        <v>0.89110068195014014</v>
      </c>
      <c r="L29" s="69">
        <v>0.1088993180498599</v>
      </c>
      <c r="M29" s="68" t="s">
        <v>1293</v>
      </c>
      <c r="N29" s="68" t="s">
        <v>1313</v>
      </c>
      <c r="O29" s="68" t="s">
        <v>1295</v>
      </c>
    </row>
    <row r="30" spans="1:15" s="70" customFormat="1" x14ac:dyDescent="0.25">
      <c r="A30" s="61">
        <v>302091</v>
      </c>
      <c r="B30" s="61" t="s">
        <v>79</v>
      </c>
      <c r="C30" s="61" t="s">
        <v>1307</v>
      </c>
      <c r="D30" s="62">
        <v>0.76854</v>
      </c>
      <c r="E30" s="64">
        <v>0.47676741043472531</v>
      </c>
      <c r="F30" s="64">
        <v>0.30697406150093931</v>
      </c>
      <c r="G30" s="64">
        <v>1.3743779044856795E-3</v>
      </c>
      <c r="H30" s="64">
        <v>0.11501597444089456</v>
      </c>
      <c r="I30" s="63">
        <v>66</v>
      </c>
      <c r="J30" s="63">
        <v>34</v>
      </c>
      <c r="K30" s="64">
        <v>0.84182330372720759</v>
      </c>
      <c r="L30" s="64">
        <v>0.15817669627279241</v>
      </c>
      <c r="M30" s="63" t="s">
        <v>1293</v>
      </c>
      <c r="N30" s="63" t="s">
        <v>1323</v>
      </c>
      <c r="O30" s="63" t="s">
        <v>1295</v>
      </c>
    </row>
    <row r="31" spans="1:15" s="70" customFormat="1" x14ac:dyDescent="0.25">
      <c r="A31" s="66">
        <v>302147</v>
      </c>
      <c r="B31" s="66" t="s">
        <v>80</v>
      </c>
      <c r="C31" s="66" t="s">
        <v>1307</v>
      </c>
      <c r="D31" s="67">
        <v>0.62658000000000003</v>
      </c>
      <c r="E31" s="69">
        <v>0.63419031133588055</v>
      </c>
      <c r="F31" s="69">
        <v>0</v>
      </c>
      <c r="G31" s="69">
        <v>0</v>
      </c>
      <c r="H31" s="69">
        <v>2.2727272727272728E-2</v>
      </c>
      <c r="I31" s="68">
        <v>0</v>
      </c>
      <c r="J31" s="68">
        <v>5</v>
      </c>
      <c r="K31" s="69">
        <v>0</v>
      </c>
      <c r="L31" s="69">
        <v>1</v>
      </c>
      <c r="M31" s="68" t="s">
        <v>1293</v>
      </c>
      <c r="N31" s="68" t="s">
        <v>1324</v>
      </c>
      <c r="O31" s="68" t="s">
        <v>1295</v>
      </c>
    </row>
    <row r="32" spans="1:15" s="70" customFormat="1" x14ac:dyDescent="0.25">
      <c r="A32" s="61">
        <v>302228</v>
      </c>
      <c r="B32" s="61" t="s">
        <v>81</v>
      </c>
      <c r="C32" s="61" t="s">
        <v>1309</v>
      </c>
      <c r="D32" s="62">
        <v>0.80037000000000003</v>
      </c>
      <c r="E32" s="64">
        <v>0</v>
      </c>
      <c r="F32" s="64">
        <v>0</v>
      </c>
      <c r="G32" s="64">
        <v>0</v>
      </c>
      <c r="H32" s="64">
        <v>0</v>
      </c>
      <c r="I32" s="63">
        <v>5</v>
      </c>
      <c r="J32" s="63">
        <v>6</v>
      </c>
      <c r="K32" s="64">
        <v>0.740217761143246</v>
      </c>
      <c r="L32" s="64">
        <v>0.259782238856754</v>
      </c>
      <c r="M32" s="63" t="s">
        <v>1293</v>
      </c>
      <c r="N32" s="63" t="s">
        <v>1294</v>
      </c>
      <c r="O32" s="63" t="s">
        <v>1295</v>
      </c>
    </row>
    <row r="33" spans="1:15" s="70" customFormat="1" x14ac:dyDescent="0.25">
      <c r="A33" s="66">
        <v>302490</v>
      </c>
      <c r="B33" s="66" t="s">
        <v>82</v>
      </c>
      <c r="C33" s="66" t="s">
        <v>1307</v>
      </c>
      <c r="D33" s="67">
        <v>0.49434</v>
      </c>
      <c r="E33" s="69">
        <v>0.99651567944250874</v>
      </c>
      <c r="F33" s="69">
        <v>0</v>
      </c>
      <c r="G33" s="69">
        <v>0</v>
      </c>
      <c r="H33" s="69">
        <v>0.05</v>
      </c>
      <c r="I33" s="68">
        <v>8</v>
      </c>
      <c r="J33" s="68">
        <v>9</v>
      </c>
      <c r="K33" s="69">
        <v>0.93242193568432497</v>
      </c>
      <c r="L33" s="69">
        <v>6.7578064315675007E-2</v>
      </c>
      <c r="M33" s="68" t="s">
        <v>1293</v>
      </c>
      <c r="N33" s="68" t="s">
        <v>1325</v>
      </c>
      <c r="O33" s="68" t="s">
        <v>1295</v>
      </c>
    </row>
    <row r="34" spans="1:15" s="70" customFormat="1" x14ac:dyDescent="0.25">
      <c r="A34" s="61">
        <v>302627</v>
      </c>
      <c r="B34" s="61" t="s">
        <v>83</v>
      </c>
      <c r="C34" s="61" t="s">
        <v>1326</v>
      </c>
      <c r="D34" s="62">
        <v>0.63592000000000004</v>
      </c>
      <c r="E34" s="64">
        <v>1</v>
      </c>
      <c r="F34" s="64">
        <v>1</v>
      </c>
      <c r="G34" s="64">
        <v>1</v>
      </c>
      <c r="H34" s="64">
        <v>0.13333333333333333</v>
      </c>
      <c r="I34" s="63">
        <v>1</v>
      </c>
      <c r="J34" s="63">
        <v>0</v>
      </c>
      <c r="K34" s="64">
        <v>1</v>
      </c>
      <c r="L34" s="64">
        <v>0</v>
      </c>
      <c r="M34" s="63" t="s">
        <v>1293</v>
      </c>
      <c r="N34" s="63" t="s">
        <v>1294</v>
      </c>
      <c r="O34" s="63" t="s">
        <v>1295</v>
      </c>
    </row>
    <row r="35" spans="1:15" s="70" customFormat="1" x14ac:dyDescent="0.25">
      <c r="A35" s="66">
        <v>302953</v>
      </c>
      <c r="B35" s="66" t="s">
        <v>84</v>
      </c>
      <c r="C35" s="66" t="s">
        <v>1309</v>
      </c>
      <c r="D35" s="67">
        <v>0.67844000000000004</v>
      </c>
      <c r="E35" s="69">
        <v>0.96971785483523587</v>
      </c>
      <c r="F35" s="69">
        <v>0.96971785483523587</v>
      </c>
      <c r="G35" s="69">
        <v>0.96971785483523587</v>
      </c>
      <c r="H35" s="69">
        <v>3.825136612021858E-2</v>
      </c>
      <c r="I35" s="68">
        <v>22</v>
      </c>
      <c r="J35" s="68">
        <v>16</v>
      </c>
      <c r="K35" s="69">
        <v>0.91178578895492968</v>
      </c>
      <c r="L35" s="69">
        <v>8.8214211045070337E-2</v>
      </c>
      <c r="M35" s="68" t="s">
        <v>1293</v>
      </c>
      <c r="N35" s="68" t="s">
        <v>1308</v>
      </c>
      <c r="O35" s="68" t="s">
        <v>1295</v>
      </c>
    </row>
    <row r="36" spans="1:15" s="70" customFormat="1" x14ac:dyDescent="0.25">
      <c r="A36" s="61">
        <v>303178</v>
      </c>
      <c r="B36" s="61" t="s">
        <v>85</v>
      </c>
      <c r="C36" s="61" t="s">
        <v>1309</v>
      </c>
      <c r="D36" s="62">
        <v>0.53100000000000003</v>
      </c>
      <c r="E36" s="64">
        <v>0.90544048924017773</v>
      </c>
      <c r="F36" s="64">
        <v>0.22217734956441471</v>
      </c>
      <c r="G36" s="64">
        <v>0.22217734956441471</v>
      </c>
      <c r="H36" s="64">
        <v>3.9452495974235106E-2</v>
      </c>
      <c r="I36" s="63">
        <v>26</v>
      </c>
      <c r="J36" s="63">
        <v>18</v>
      </c>
      <c r="K36" s="64">
        <v>0.36768510102775642</v>
      </c>
      <c r="L36" s="64">
        <v>0.63231489897224358</v>
      </c>
      <c r="M36" s="63" t="s">
        <v>1293</v>
      </c>
      <c r="N36" s="63" t="s">
        <v>1294</v>
      </c>
      <c r="O36" s="63" t="s">
        <v>1295</v>
      </c>
    </row>
    <row r="37" spans="1:15" s="70" customFormat="1" x14ac:dyDescent="0.25">
      <c r="A37" s="66">
        <v>303259</v>
      </c>
      <c r="B37" s="66" t="s">
        <v>86</v>
      </c>
      <c r="C37" s="66" t="s">
        <v>1311</v>
      </c>
      <c r="D37" s="67">
        <v>0.82247000000000003</v>
      </c>
      <c r="E37" s="69" t="s">
        <v>1312</v>
      </c>
      <c r="F37" s="69" t="s">
        <v>1312</v>
      </c>
      <c r="G37" s="69" t="s">
        <v>1312</v>
      </c>
      <c r="H37" s="69" t="s">
        <v>1312</v>
      </c>
      <c r="I37" s="68">
        <v>3</v>
      </c>
      <c r="J37" s="68">
        <v>3</v>
      </c>
      <c r="K37" s="69">
        <v>0.51696842105263163</v>
      </c>
      <c r="L37" s="69">
        <v>0.48303157894736842</v>
      </c>
      <c r="M37" s="68" t="s">
        <v>1293</v>
      </c>
      <c r="N37" s="68" t="s">
        <v>1313</v>
      </c>
      <c r="O37" s="68" t="s">
        <v>1295</v>
      </c>
    </row>
    <row r="38" spans="1:15" s="70" customFormat="1" x14ac:dyDescent="0.25">
      <c r="A38" s="61">
        <v>303267</v>
      </c>
      <c r="B38" s="61" t="s">
        <v>87</v>
      </c>
      <c r="C38" s="61" t="s">
        <v>1309</v>
      </c>
      <c r="D38" s="62">
        <v>0.64366999999999996</v>
      </c>
      <c r="E38" s="64">
        <v>0</v>
      </c>
      <c r="F38" s="64">
        <v>0</v>
      </c>
      <c r="G38" s="64">
        <v>0</v>
      </c>
      <c r="H38" s="64">
        <v>0</v>
      </c>
      <c r="I38" s="63">
        <v>9</v>
      </c>
      <c r="J38" s="63">
        <v>5</v>
      </c>
      <c r="K38" s="64">
        <v>0.8068916323731139</v>
      </c>
      <c r="L38" s="64">
        <v>0.19310836762688616</v>
      </c>
      <c r="M38" s="63" t="s">
        <v>1293</v>
      </c>
      <c r="N38" s="63" t="s">
        <v>1327</v>
      </c>
      <c r="O38" s="63" t="s">
        <v>1295</v>
      </c>
    </row>
    <row r="39" spans="1:15" s="70" customFormat="1" x14ac:dyDescent="0.25">
      <c r="A39" s="66">
        <v>303291</v>
      </c>
      <c r="B39" s="66" t="s">
        <v>88</v>
      </c>
      <c r="C39" s="66" t="s">
        <v>1311</v>
      </c>
      <c r="D39" s="67">
        <v>0.86487000000000003</v>
      </c>
      <c r="E39" s="69" t="s">
        <v>1312</v>
      </c>
      <c r="F39" s="69" t="s">
        <v>1312</v>
      </c>
      <c r="G39" s="69" t="s">
        <v>1312</v>
      </c>
      <c r="H39" s="69" t="s">
        <v>1312</v>
      </c>
      <c r="I39" s="68">
        <v>4</v>
      </c>
      <c r="J39" s="68">
        <v>3</v>
      </c>
      <c r="K39" s="69">
        <v>0.83025045015550825</v>
      </c>
      <c r="L39" s="69">
        <v>0.16974954984449173</v>
      </c>
      <c r="M39" s="68" t="s">
        <v>1293</v>
      </c>
      <c r="N39" s="68" t="s">
        <v>1313</v>
      </c>
      <c r="O39" s="68" t="s">
        <v>1295</v>
      </c>
    </row>
    <row r="40" spans="1:15" s="70" customFormat="1" x14ac:dyDescent="0.25">
      <c r="A40" s="61">
        <v>303356</v>
      </c>
      <c r="B40" s="61" t="s">
        <v>89</v>
      </c>
      <c r="C40" s="61" t="s">
        <v>1309</v>
      </c>
      <c r="D40" s="62">
        <v>0.67127000000000003</v>
      </c>
      <c r="E40" s="64">
        <v>0.98419167777994221</v>
      </c>
      <c r="F40" s="64">
        <v>0.98419167777994221</v>
      </c>
      <c r="G40" s="64">
        <v>0.46704227040472301</v>
      </c>
      <c r="H40" s="64">
        <v>9.2636579572446559E-2</v>
      </c>
      <c r="I40" s="63">
        <v>45</v>
      </c>
      <c r="J40" s="63">
        <v>37</v>
      </c>
      <c r="K40" s="64">
        <v>0.74341711307837965</v>
      </c>
      <c r="L40" s="64">
        <v>0.25658288692162035</v>
      </c>
      <c r="M40" s="63" t="s">
        <v>1293</v>
      </c>
      <c r="N40" s="63" t="s">
        <v>1294</v>
      </c>
      <c r="O40" s="63" t="s">
        <v>1295</v>
      </c>
    </row>
    <row r="41" spans="1:15" s="70" customFormat="1" x14ac:dyDescent="0.25">
      <c r="A41" s="66">
        <v>303623</v>
      </c>
      <c r="B41" s="66" t="s">
        <v>90</v>
      </c>
      <c r="C41" s="66" t="s">
        <v>1307</v>
      </c>
      <c r="D41" s="67">
        <v>0.57043999999999995</v>
      </c>
      <c r="E41" s="69">
        <v>0.99745855148342055</v>
      </c>
      <c r="F41" s="69">
        <v>0.52638525305410122</v>
      </c>
      <c r="G41" s="69">
        <v>0.27690881326352529</v>
      </c>
      <c r="H41" s="69">
        <v>8.1081081081081086E-2</v>
      </c>
      <c r="I41" s="68">
        <v>0</v>
      </c>
      <c r="J41" s="68">
        <v>8</v>
      </c>
      <c r="K41" s="69">
        <v>0</v>
      </c>
      <c r="L41" s="69">
        <v>1</v>
      </c>
      <c r="M41" s="68" t="s">
        <v>1293</v>
      </c>
      <c r="N41" s="68" t="s">
        <v>1328</v>
      </c>
      <c r="O41" s="68" t="s">
        <v>1295</v>
      </c>
    </row>
    <row r="42" spans="1:15" s="70" customFormat="1" x14ac:dyDescent="0.25">
      <c r="A42" s="61">
        <v>303739</v>
      </c>
      <c r="B42" s="61" t="s">
        <v>91</v>
      </c>
      <c r="C42" s="61" t="s">
        <v>1307</v>
      </c>
      <c r="D42" s="62">
        <v>0.75144</v>
      </c>
      <c r="E42" s="64">
        <v>0.68414134384906833</v>
      </c>
      <c r="F42" s="64">
        <v>0.68414134384906833</v>
      </c>
      <c r="G42" s="64">
        <v>0</v>
      </c>
      <c r="H42" s="64">
        <v>0.13333333333333333</v>
      </c>
      <c r="I42" s="63">
        <v>20</v>
      </c>
      <c r="J42" s="63">
        <v>13</v>
      </c>
      <c r="K42" s="64">
        <v>0.88751869823780505</v>
      </c>
      <c r="L42" s="64">
        <v>0.1124813017621949</v>
      </c>
      <c r="M42" s="63" t="s">
        <v>1293</v>
      </c>
      <c r="N42" s="63" t="s">
        <v>1329</v>
      </c>
      <c r="O42" s="63" t="s">
        <v>1295</v>
      </c>
    </row>
    <row r="43" spans="1:15" s="70" customFormat="1" x14ac:dyDescent="0.25">
      <c r="A43" s="66">
        <v>303844</v>
      </c>
      <c r="B43" s="66" t="s">
        <v>92</v>
      </c>
      <c r="C43" s="66" t="s">
        <v>1309</v>
      </c>
      <c r="D43" s="67">
        <v>0.71504999999999996</v>
      </c>
      <c r="E43" s="69">
        <v>0</v>
      </c>
      <c r="F43" s="69">
        <v>0</v>
      </c>
      <c r="G43" s="69">
        <v>0</v>
      </c>
      <c r="H43" s="69">
        <v>5.3440213760855046E-2</v>
      </c>
      <c r="I43" s="68">
        <v>7</v>
      </c>
      <c r="J43" s="68">
        <v>7</v>
      </c>
      <c r="K43" s="69">
        <v>0.75883100381194413</v>
      </c>
      <c r="L43" s="69">
        <v>0.2411689961880559</v>
      </c>
      <c r="M43" s="68" t="s">
        <v>1293</v>
      </c>
      <c r="N43" s="68" t="s">
        <v>1330</v>
      </c>
      <c r="O43" s="68" t="s">
        <v>1295</v>
      </c>
    </row>
    <row r="44" spans="1:15" s="70" customFormat="1" x14ac:dyDescent="0.25">
      <c r="A44" s="61">
        <v>304034</v>
      </c>
      <c r="B44" s="61" t="s">
        <v>94</v>
      </c>
      <c r="C44" s="61" t="s">
        <v>1314</v>
      </c>
      <c r="D44" s="62">
        <v>0.63395999999999997</v>
      </c>
      <c r="E44" s="64" t="s">
        <v>1312</v>
      </c>
      <c r="F44" s="64" t="s">
        <v>1312</v>
      </c>
      <c r="G44" s="64" t="s">
        <v>1312</v>
      </c>
      <c r="H44" s="64" t="s">
        <v>1312</v>
      </c>
      <c r="I44" s="63">
        <v>3</v>
      </c>
      <c r="J44" s="63">
        <v>2</v>
      </c>
      <c r="K44" s="64">
        <v>0.9995898277276456</v>
      </c>
      <c r="L44" s="64">
        <v>4.1017227235438887E-4</v>
      </c>
      <c r="M44" s="63" t="s">
        <v>1293</v>
      </c>
      <c r="N44" s="63" t="s">
        <v>1313</v>
      </c>
      <c r="O44" s="63" t="s">
        <v>1295</v>
      </c>
    </row>
    <row r="45" spans="1:15" s="70" customFormat="1" x14ac:dyDescent="0.25">
      <c r="A45" s="66">
        <v>304051</v>
      </c>
      <c r="B45" s="66" t="s">
        <v>95</v>
      </c>
      <c r="C45" s="66" t="s">
        <v>1309</v>
      </c>
      <c r="D45" s="67">
        <v>0.56008999999999998</v>
      </c>
      <c r="E45" s="69">
        <v>0.94323823950180929</v>
      </c>
      <c r="F45" s="69">
        <v>0.63590844062947072</v>
      </c>
      <c r="G45" s="69">
        <v>0.63590844062947072</v>
      </c>
      <c r="H45" s="69">
        <v>3.4946236559139782E-2</v>
      </c>
      <c r="I45" s="68">
        <v>29</v>
      </c>
      <c r="J45" s="68">
        <v>9</v>
      </c>
      <c r="K45" s="69">
        <v>0.87688243064729199</v>
      </c>
      <c r="L45" s="69">
        <v>0.12311756935270805</v>
      </c>
      <c r="M45" s="68" t="s">
        <v>1293</v>
      </c>
      <c r="N45" s="68" t="s">
        <v>1308</v>
      </c>
      <c r="O45" s="68" t="s">
        <v>1295</v>
      </c>
    </row>
    <row r="46" spans="1:15" s="70" customFormat="1" x14ac:dyDescent="0.25">
      <c r="A46" s="61">
        <v>304123</v>
      </c>
      <c r="B46" s="61" t="s">
        <v>97</v>
      </c>
      <c r="C46" s="61" t="s">
        <v>1309</v>
      </c>
      <c r="D46" s="62">
        <v>0.72506000000000004</v>
      </c>
      <c r="E46" s="64">
        <v>1.2251591742234228E-2</v>
      </c>
      <c r="F46" s="64">
        <v>7.8140073316611998E-3</v>
      </c>
      <c r="G46" s="64">
        <v>7.8140073316611998E-3</v>
      </c>
      <c r="H46" s="64">
        <v>3.9204381666186221E-2</v>
      </c>
      <c r="I46" s="63">
        <v>23</v>
      </c>
      <c r="J46" s="63">
        <v>16</v>
      </c>
      <c r="K46" s="64">
        <v>0.89413788540426098</v>
      </c>
      <c r="L46" s="64">
        <v>0.10586211459573905</v>
      </c>
      <c r="M46" s="63" t="s">
        <v>1293</v>
      </c>
      <c r="N46" s="63" t="s">
        <v>1308</v>
      </c>
      <c r="O46" s="63" t="s">
        <v>1295</v>
      </c>
    </row>
    <row r="47" spans="1:15" s="70" customFormat="1" x14ac:dyDescent="0.25">
      <c r="A47" s="66">
        <v>304131</v>
      </c>
      <c r="B47" s="66" t="s">
        <v>98</v>
      </c>
      <c r="C47" s="66" t="s">
        <v>1326</v>
      </c>
      <c r="D47" s="67">
        <v>0.57894000000000001</v>
      </c>
      <c r="E47" s="69">
        <v>0</v>
      </c>
      <c r="F47" s="69">
        <v>0</v>
      </c>
      <c r="G47" s="69">
        <v>0</v>
      </c>
      <c r="H47" s="69">
        <v>0</v>
      </c>
      <c r="I47" s="68">
        <v>0</v>
      </c>
      <c r="J47" s="68">
        <v>0</v>
      </c>
      <c r="K47" s="69">
        <v>0</v>
      </c>
      <c r="L47" s="69">
        <v>0</v>
      </c>
      <c r="M47" s="68" t="s">
        <v>1293</v>
      </c>
      <c r="N47" s="68" t="s">
        <v>1294</v>
      </c>
      <c r="O47" s="68" t="s">
        <v>1295</v>
      </c>
    </row>
    <row r="48" spans="1:15" s="70" customFormat="1" x14ac:dyDescent="0.25">
      <c r="A48" s="61">
        <v>304158</v>
      </c>
      <c r="B48" s="61" t="s">
        <v>99</v>
      </c>
      <c r="C48" s="61" t="s">
        <v>1309</v>
      </c>
      <c r="D48" s="62">
        <v>0.22939000000000001</v>
      </c>
      <c r="E48" s="64">
        <v>0.16352173135396172</v>
      </c>
      <c r="F48" s="64">
        <v>0.16352173135396172</v>
      </c>
      <c r="G48" s="64">
        <v>0.16352173135396172</v>
      </c>
      <c r="H48" s="64">
        <v>4.7798066595059079E-2</v>
      </c>
      <c r="I48" s="63">
        <v>10</v>
      </c>
      <c r="J48" s="63">
        <v>5</v>
      </c>
      <c r="K48" s="64">
        <v>0.56785756396651343</v>
      </c>
      <c r="L48" s="64">
        <v>0.43214243603348662</v>
      </c>
      <c r="M48" s="63" t="s">
        <v>1293</v>
      </c>
      <c r="N48" s="63" t="s">
        <v>1308</v>
      </c>
      <c r="O48" s="63" t="s">
        <v>1295</v>
      </c>
    </row>
    <row r="49" spans="1:15" s="70" customFormat="1" x14ac:dyDescent="0.25">
      <c r="A49" s="66">
        <v>304212</v>
      </c>
      <c r="B49" s="66" t="s">
        <v>100</v>
      </c>
      <c r="C49" s="66" t="s">
        <v>1307</v>
      </c>
      <c r="D49" s="67">
        <v>0.61462000000000006</v>
      </c>
      <c r="E49" s="69">
        <v>0</v>
      </c>
      <c r="F49" s="69">
        <v>0</v>
      </c>
      <c r="G49" s="69">
        <v>0</v>
      </c>
      <c r="H49" s="69">
        <v>0</v>
      </c>
      <c r="I49" s="68">
        <v>5</v>
      </c>
      <c r="J49" s="68">
        <v>0</v>
      </c>
      <c r="K49" s="69">
        <v>1</v>
      </c>
      <c r="L49" s="69">
        <v>0</v>
      </c>
      <c r="M49" s="68" t="s">
        <v>1293</v>
      </c>
      <c r="N49" s="68" t="s">
        <v>1294</v>
      </c>
      <c r="O49" s="68" t="s">
        <v>1295</v>
      </c>
    </row>
    <row r="50" spans="1:15" s="70" customFormat="1" x14ac:dyDescent="0.25">
      <c r="A50" s="61">
        <v>304344</v>
      </c>
      <c r="B50" s="61" t="s">
        <v>102</v>
      </c>
      <c r="C50" s="61" t="s">
        <v>1309</v>
      </c>
      <c r="D50" s="62">
        <v>0.81286000000000003</v>
      </c>
      <c r="E50" s="64">
        <v>0.99970846897624022</v>
      </c>
      <c r="F50" s="64">
        <v>0.99970846897624022</v>
      </c>
      <c r="G50" s="64">
        <v>0.99970846897624022</v>
      </c>
      <c r="H50" s="64">
        <v>4.3609022556390979E-2</v>
      </c>
      <c r="I50" s="63">
        <v>13</v>
      </c>
      <c r="J50" s="63">
        <v>3</v>
      </c>
      <c r="K50" s="64">
        <v>0.74173913043478257</v>
      </c>
      <c r="L50" s="64">
        <v>0.25826086956521738</v>
      </c>
      <c r="M50" s="63" t="s">
        <v>1293</v>
      </c>
      <c r="N50" s="63" t="s">
        <v>1333</v>
      </c>
      <c r="O50" s="63" t="s">
        <v>1295</v>
      </c>
    </row>
    <row r="51" spans="1:15" s="70" customFormat="1" x14ac:dyDescent="0.25">
      <c r="A51" s="66">
        <v>304395</v>
      </c>
      <c r="B51" s="66" t="s">
        <v>103</v>
      </c>
      <c r="C51" s="66" t="s">
        <v>1309</v>
      </c>
      <c r="D51" s="67">
        <v>0.70655000000000001</v>
      </c>
      <c r="E51" s="69">
        <v>0.98286155429747812</v>
      </c>
      <c r="F51" s="69">
        <v>0.88749356664951107</v>
      </c>
      <c r="G51" s="69">
        <v>0.66212043232115281</v>
      </c>
      <c r="H51" s="69">
        <v>5.5674518201284794E-2</v>
      </c>
      <c r="I51" s="68">
        <v>34</v>
      </c>
      <c r="J51" s="68">
        <v>6</v>
      </c>
      <c r="K51" s="69">
        <v>0.73566789042643321</v>
      </c>
      <c r="L51" s="69">
        <v>0.26433210957356679</v>
      </c>
      <c r="M51" s="68" t="s">
        <v>1293</v>
      </c>
      <c r="N51" s="68" t="s">
        <v>1334</v>
      </c>
      <c r="O51" s="68" t="s">
        <v>1295</v>
      </c>
    </row>
    <row r="52" spans="1:15" s="70" customFormat="1" x14ac:dyDescent="0.25">
      <c r="A52" s="61">
        <v>304441</v>
      </c>
      <c r="B52" s="61" t="s">
        <v>104</v>
      </c>
      <c r="C52" s="61" t="s">
        <v>1314</v>
      </c>
      <c r="D52" s="62">
        <v>0.48769000000000001</v>
      </c>
      <c r="E52" s="64" t="s">
        <v>1312</v>
      </c>
      <c r="F52" s="64" t="s">
        <v>1312</v>
      </c>
      <c r="G52" s="64" t="s">
        <v>1312</v>
      </c>
      <c r="H52" s="64" t="s">
        <v>1312</v>
      </c>
      <c r="I52" s="63">
        <v>4</v>
      </c>
      <c r="J52" s="63">
        <v>3</v>
      </c>
      <c r="K52" s="64">
        <v>0.7271391599719631</v>
      </c>
      <c r="L52" s="64">
        <v>0.2728608400280369</v>
      </c>
      <c r="M52" s="63" t="s">
        <v>1293</v>
      </c>
      <c r="N52" s="63" t="s">
        <v>1313</v>
      </c>
      <c r="O52" s="63" t="s">
        <v>1295</v>
      </c>
    </row>
    <row r="53" spans="1:15" s="70" customFormat="1" x14ac:dyDescent="0.25">
      <c r="A53" s="66">
        <v>304468</v>
      </c>
      <c r="B53" s="66" t="s">
        <v>105</v>
      </c>
      <c r="C53" s="66" t="s">
        <v>1309</v>
      </c>
      <c r="D53" s="67">
        <v>0.82732000000000006</v>
      </c>
      <c r="E53" s="69">
        <v>0.9914487748725539</v>
      </c>
      <c r="F53" s="69">
        <v>0.40034533793783916</v>
      </c>
      <c r="G53" s="69">
        <v>0.40034533793783916</v>
      </c>
      <c r="H53" s="69">
        <v>3.9336201598033187E-2</v>
      </c>
      <c r="I53" s="68">
        <v>10</v>
      </c>
      <c r="J53" s="68">
        <v>3</v>
      </c>
      <c r="K53" s="69">
        <v>0.89686971668630566</v>
      </c>
      <c r="L53" s="69">
        <v>0.10313028331369435</v>
      </c>
      <c r="M53" s="68" t="s">
        <v>1293</v>
      </c>
      <c r="N53" s="68" t="s">
        <v>1294</v>
      </c>
      <c r="O53" s="68" t="s">
        <v>1295</v>
      </c>
    </row>
    <row r="54" spans="1:15" s="70" customFormat="1" x14ac:dyDescent="0.25">
      <c r="A54" s="61">
        <v>304484</v>
      </c>
      <c r="B54" s="61" t="s">
        <v>106</v>
      </c>
      <c r="C54" s="61" t="s">
        <v>1311</v>
      </c>
      <c r="D54" s="62">
        <v>0.76942999999999995</v>
      </c>
      <c r="E54" s="64" t="s">
        <v>1312</v>
      </c>
      <c r="F54" s="64" t="s">
        <v>1312</v>
      </c>
      <c r="G54" s="64" t="s">
        <v>1312</v>
      </c>
      <c r="H54" s="64" t="s">
        <v>1312</v>
      </c>
      <c r="I54" s="63">
        <v>28</v>
      </c>
      <c r="J54" s="63">
        <v>8</v>
      </c>
      <c r="K54" s="64">
        <v>0.9184408778250901</v>
      </c>
      <c r="L54" s="64">
        <v>8.1559122174909932E-2</v>
      </c>
      <c r="M54" s="63" t="s">
        <v>1293</v>
      </c>
      <c r="N54" s="63" t="s">
        <v>1313</v>
      </c>
      <c r="O54" s="63" t="s">
        <v>1295</v>
      </c>
    </row>
    <row r="55" spans="1:15" s="70" customFormat="1" x14ac:dyDescent="0.25">
      <c r="A55" s="66">
        <v>304531</v>
      </c>
      <c r="B55" s="66" t="s">
        <v>107</v>
      </c>
      <c r="C55" s="66" t="s">
        <v>1307</v>
      </c>
      <c r="D55" s="67">
        <v>0.74380999999999997</v>
      </c>
      <c r="E55" s="69">
        <v>0.35976129582267691</v>
      </c>
      <c r="F55" s="69">
        <v>0</v>
      </c>
      <c r="G55" s="69">
        <v>0</v>
      </c>
      <c r="H55" s="69">
        <v>0.2</v>
      </c>
      <c r="I55" s="68">
        <v>6</v>
      </c>
      <c r="J55" s="68">
        <v>3</v>
      </c>
      <c r="K55" s="69">
        <v>0.5240212342402123</v>
      </c>
      <c r="L55" s="69">
        <v>0.47597876575978765</v>
      </c>
      <c r="M55" s="68" t="s">
        <v>1293</v>
      </c>
      <c r="N55" s="68" t="s">
        <v>1335</v>
      </c>
      <c r="O55" s="68" t="s">
        <v>1295</v>
      </c>
    </row>
    <row r="56" spans="1:15" s="70" customFormat="1" x14ac:dyDescent="0.25">
      <c r="A56" s="61">
        <v>304701</v>
      </c>
      <c r="B56" s="61" t="s">
        <v>108</v>
      </c>
      <c r="C56" s="61" t="s">
        <v>1309</v>
      </c>
      <c r="D56" s="62">
        <v>0.85009000000000001</v>
      </c>
      <c r="E56" s="64">
        <v>0.99974741680318613</v>
      </c>
      <c r="F56" s="64">
        <v>0.99974741680318613</v>
      </c>
      <c r="G56" s="64">
        <v>0.99974741680318613</v>
      </c>
      <c r="H56" s="64">
        <v>3.4332425068119891E-2</v>
      </c>
      <c r="I56" s="63">
        <v>60</v>
      </c>
      <c r="J56" s="63">
        <v>10</v>
      </c>
      <c r="K56" s="64">
        <v>0.87689306940488898</v>
      </c>
      <c r="L56" s="64">
        <v>0.12310693059511106</v>
      </c>
      <c r="M56" s="63" t="s">
        <v>1293</v>
      </c>
      <c r="N56" s="63" t="s">
        <v>1308</v>
      </c>
      <c r="O56" s="63" t="s">
        <v>1295</v>
      </c>
    </row>
    <row r="57" spans="1:15" s="70" customFormat="1" x14ac:dyDescent="0.25">
      <c r="A57" s="66">
        <v>304883</v>
      </c>
      <c r="B57" s="66" t="s">
        <v>109</v>
      </c>
      <c r="C57" s="66" t="s">
        <v>1309</v>
      </c>
      <c r="D57" s="67">
        <v>0.86738999999999999</v>
      </c>
      <c r="E57" s="69">
        <v>0.99981912612077206</v>
      </c>
      <c r="F57" s="69">
        <v>0.98581432004340974</v>
      </c>
      <c r="G57" s="69">
        <v>0</v>
      </c>
      <c r="H57" s="69">
        <v>1.9047619047619049E-2</v>
      </c>
      <c r="I57" s="68">
        <v>12</v>
      </c>
      <c r="J57" s="68">
        <v>5</v>
      </c>
      <c r="K57" s="69">
        <v>0.85034147622800105</v>
      </c>
      <c r="L57" s="69">
        <v>0.14965852377199895</v>
      </c>
      <c r="M57" s="68" t="s">
        <v>1318</v>
      </c>
      <c r="N57" s="68" t="s">
        <v>1294</v>
      </c>
      <c r="O57" s="68" t="s">
        <v>1295</v>
      </c>
    </row>
    <row r="58" spans="1:15" s="70" customFormat="1" x14ac:dyDescent="0.25">
      <c r="A58" s="61">
        <v>305227</v>
      </c>
      <c r="B58" s="61" t="s">
        <v>110</v>
      </c>
      <c r="C58" s="61" t="s">
        <v>1309</v>
      </c>
      <c r="D58" s="62">
        <v>0.85848999999999998</v>
      </c>
      <c r="E58" s="64">
        <v>0.4743595682586742</v>
      </c>
      <c r="F58" s="64">
        <v>0.34608792328716359</v>
      </c>
      <c r="G58" s="64">
        <v>0.34608792328716359</v>
      </c>
      <c r="H58" s="64">
        <v>0.03</v>
      </c>
      <c r="I58" s="63">
        <v>15</v>
      </c>
      <c r="J58" s="63">
        <v>6</v>
      </c>
      <c r="K58" s="64">
        <v>0.42479471259763668</v>
      </c>
      <c r="L58" s="64">
        <v>0.57520528740236332</v>
      </c>
      <c r="M58" s="63" t="s">
        <v>1293</v>
      </c>
      <c r="N58" s="63" t="s">
        <v>1336</v>
      </c>
      <c r="O58" s="63" t="s">
        <v>1295</v>
      </c>
    </row>
    <row r="59" spans="1:15" s="70" customFormat="1" x14ac:dyDescent="0.25">
      <c r="A59" s="66">
        <v>305421</v>
      </c>
      <c r="B59" s="66" t="s">
        <v>111</v>
      </c>
      <c r="C59" s="66" t="s">
        <v>1311</v>
      </c>
      <c r="D59" s="67">
        <v>0.77015</v>
      </c>
      <c r="E59" s="69" t="s">
        <v>1312</v>
      </c>
      <c r="F59" s="69" t="s">
        <v>1312</v>
      </c>
      <c r="G59" s="69" t="s">
        <v>1312</v>
      </c>
      <c r="H59" s="69" t="s">
        <v>1312</v>
      </c>
      <c r="I59" s="68">
        <v>6</v>
      </c>
      <c r="J59" s="68">
        <v>2</v>
      </c>
      <c r="K59" s="69">
        <v>0.99432258064516132</v>
      </c>
      <c r="L59" s="69">
        <v>5.67741935483871E-3</v>
      </c>
      <c r="M59" s="68" t="s">
        <v>1293</v>
      </c>
      <c r="N59" s="68" t="s">
        <v>1313</v>
      </c>
      <c r="O59" s="68" t="s">
        <v>1295</v>
      </c>
    </row>
    <row r="60" spans="1:15" s="70" customFormat="1" x14ac:dyDescent="0.25">
      <c r="A60" s="61">
        <v>305472</v>
      </c>
      <c r="B60" s="61" t="s">
        <v>112</v>
      </c>
      <c r="C60" s="61" t="s">
        <v>1309</v>
      </c>
      <c r="D60" s="62">
        <v>0.81727000000000005</v>
      </c>
      <c r="E60" s="64">
        <v>0.3040437436419125</v>
      </c>
      <c r="F60" s="64">
        <v>0.3040437436419125</v>
      </c>
      <c r="G60" s="64">
        <v>0.3040437436419125</v>
      </c>
      <c r="H60" s="64">
        <v>3.9178664149162143E-2</v>
      </c>
      <c r="I60" s="63">
        <v>18</v>
      </c>
      <c r="J60" s="63">
        <v>8</v>
      </c>
      <c r="K60" s="64">
        <v>0.93811085288593166</v>
      </c>
      <c r="L60" s="64">
        <v>6.1889147114068323E-2</v>
      </c>
      <c r="M60" s="63" t="s">
        <v>1293</v>
      </c>
      <c r="N60" s="63" t="s">
        <v>1337</v>
      </c>
      <c r="O60" s="63" t="s">
        <v>1295</v>
      </c>
    </row>
    <row r="61" spans="1:15" s="70" customFormat="1" x14ac:dyDescent="0.25">
      <c r="A61" s="66">
        <v>305740</v>
      </c>
      <c r="B61" s="66" t="s">
        <v>114</v>
      </c>
      <c r="C61" s="66" t="s">
        <v>1311</v>
      </c>
      <c r="D61" s="67">
        <v>0.76556999999999997</v>
      </c>
      <c r="E61" s="69" t="s">
        <v>1312</v>
      </c>
      <c r="F61" s="69" t="s">
        <v>1312</v>
      </c>
      <c r="G61" s="69" t="s">
        <v>1312</v>
      </c>
      <c r="H61" s="69" t="s">
        <v>1312</v>
      </c>
      <c r="I61" s="68">
        <v>3</v>
      </c>
      <c r="J61" s="68">
        <v>1</v>
      </c>
      <c r="K61" s="69">
        <v>0.75014628437682851</v>
      </c>
      <c r="L61" s="69">
        <v>0.24985371562317144</v>
      </c>
      <c r="M61" s="68" t="s">
        <v>1293</v>
      </c>
      <c r="N61" s="68" t="s">
        <v>1313</v>
      </c>
      <c r="O61" s="68" t="s">
        <v>1295</v>
      </c>
    </row>
    <row r="62" spans="1:15" s="70" customFormat="1" x14ac:dyDescent="0.25">
      <c r="A62" s="61">
        <v>305928</v>
      </c>
      <c r="B62" s="61" t="s">
        <v>115</v>
      </c>
      <c r="C62" s="61" t="s">
        <v>1307</v>
      </c>
      <c r="D62" s="62">
        <v>0.82154000000000005</v>
      </c>
      <c r="E62" s="64">
        <v>0</v>
      </c>
      <c r="F62" s="64">
        <v>0</v>
      </c>
      <c r="G62" s="64">
        <v>0</v>
      </c>
      <c r="H62" s="64">
        <v>0</v>
      </c>
      <c r="I62" s="63">
        <v>6</v>
      </c>
      <c r="J62" s="63">
        <v>5</v>
      </c>
      <c r="K62" s="64">
        <v>0.74796179827626363</v>
      </c>
      <c r="L62" s="64">
        <v>0.25203820172373631</v>
      </c>
      <c r="M62" s="63" t="s">
        <v>1293</v>
      </c>
      <c r="N62" s="63" t="s">
        <v>1339</v>
      </c>
      <c r="O62" s="63" t="s">
        <v>1295</v>
      </c>
    </row>
    <row r="63" spans="1:15" s="70" customFormat="1" x14ac:dyDescent="0.25">
      <c r="A63" s="66">
        <v>305995</v>
      </c>
      <c r="B63" s="66" t="s">
        <v>116</v>
      </c>
      <c r="C63" s="66" t="s">
        <v>1307</v>
      </c>
      <c r="D63" s="67">
        <v>0.41971000000000003</v>
      </c>
      <c r="E63" s="69">
        <v>0.98860871488608715</v>
      </c>
      <c r="F63" s="69">
        <v>0.96248064587480642</v>
      </c>
      <c r="G63" s="69">
        <v>0.96248064587480642</v>
      </c>
      <c r="H63" s="69">
        <v>0.14285714285714285</v>
      </c>
      <c r="I63" s="68">
        <v>10</v>
      </c>
      <c r="J63" s="68">
        <v>1</v>
      </c>
      <c r="K63" s="69">
        <v>1</v>
      </c>
      <c r="L63" s="69">
        <v>0</v>
      </c>
      <c r="M63" s="68" t="s">
        <v>1293</v>
      </c>
      <c r="N63" s="68" t="s">
        <v>1340</v>
      </c>
      <c r="O63" s="68" t="s">
        <v>1295</v>
      </c>
    </row>
    <row r="64" spans="1:15" s="70" customFormat="1" x14ac:dyDescent="0.25">
      <c r="A64" s="61">
        <v>306045</v>
      </c>
      <c r="B64" s="61" t="s">
        <v>117</v>
      </c>
      <c r="C64" s="61" t="s">
        <v>1316</v>
      </c>
      <c r="D64" s="62">
        <v>0.60885</v>
      </c>
      <c r="E64" s="64">
        <v>0</v>
      </c>
      <c r="F64" s="64">
        <v>0</v>
      </c>
      <c r="G64" s="64">
        <v>0</v>
      </c>
      <c r="H64" s="64">
        <v>0</v>
      </c>
      <c r="I64" s="63">
        <v>7</v>
      </c>
      <c r="J64" s="63">
        <v>6</v>
      </c>
      <c r="K64" s="64">
        <v>0.64104595879556259</v>
      </c>
      <c r="L64" s="64">
        <v>0.35895404120443741</v>
      </c>
      <c r="M64" s="63" t="s">
        <v>1293</v>
      </c>
      <c r="N64" s="63" t="s">
        <v>1294</v>
      </c>
      <c r="O64" s="63" t="s">
        <v>1295</v>
      </c>
    </row>
    <row r="65" spans="1:15" s="70" customFormat="1" x14ac:dyDescent="0.25">
      <c r="A65" s="66">
        <v>306100</v>
      </c>
      <c r="B65" s="66" t="s">
        <v>118</v>
      </c>
      <c r="C65" s="66" t="s">
        <v>1309</v>
      </c>
      <c r="D65" s="67">
        <v>0.82872000000000001</v>
      </c>
      <c r="E65" s="69">
        <v>0.9944663243431876</v>
      </c>
      <c r="F65" s="69">
        <v>0.9944663243431876</v>
      </c>
      <c r="G65" s="69">
        <v>0.9944663243431876</v>
      </c>
      <c r="H65" s="69">
        <v>3.9317721884937845E-2</v>
      </c>
      <c r="I65" s="68">
        <v>23</v>
      </c>
      <c r="J65" s="68">
        <v>8</v>
      </c>
      <c r="K65" s="69">
        <v>0.49066379398789373</v>
      </c>
      <c r="L65" s="69">
        <v>0.50933620601210627</v>
      </c>
      <c r="M65" s="68" t="s">
        <v>1293</v>
      </c>
      <c r="N65" s="68" t="s">
        <v>1294</v>
      </c>
      <c r="O65" s="68" t="s">
        <v>1295</v>
      </c>
    </row>
    <row r="66" spans="1:15" s="70" customFormat="1" x14ac:dyDescent="0.25">
      <c r="A66" s="61">
        <v>306126</v>
      </c>
      <c r="B66" s="61" t="s">
        <v>119</v>
      </c>
      <c r="C66" s="61" t="s">
        <v>1309</v>
      </c>
      <c r="D66" s="62">
        <v>0.79056999999999999</v>
      </c>
      <c r="E66" s="64">
        <v>0.85219029918170319</v>
      </c>
      <c r="F66" s="64">
        <v>0</v>
      </c>
      <c r="G66" s="64">
        <v>0</v>
      </c>
      <c r="H66" s="64">
        <v>0.1</v>
      </c>
      <c r="I66" s="63">
        <v>16</v>
      </c>
      <c r="J66" s="63">
        <v>7</v>
      </c>
      <c r="K66" s="64">
        <v>0.58631291842301014</v>
      </c>
      <c r="L66" s="64">
        <v>0.41368708157698986</v>
      </c>
      <c r="M66" s="63" t="s">
        <v>1293</v>
      </c>
      <c r="N66" s="63" t="s">
        <v>1341</v>
      </c>
      <c r="O66" s="63" t="s">
        <v>1295</v>
      </c>
    </row>
    <row r="67" spans="1:15" s="70" customFormat="1" x14ac:dyDescent="0.25">
      <c r="A67" s="66">
        <v>306193</v>
      </c>
      <c r="B67" s="66" t="s">
        <v>120</v>
      </c>
      <c r="C67" s="66" t="s">
        <v>1311</v>
      </c>
      <c r="D67" s="67">
        <v>0.65232000000000001</v>
      </c>
      <c r="E67" s="69" t="s">
        <v>1312</v>
      </c>
      <c r="F67" s="69" t="s">
        <v>1312</v>
      </c>
      <c r="G67" s="69" t="s">
        <v>1312</v>
      </c>
      <c r="H67" s="69" t="s">
        <v>1312</v>
      </c>
      <c r="I67" s="68">
        <v>2</v>
      </c>
      <c r="J67" s="68">
        <v>4</v>
      </c>
      <c r="K67" s="69">
        <v>0.64778578784757979</v>
      </c>
      <c r="L67" s="69">
        <v>0.35221421215242016</v>
      </c>
      <c r="M67" s="68" t="s">
        <v>1293</v>
      </c>
      <c r="N67" s="68" t="s">
        <v>1313</v>
      </c>
      <c r="O67" s="68" t="s">
        <v>1295</v>
      </c>
    </row>
    <row r="68" spans="1:15" s="70" customFormat="1" x14ac:dyDescent="0.25">
      <c r="A68" s="61">
        <v>306207</v>
      </c>
      <c r="B68" s="61" t="s">
        <v>121</v>
      </c>
      <c r="C68" s="61" t="s">
        <v>1316</v>
      </c>
      <c r="D68" s="62">
        <v>0.49730999999999997</v>
      </c>
      <c r="E68" s="64">
        <v>2.3668639053254437E-2</v>
      </c>
      <c r="F68" s="64">
        <v>0</v>
      </c>
      <c r="G68" s="64">
        <v>0</v>
      </c>
      <c r="H68" s="64">
        <v>6.25E-2</v>
      </c>
      <c r="I68" s="63">
        <v>2</v>
      </c>
      <c r="J68" s="63">
        <v>2</v>
      </c>
      <c r="K68" s="64">
        <v>0.9305210918114144</v>
      </c>
      <c r="L68" s="64">
        <v>6.9478908188585611E-2</v>
      </c>
      <c r="M68" s="63" t="s">
        <v>1293</v>
      </c>
      <c r="N68" s="63" t="s">
        <v>1342</v>
      </c>
      <c r="O68" s="63" t="s">
        <v>1295</v>
      </c>
    </row>
    <row r="69" spans="1:15" s="70" customFormat="1" x14ac:dyDescent="0.25">
      <c r="A69" s="66">
        <v>306347</v>
      </c>
      <c r="B69" s="66" t="s">
        <v>122</v>
      </c>
      <c r="C69" s="66" t="s">
        <v>1314</v>
      </c>
      <c r="D69" s="67">
        <v>0.33051999999999998</v>
      </c>
      <c r="E69" s="69" t="s">
        <v>1312</v>
      </c>
      <c r="F69" s="69" t="s">
        <v>1312</v>
      </c>
      <c r="G69" s="69" t="s">
        <v>1312</v>
      </c>
      <c r="H69" s="69" t="s">
        <v>1312</v>
      </c>
      <c r="I69" s="68">
        <v>1</v>
      </c>
      <c r="J69" s="68">
        <v>3</v>
      </c>
      <c r="K69" s="69">
        <v>0.83083376041863355</v>
      </c>
      <c r="L69" s="69">
        <v>0.16916623958136651</v>
      </c>
      <c r="M69" s="68" t="s">
        <v>1293</v>
      </c>
      <c r="N69" s="68" t="s">
        <v>1313</v>
      </c>
      <c r="O69" s="68" t="s">
        <v>1295</v>
      </c>
    </row>
    <row r="70" spans="1:15" s="70" customFormat="1" x14ac:dyDescent="0.25">
      <c r="A70" s="61">
        <v>306398</v>
      </c>
      <c r="B70" s="61" t="s">
        <v>123</v>
      </c>
      <c r="C70" s="61" t="s">
        <v>1309</v>
      </c>
      <c r="D70" s="62">
        <v>0.85626000000000002</v>
      </c>
      <c r="E70" s="64">
        <v>0.73792776742222177</v>
      </c>
      <c r="F70" s="64">
        <v>0.54392758205204783</v>
      </c>
      <c r="G70" s="64">
        <v>0.54392758205204783</v>
      </c>
      <c r="H70" s="64">
        <v>4.3025486434639625E-2</v>
      </c>
      <c r="I70" s="63">
        <v>32</v>
      </c>
      <c r="J70" s="63">
        <v>25</v>
      </c>
      <c r="K70" s="64">
        <v>0.72807088794535724</v>
      </c>
      <c r="L70" s="64">
        <v>0.27192911205464282</v>
      </c>
      <c r="M70" s="63" t="s">
        <v>1293</v>
      </c>
      <c r="N70" s="63" t="s">
        <v>1343</v>
      </c>
      <c r="O70" s="63" t="s">
        <v>1304</v>
      </c>
    </row>
    <row r="71" spans="1:15" s="70" customFormat="1" x14ac:dyDescent="0.25">
      <c r="A71" s="66">
        <v>306428</v>
      </c>
      <c r="B71" s="66" t="s">
        <v>124</v>
      </c>
      <c r="C71" s="66" t="s">
        <v>1316</v>
      </c>
      <c r="D71" s="67">
        <v>0.41820000000000002</v>
      </c>
      <c r="E71" s="69">
        <v>0</v>
      </c>
      <c r="F71" s="69">
        <v>0</v>
      </c>
      <c r="G71" s="69">
        <v>0</v>
      </c>
      <c r="H71" s="69">
        <v>0</v>
      </c>
      <c r="I71" s="68">
        <v>0</v>
      </c>
      <c r="J71" s="68">
        <v>0</v>
      </c>
      <c r="K71" s="69">
        <v>0</v>
      </c>
      <c r="L71" s="69">
        <v>0</v>
      </c>
      <c r="M71" s="68" t="s">
        <v>1293</v>
      </c>
      <c r="N71" s="68" t="s">
        <v>1344</v>
      </c>
      <c r="O71" s="68" t="s">
        <v>1295</v>
      </c>
    </row>
    <row r="72" spans="1:15" s="70" customFormat="1" x14ac:dyDescent="0.25">
      <c r="A72" s="61">
        <v>306444</v>
      </c>
      <c r="B72" s="61" t="s">
        <v>125</v>
      </c>
      <c r="C72" s="61" t="s">
        <v>1307</v>
      </c>
      <c r="D72" s="62">
        <v>0.78903000000000001</v>
      </c>
      <c r="E72" s="64">
        <v>0.99988555733577478</v>
      </c>
      <c r="F72" s="64">
        <v>0.99988555733577478</v>
      </c>
      <c r="G72" s="64">
        <v>0.99988555733577478</v>
      </c>
      <c r="H72" s="64">
        <v>0.1875</v>
      </c>
      <c r="I72" s="63">
        <v>10</v>
      </c>
      <c r="J72" s="63">
        <v>0</v>
      </c>
      <c r="K72" s="64">
        <v>1</v>
      </c>
      <c r="L72" s="64">
        <v>0</v>
      </c>
      <c r="M72" s="63" t="s">
        <v>1293</v>
      </c>
      <c r="N72" s="63" t="s">
        <v>1345</v>
      </c>
      <c r="O72" s="63" t="s">
        <v>1295</v>
      </c>
    </row>
    <row r="73" spans="1:15" s="70" customFormat="1" x14ac:dyDescent="0.25">
      <c r="A73" s="66">
        <v>306525</v>
      </c>
      <c r="B73" s="66" t="s">
        <v>126</v>
      </c>
      <c r="C73" s="66" t="s">
        <v>1326</v>
      </c>
      <c r="D73" s="67">
        <v>7.7130000000000004E-2</v>
      </c>
      <c r="E73" s="69">
        <v>0</v>
      </c>
      <c r="F73" s="69">
        <v>0</v>
      </c>
      <c r="G73" s="69">
        <v>0</v>
      </c>
      <c r="H73" s="69">
        <v>0</v>
      </c>
      <c r="I73" s="68">
        <v>0</v>
      </c>
      <c r="J73" s="68">
        <v>0</v>
      </c>
      <c r="K73" s="69">
        <v>0</v>
      </c>
      <c r="L73" s="69">
        <v>0</v>
      </c>
      <c r="M73" s="68" t="s">
        <v>1293</v>
      </c>
      <c r="N73" s="68" t="s">
        <v>1346</v>
      </c>
      <c r="O73" s="68" t="s">
        <v>1295</v>
      </c>
    </row>
    <row r="74" spans="1:15" s="70" customFormat="1" x14ac:dyDescent="0.25">
      <c r="A74" s="61">
        <v>306622</v>
      </c>
      <c r="B74" s="61" t="s">
        <v>127</v>
      </c>
      <c r="C74" s="61" t="s">
        <v>1307</v>
      </c>
      <c r="D74" s="62">
        <v>0.59226999999999996</v>
      </c>
      <c r="E74" s="64">
        <v>0.95737655819390799</v>
      </c>
      <c r="F74" s="64">
        <v>0.93275703406348953</v>
      </c>
      <c r="G74" s="64">
        <v>0.86336200337664026</v>
      </c>
      <c r="H74" s="64">
        <v>0.11029411764705882</v>
      </c>
      <c r="I74" s="63">
        <v>191</v>
      </c>
      <c r="J74" s="63">
        <v>0</v>
      </c>
      <c r="K74" s="64">
        <v>1</v>
      </c>
      <c r="L74" s="64">
        <v>0</v>
      </c>
      <c r="M74" s="63" t="s">
        <v>1293</v>
      </c>
      <c r="N74" s="63" t="s">
        <v>1347</v>
      </c>
      <c r="O74" s="63" t="s">
        <v>1295</v>
      </c>
    </row>
    <row r="75" spans="1:15" s="70" customFormat="1" x14ac:dyDescent="0.25">
      <c r="A75" s="66">
        <v>306649</v>
      </c>
      <c r="B75" s="66" t="s">
        <v>128</v>
      </c>
      <c r="C75" s="66" t="s">
        <v>1307</v>
      </c>
      <c r="D75" s="67">
        <v>0.65781999999999996</v>
      </c>
      <c r="E75" s="69">
        <v>0.99968156766687077</v>
      </c>
      <c r="F75" s="69">
        <v>0.12497244335578689</v>
      </c>
      <c r="G75" s="69">
        <v>0.12497244335578689</v>
      </c>
      <c r="H75" s="69">
        <v>0.16129032258064516</v>
      </c>
      <c r="I75" s="68">
        <v>33</v>
      </c>
      <c r="J75" s="68">
        <v>9</v>
      </c>
      <c r="K75" s="69">
        <v>0.92597443547017877</v>
      </c>
      <c r="L75" s="69">
        <v>7.4025564529821244E-2</v>
      </c>
      <c r="M75" s="68" t="s">
        <v>1293</v>
      </c>
      <c r="N75" s="68" t="s">
        <v>1308</v>
      </c>
      <c r="O75" s="68" t="s">
        <v>1295</v>
      </c>
    </row>
    <row r="76" spans="1:15" s="70" customFormat="1" x14ac:dyDescent="0.25">
      <c r="A76" s="61">
        <v>306754</v>
      </c>
      <c r="B76" s="61" t="s">
        <v>130</v>
      </c>
      <c r="C76" s="61" t="s">
        <v>1326</v>
      </c>
      <c r="D76" s="62">
        <v>0.7641</v>
      </c>
      <c r="E76" s="64">
        <v>0</v>
      </c>
      <c r="F76" s="64">
        <v>0</v>
      </c>
      <c r="G76" s="64">
        <v>0</v>
      </c>
      <c r="H76" s="64">
        <v>0</v>
      </c>
      <c r="I76" s="63">
        <v>1</v>
      </c>
      <c r="J76" s="63">
        <v>0</v>
      </c>
      <c r="K76" s="64">
        <v>1</v>
      </c>
      <c r="L76" s="64">
        <v>0</v>
      </c>
      <c r="M76" s="63" t="s">
        <v>1293</v>
      </c>
      <c r="N76" s="63" t="s">
        <v>1294</v>
      </c>
      <c r="O76" s="63" t="s">
        <v>1295</v>
      </c>
    </row>
    <row r="77" spans="1:15" s="70" customFormat="1" x14ac:dyDescent="0.25">
      <c r="A77" s="66">
        <v>306762</v>
      </c>
      <c r="B77" s="66" t="s">
        <v>131</v>
      </c>
      <c r="C77" s="66" t="s">
        <v>1309</v>
      </c>
      <c r="D77" s="67">
        <v>0.75893999999999995</v>
      </c>
      <c r="E77" s="69">
        <v>0.71936370111589731</v>
      </c>
      <c r="F77" s="69">
        <v>0</v>
      </c>
      <c r="G77" s="69">
        <v>0</v>
      </c>
      <c r="H77" s="69">
        <v>4.1666666666666664E-2</v>
      </c>
      <c r="I77" s="68">
        <v>11</v>
      </c>
      <c r="J77" s="68">
        <v>9</v>
      </c>
      <c r="K77" s="69">
        <v>0.67024719410590095</v>
      </c>
      <c r="L77" s="69">
        <v>0.329752805894099</v>
      </c>
      <c r="M77" s="68" t="s">
        <v>1293</v>
      </c>
      <c r="N77" s="68" t="s">
        <v>1349</v>
      </c>
      <c r="O77" s="68" t="s">
        <v>1295</v>
      </c>
    </row>
    <row r="78" spans="1:15" s="70" customFormat="1" x14ac:dyDescent="0.25">
      <c r="A78" s="61">
        <v>306886</v>
      </c>
      <c r="B78" s="61" t="s">
        <v>132</v>
      </c>
      <c r="C78" s="61" t="s">
        <v>1309</v>
      </c>
      <c r="D78" s="62">
        <v>0.81201000000000001</v>
      </c>
      <c r="E78" s="64">
        <v>0.99997813012575176</v>
      </c>
      <c r="F78" s="64">
        <v>0.94422088572990703</v>
      </c>
      <c r="G78" s="64">
        <v>0.35921268452706395</v>
      </c>
      <c r="H78" s="64">
        <v>3.6426914153132248E-2</v>
      </c>
      <c r="I78" s="63">
        <v>60</v>
      </c>
      <c r="J78" s="63">
        <v>13</v>
      </c>
      <c r="K78" s="64">
        <v>0.81025577327164133</v>
      </c>
      <c r="L78" s="64">
        <v>0.18974422672835864</v>
      </c>
      <c r="M78" s="63" t="s">
        <v>1293</v>
      </c>
      <c r="N78" s="63" t="s">
        <v>1350</v>
      </c>
      <c r="O78" s="63" t="s">
        <v>1295</v>
      </c>
    </row>
    <row r="79" spans="1:15" s="70" customFormat="1" x14ac:dyDescent="0.25">
      <c r="A79" s="66">
        <v>306959</v>
      </c>
      <c r="B79" s="66" t="s">
        <v>133</v>
      </c>
      <c r="C79" s="66" t="s">
        <v>1309</v>
      </c>
      <c r="D79" s="67">
        <v>0.87697999999999998</v>
      </c>
      <c r="E79" s="69">
        <v>0.41429765886287623</v>
      </c>
      <c r="F79" s="69">
        <v>0.16158026755852842</v>
      </c>
      <c r="G79" s="69">
        <v>0.16158026755852842</v>
      </c>
      <c r="H79" s="69">
        <v>4.0995607613469986E-2</v>
      </c>
      <c r="I79" s="68">
        <v>6</v>
      </c>
      <c r="J79" s="68">
        <v>10</v>
      </c>
      <c r="K79" s="69">
        <v>0.67330960854092525</v>
      </c>
      <c r="L79" s="69">
        <v>0.32669039145907475</v>
      </c>
      <c r="M79" s="68" t="s">
        <v>1293</v>
      </c>
      <c r="N79" s="68" t="s">
        <v>1351</v>
      </c>
      <c r="O79" s="68" t="s">
        <v>1295</v>
      </c>
    </row>
    <row r="80" spans="1:15" s="70" customFormat="1" x14ac:dyDescent="0.25">
      <c r="A80" s="61">
        <v>307319</v>
      </c>
      <c r="B80" s="61" t="s">
        <v>134</v>
      </c>
      <c r="C80" s="61" t="s">
        <v>1326</v>
      </c>
      <c r="D80" s="62">
        <v>0.82603000000000004</v>
      </c>
      <c r="E80" s="64">
        <v>0.99990469609968791</v>
      </c>
      <c r="F80" s="64">
        <v>0.94679659765075885</v>
      </c>
      <c r="G80" s="64">
        <v>0.94679659765075885</v>
      </c>
      <c r="H80" s="64">
        <v>1.5945330296127564E-2</v>
      </c>
      <c r="I80" s="63">
        <v>6</v>
      </c>
      <c r="J80" s="63">
        <v>0</v>
      </c>
      <c r="K80" s="64">
        <v>1</v>
      </c>
      <c r="L80" s="64">
        <v>0</v>
      </c>
      <c r="M80" s="63" t="s">
        <v>1293</v>
      </c>
      <c r="N80" s="63" t="s">
        <v>1352</v>
      </c>
      <c r="O80" s="63" t="s">
        <v>1295</v>
      </c>
    </row>
    <row r="81" spans="1:15" s="70" customFormat="1" x14ac:dyDescent="0.25">
      <c r="A81" s="66">
        <v>307751</v>
      </c>
      <c r="B81" s="66" t="s">
        <v>135</v>
      </c>
      <c r="C81" s="66" t="s">
        <v>1326</v>
      </c>
      <c r="D81" s="67">
        <v>0.72013000000000005</v>
      </c>
      <c r="E81" s="69">
        <v>0</v>
      </c>
      <c r="F81" s="69">
        <v>0</v>
      </c>
      <c r="G81" s="69">
        <v>0</v>
      </c>
      <c r="H81" s="69">
        <v>3.9215686274509803E-2</v>
      </c>
      <c r="I81" s="68">
        <v>1</v>
      </c>
      <c r="J81" s="68">
        <v>0</v>
      </c>
      <c r="K81" s="69">
        <v>0</v>
      </c>
      <c r="L81" s="69">
        <v>0</v>
      </c>
      <c r="M81" s="68" t="s">
        <v>1293</v>
      </c>
      <c r="N81" s="68" t="s">
        <v>1294</v>
      </c>
      <c r="O81" s="68" t="s">
        <v>1295</v>
      </c>
    </row>
    <row r="82" spans="1:15" s="70" customFormat="1" x14ac:dyDescent="0.25">
      <c r="A82" s="61">
        <v>308005</v>
      </c>
      <c r="B82" s="61" t="s">
        <v>136</v>
      </c>
      <c r="C82" s="61" t="s">
        <v>1316</v>
      </c>
      <c r="D82" s="62">
        <v>0.51236000000000004</v>
      </c>
      <c r="E82" s="64">
        <v>0</v>
      </c>
      <c r="F82" s="64">
        <v>0</v>
      </c>
      <c r="G82" s="64">
        <v>0</v>
      </c>
      <c r="H82" s="64">
        <v>0</v>
      </c>
      <c r="I82" s="63">
        <v>5</v>
      </c>
      <c r="J82" s="63">
        <v>12</v>
      </c>
      <c r="K82" s="64">
        <v>0.54454342984409798</v>
      </c>
      <c r="L82" s="64">
        <v>0.45545657015590202</v>
      </c>
      <c r="M82" s="63" t="s">
        <v>1293</v>
      </c>
      <c r="N82" s="63" t="s">
        <v>1353</v>
      </c>
      <c r="O82" s="63" t="s">
        <v>1295</v>
      </c>
    </row>
    <row r="83" spans="1:15" s="70" customFormat="1" x14ac:dyDescent="0.25">
      <c r="A83" s="66">
        <v>308277</v>
      </c>
      <c r="B83" s="66" t="s">
        <v>137</v>
      </c>
      <c r="C83" s="66" t="s">
        <v>1311</v>
      </c>
      <c r="D83" s="67">
        <v>0.29315999999999998</v>
      </c>
      <c r="E83" s="69" t="s">
        <v>1312</v>
      </c>
      <c r="F83" s="69" t="s">
        <v>1312</v>
      </c>
      <c r="G83" s="69" t="s">
        <v>1312</v>
      </c>
      <c r="H83" s="69" t="s">
        <v>1312</v>
      </c>
      <c r="I83" s="68">
        <v>3</v>
      </c>
      <c r="J83" s="68">
        <v>2</v>
      </c>
      <c r="K83" s="69">
        <v>0.72371573063614592</v>
      </c>
      <c r="L83" s="69">
        <v>0.27628426936385414</v>
      </c>
      <c r="M83" s="68" t="s">
        <v>1293</v>
      </c>
      <c r="N83" s="68" t="s">
        <v>1313</v>
      </c>
      <c r="O83" s="68" t="s">
        <v>1295</v>
      </c>
    </row>
    <row r="84" spans="1:15" s="70" customFormat="1" x14ac:dyDescent="0.25">
      <c r="A84" s="61">
        <v>308811</v>
      </c>
      <c r="B84" s="61" t="s">
        <v>138</v>
      </c>
      <c r="C84" s="61" t="s">
        <v>1309</v>
      </c>
      <c r="D84" s="62">
        <v>0.84924999999999995</v>
      </c>
      <c r="E84" s="64">
        <v>1</v>
      </c>
      <c r="F84" s="64">
        <v>1</v>
      </c>
      <c r="G84" s="64">
        <v>1</v>
      </c>
      <c r="H84" s="64">
        <v>3.4793414103758934E-2</v>
      </c>
      <c r="I84" s="63">
        <v>10</v>
      </c>
      <c r="J84" s="63">
        <v>4</v>
      </c>
      <c r="K84" s="64">
        <v>0.97055688782307492</v>
      </c>
      <c r="L84" s="64">
        <v>2.9443112176925128E-2</v>
      </c>
      <c r="M84" s="63" t="s">
        <v>1318</v>
      </c>
      <c r="N84" s="63" t="s">
        <v>1354</v>
      </c>
      <c r="O84" s="63" t="s">
        <v>1295</v>
      </c>
    </row>
    <row r="85" spans="1:15" s="70" customFormat="1" x14ac:dyDescent="0.25">
      <c r="A85" s="66">
        <v>309028</v>
      </c>
      <c r="B85" s="66" t="s">
        <v>139</v>
      </c>
      <c r="C85" s="66" t="s">
        <v>1326</v>
      </c>
      <c r="D85" s="67">
        <v>0.61167000000000005</v>
      </c>
      <c r="E85" s="69">
        <v>0</v>
      </c>
      <c r="F85" s="69">
        <v>0</v>
      </c>
      <c r="G85" s="69">
        <v>0</v>
      </c>
      <c r="H85" s="69">
        <v>0</v>
      </c>
      <c r="I85" s="68">
        <v>0</v>
      </c>
      <c r="J85" s="68">
        <v>0</v>
      </c>
      <c r="K85" s="69">
        <v>0</v>
      </c>
      <c r="L85" s="69">
        <v>0</v>
      </c>
      <c r="M85" s="68" t="s">
        <v>1293</v>
      </c>
      <c r="N85" s="68" t="s">
        <v>1313</v>
      </c>
      <c r="O85" s="68" t="s">
        <v>1295</v>
      </c>
    </row>
    <row r="86" spans="1:15" s="70" customFormat="1" x14ac:dyDescent="0.25">
      <c r="A86" s="61">
        <v>309087</v>
      </c>
      <c r="B86" s="61" t="s">
        <v>140</v>
      </c>
      <c r="C86" s="61" t="s">
        <v>1309</v>
      </c>
      <c r="D86" s="62">
        <v>0.85577000000000003</v>
      </c>
      <c r="E86" s="64">
        <v>0.83356659668766042</v>
      </c>
      <c r="F86" s="64">
        <v>0.83356659668766042</v>
      </c>
      <c r="G86" s="64">
        <v>0.83356659668766042</v>
      </c>
      <c r="H86" s="64">
        <v>3.6469506589028498E-2</v>
      </c>
      <c r="I86" s="63">
        <v>13</v>
      </c>
      <c r="J86" s="63">
        <v>5</v>
      </c>
      <c r="K86" s="64">
        <v>0.65857836140451043</v>
      </c>
      <c r="L86" s="64">
        <v>0.34142163859548957</v>
      </c>
      <c r="M86" s="63" t="s">
        <v>1293</v>
      </c>
      <c r="N86" s="63" t="s">
        <v>1355</v>
      </c>
      <c r="O86" s="63" t="s">
        <v>1295</v>
      </c>
    </row>
    <row r="87" spans="1:15" s="70" customFormat="1" x14ac:dyDescent="0.25">
      <c r="A87" s="66">
        <v>309192</v>
      </c>
      <c r="B87" s="66" t="s">
        <v>141</v>
      </c>
      <c r="C87" s="66" t="s">
        <v>1307</v>
      </c>
      <c r="D87" s="67">
        <v>0.70150000000000001</v>
      </c>
      <c r="E87" s="69">
        <v>0.14445277595525979</v>
      </c>
      <c r="F87" s="69">
        <v>5.7159371387508984E-2</v>
      </c>
      <c r="G87" s="69">
        <v>0</v>
      </c>
      <c r="H87" s="69">
        <v>0.13333333333333333</v>
      </c>
      <c r="I87" s="68">
        <v>39</v>
      </c>
      <c r="J87" s="68">
        <v>2</v>
      </c>
      <c r="K87" s="69">
        <v>0.99815549202250298</v>
      </c>
      <c r="L87" s="69">
        <v>1.8445079774970026E-3</v>
      </c>
      <c r="M87" s="68" t="s">
        <v>1293</v>
      </c>
      <c r="N87" s="68" t="s">
        <v>1356</v>
      </c>
      <c r="O87" s="68" t="s">
        <v>1295</v>
      </c>
    </row>
    <row r="88" spans="1:15" s="70" customFormat="1" x14ac:dyDescent="0.25">
      <c r="A88" s="61">
        <v>309222</v>
      </c>
      <c r="B88" s="61" t="s">
        <v>142</v>
      </c>
      <c r="C88" s="61" t="s">
        <v>1307</v>
      </c>
      <c r="D88" s="62">
        <v>0.65171999999999997</v>
      </c>
      <c r="E88" s="64">
        <v>0.40673723011718704</v>
      </c>
      <c r="F88" s="64">
        <v>8.8869654109755142E-2</v>
      </c>
      <c r="G88" s="64">
        <v>8.7168371058787539E-2</v>
      </c>
      <c r="H88" s="64">
        <v>7.281553398058252E-2</v>
      </c>
      <c r="I88" s="63">
        <v>169</v>
      </c>
      <c r="J88" s="63">
        <v>56</v>
      </c>
      <c r="K88" s="64">
        <v>0.85886019130955205</v>
      </c>
      <c r="L88" s="64">
        <v>0.14113980869044793</v>
      </c>
      <c r="M88" s="63" t="s">
        <v>1293</v>
      </c>
      <c r="N88" s="63" t="s">
        <v>1357</v>
      </c>
      <c r="O88" s="63" t="s">
        <v>1295</v>
      </c>
    </row>
    <row r="89" spans="1:15" s="70" customFormat="1" x14ac:dyDescent="0.25">
      <c r="A89" s="66">
        <v>309257</v>
      </c>
      <c r="B89" s="66" t="s">
        <v>144</v>
      </c>
      <c r="C89" s="66" t="s">
        <v>1311</v>
      </c>
      <c r="D89" s="67">
        <v>0.79862</v>
      </c>
      <c r="E89" s="69" t="s">
        <v>1312</v>
      </c>
      <c r="F89" s="69" t="s">
        <v>1312</v>
      </c>
      <c r="G89" s="69" t="s">
        <v>1312</v>
      </c>
      <c r="H89" s="69" t="s">
        <v>1312</v>
      </c>
      <c r="I89" s="68">
        <v>2</v>
      </c>
      <c r="J89" s="68">
        <v>3</v>
      </c>
      <c r="K89" s="69">
        <v>0.79450261780104714</v>
      </c>
      <c r="L89" s="69">
        <v>0.20549738219895289</v>
      </c>
      <c r="M89" s="68" t="s">
        <v>1293</v>
      </c>
      <c r="N89" s="68" t="s">
        <v>1313</v>
      </c>
      <c r="O89" s="68" t="s">
        <v>1295</v>
      </c>
    </row>
    <row r="90" spans="1:15" s="70" customFormat="1" x14ac:dyDescent="0.25">
      <c r="A90" s="61">
        <v>309338</v>
      </c>
      <c r="B90" s="61" t="s">
        <v>145</v>
      </c>
      <c r="C90" s="61" t="s">
        <v>1307</v>
      </c>
      <c r="D90" s="62">
        <v>0.75912000000000002</v>
      </c>
      <c r="E90" s="64">
        <v>0</v>
      </c>
      <c r="F90" s="64">
        <v>0</v>
      </c>
      <c r="G90" s="64">
        <v>0</v>
      </c>
      <c r="H90" s="64">
        <v>0</v>
      </c>
      <c r="I90" s="63">
        <v>9</v>
      </c>
      <c r="J90" s="63">
        <v>5</v>
      </c>
      <c r="K90" s="64">
        <v>0.66876878147881658</v>
      </c>
      <c r="L90" s="64">
        <v>0.33123121852118337</v>
      </c>
      <c r="M90" s="63" t="s">
        <v>1296</v>
      </c>
      <c r="N90" s="63" t="s">
        <v>1359</v>
      </c>
      <c r="O90" s="63" t="s">
        <v>1295</v>
      </c>
    </row>
    <row r="91" spans="1:15" s="70" customFormat="1" x14ac:dyDescent="0.25">
      <c r="A91" s="66">
        <v>309362</v>
      </c>
      <c r="B91" s="66" t="s">
        <v>146</v>
      </c>
      <c r="C91" s="66" t="s">
        <v>1326</v>
      </c>
      <c r="D91" s="67">
        <v>0.69859000000000004</v>
      </c>
      <c r="E91" s="69">
        <v>0.96085106382978724</v>
      </c>
      <c r="F91" s="69">
        <v>0.96085106382978724</v>
      </c>
      <c r="G91" s="69">
        <v>0.96085106382978724</v>
      </c>
      <c r="H91" s="69">
        <v>5.3435114503816793E-2</v>
      </c>
      <c r="I91" s="68">
        <v>2</v>
      </c>
      <c r="J91" s="68">
        <v>0</v>
      </c>
      <c r="K91" s="69">
        <v>1</v>
      </c>
      <c r="L91" s="69">
        <v>0</v>
      </c>
      <c r="M91" s="68" t="s">
        <v>1293</v>
      </c>
      <c r="N91" s="68" t="s">
        <v>1294</v>
      </c>
      <c r="O91" s="68" t="s">
        <v>1295</v>
      </c>
    </row>
    <row r="92" spans="1:15" s="70" customFormat="1" x14ac:dyDescent="0.25">
      <c r="A92" s="61">
        <v>309524</v>
      </c>
      <c r="B92" s="61" t="s">
        <v>148</v>
      </c>
      <c r="C92" s="61" t="s">
        <v>1309</v>
      </c>
      <c r="D92" s="62">
        <v>0.87655000000000005</v>
      </c>
      <c r="E92" s="64">
        <v>0.62489660876757647</v>
      </c>
      <c r="F92" s="64">
        <v>0</v>
      </c>
      <c r="G92" s="64">
        <v>0</v>
      </c>
      <c r="H92" s="64">
        <v>0.14285714285714285</v>
      </c>
      <c r="I92" s="63">
        <v>11</v>
      </c>
      <c r="J92" s="63">
        <v>6</v>
      </c>
      <c r="K92" s="64">
        <v>0.88369441277080962</v>
      </c>
      <c r="L92" s="64">
        <v>0.11630558722919042</v>
      </c>
      <c r="M92" s="63" t="s">
        <v>1293</v>
      </c>
      <c r="N92" s="63" t="s">
        <v>1308</v>
      </c>
      <c r="O92" s="63" t="s">
        <v>1295</v>
      </c>
    </row>
    <row r="93" spans="1:15" s="70" customFormat="1" x14ac:dyDescent="0.25">
      <c r="A93" s="66">
        <v>309699</v>
      </c>
      <c r="B93" s="66" t="s">
        <v>149</v>
      </c>
      <c r="C93" s="66" t="s">
        <v>1307</v>
      </c>
      <c r="D93" s="67">
        <v>0.50109999999999999</v>
      </c>
      <c r="E93" s="69">
        <v>3.1595576619273301E-3</v>
      </c>
      <c r="F93" s="69">
        <v>0</v>
      </c>
      <c r="G93" s="69">
        <v>0</v>
      </c>
      <c r="H93" s="69">
        <v>0.18181818181818182</v>
      </c>
      <c r="I93" s="68">
        <v>3</v>
      </c>
      <c r="J93" s="68">
        <v>0</v>
      </c>
      <c r="K93" s="69">
        <v>0</v>
      </c>
      <c r="L93" s="69">
        <v>0</v>
      </c>
      <c r="M93" s="68" t="s">
        <v>1293</v>
      </c>
      <c r="N93" s="68" t="s">
        <v>1361</v>
      </c>
      <c r="O93" s="68" t="s">
        <v>1295</v>
      </c>
    </row>
    <row r="94" spans="1:15" s="70" customFormat="1" x14ac:dyDescent="0.25">
      <c r="A94" s="61">
        <v>309711</v>
      </c>
      <c r="B94" s="61" t="s">
        <v>150</v>
      </c>
      <c r="C94" s="61" t="s">
        <v>1326</v>
      </c>
      <c r="D94" s="62">
        <v>8.1250000000000003E-2</v>
      </c>
      <c r="E94" s="64">
        <v>0</v>
      </c>
      <c r="F94" s="64">
        <v>0</v>
      </c>
      <c r="G94" s="64">
        <v>0</v>
      </c>
      <c r="H94" s="64">
        <v>0</v>
      </c>
      <c r="I94" s="63">
        <v>0</v>
      </c>
      <c r="J94" s="63">
        <v>0</v>
      </c>
      <c r="K94" s="64">
        <v>0</v>
      </c>
      <c r="L94" s="64">
        <v>0</v>
      </c>
      <c r="M94" s="63" t="s">
        <v>1293</v>
      </c>
      <c r="N94" s="63" t="s">
        <v>1294</v>
      </c>
      <c r="O94" s="63" t="s">
        <v>1295</v>
      </c>
    </row>
    <row r="95" spans="1:15" s="70" customFormat="1" x14ac:dyDescent="0.25">
      <c r="A95" s="66">
        <v>309907</v>
      </c>
      <c r="B95" s="66" t="s">
        <v>152</v>
      </c>
      <c r="C95" s="66" t="s">
        <v>1309</v>
      </c>
      <c r="D95" s="67">
        <v>0.57645000000000002</v>
      </c>
      <c r="E95" s="69">
        <v>0.38111202165437436</v>
      </c>
      <c r="F95" s="69">
        <v>0.38111202165437436</v>
      </c>
      <c r="G95" s="69">
        <v>0.38111202165437436</v>
      </c>
      <c r="H95" s="69">
        <v>3.8956397426733382E-2</v>
      </c>
      <c r="I95" s="68">
        <v>22</v>
      </c>
      <c r="J95" s="68">
        <v>13</v>
      </c>
      <c r="K95" s="69">
        <v>0.75142799153353246</v>
      </c>
      <c r="L95" s="69">
        <v>0.24857200846646757</v>
      </c>
      <c r="M95" s="68" t="s">
        <v>1293</v>
      </c>
      <c r="N95" s="68" t="s">
        <v>1362</v>
      </c>
      <c r="O95" s="68" t="s">
        <v>1295</v>
      </c>
    </row>
    <row r="96" spans="1:15" s="70" customFormat="1" x14ac:dyDescent="0.25">
      <c r="A96" s="61">
        <v>310042</v>
      </c>
      <c r="B96" s="61" t="s">
        <v>153</v>
      </c>
      <c r="C96" s="61" t="s">
        <v>1311</v>
      </c>
      <c r="D96" s="62">
        <v>0.77820999999999996</v>
      </c>
      <c r="E96" s="64" t="s">
        <v>1312</v>
      </c>
      <c r="F96" s="64" t="s">
        <v>1312</v>
      </c>
      <c r="G96" s="64" t="s">
        <v>1312</v>
      </c>
      <c r="H96" s="64" t="s">
        <v>1312</v>
      </c>
      <c r="I96" s="63">
        <v>20</v>
      </c>
      <c r="J96" s="63">
        <v>5</v>
      </c>
      <c r="K96" s="64">
        <v>0.68040214426066881</v>
      </c>
      <c r="L96" s="64">
        <v>0.31959785573933114</v>
      </c>
      <c r="M96" s="63" t="s">
        <v>1293</v>
      </c>
      <c r="N96" s="63" t="s">
        <v>1313</v>
      </c>
      <c r="O96" s="63" t="s">
        <v>1295</v>
      </c>
    </row>
    <row r="97" spans="1:15" s="70" customFormat="1" x14ac:dyDescent="0.25">
      <c r="A97" s="66">
        <v>310107</v>
      </c>
      <c r="B97" s="66" t="s">
        <v>154</v>
      </c>
      <c r="C97" s="66" t="s">
        <v>1311</v>
      </c>
      <c r="D97" s="67">
        <v>0.73416000000000003</v>
      </c>
      <c r="E97" s="69" t="s">
        <v>1312</v>
      </c>
      <c r="F97" s="69" t="s">
        <v>1312</v>
      </c>
      <c r="G97" s="69" t="s">
        <v>1312</v>
      </c>
      <c r="H97" s="69" t="s">
        <v>1312</v>
      </c>
      <c r="I97" s="68">
        <v>2</v>
      </c>
      <c r="J97" s="68">
        <v>1</v>
      </c>
      <c r="K97" s="69">
        <v>0.462819089900111</v>
      </c>
      <c r="L97" s="69">
        <v>0.537180910099889</v>
      </c>
      <c r="M97" s="68" t="s">
        <v>1293</v>
      </c>
      <c r="N97" s="68" t="s">
        <v>1313</v>
      </c>
      <c r="O97" s="68" t="s">
        <v>1295</v>
      </c>
    </row>
    <row r="98" spans="1:15" s="70" customFormat="1" x14ac:dyDescent="0.25">
      <c r="A98" s="61">
        <v>310239</v>
      </c>
      <c r="B98" s="61" t="s">
        <v>156</v>
      </c>
      <c r="C98" s="61" t="s">
        <v>1307</v>
      </c>
      <c r="D98" s="62">
        <v>0.77142999999999995</v>
      </c>
      <c r="E98" s="64">
        <v>0</v>
      </c>
      <c r="F98" s="64">
        <v>0</v>
      </c>
      <c r="G98" s="64">
        <v>0</v>
      </c>
      <c r="H98" s="64">
        <v>0.2</v>
      </c>
      <c r="I98" s="63">
        <v>4</v>
      </c>
      <c r="J98" s="63">
        <v>3</v>
      </c>
      <c r="K98" s="64">
        <v>0.9469847581179589</v>
      </c>
      <c r="L98" s="64">
        <v>5.3015241882041084E-2</v>
      </c>
      <c r="M98" s="63" t="s">
        <v>1293</v>
      </c>
      <c r="N98" s="63" t="s">
        <v>1313</v>
      </c>
      <c r="O98" s="63" t="s">
        <v>1295</v>
      </c>
    </row>
    <row r="99" spans="1:15" s="70" customFormat="1" x14ac:dyDescent="0.25">
      <c r="A99" s="66">
        <v>310247</v>
      </c>
      <c r="B99" s="66" t="s">
        <v>158</v>
      </c>
      <c r="C99" s="66" t="s">
        <v>1316</v>
      </c>
      <c r="D99" s="67">
        <v>0.66257999999999995</v>
      </c>
      <c r="E99" s="69">
        <v>0.99191119426824259</v>
      </c>
      <c r="F99" s="69">
        <v>0.57505818463925529</v>
      </c>
      <c r="G99" s="69">
        <v>0.40517044676675945</v>
      </c>
      <c r="H99" s="69">
        <v>7.6923076923076927E-2</v>
      </c>
      <c r="I99" s="68">
        <v>25</v>
      </c>
      <c r="J99" s="68">
        <v>7</v>
      </c>
      <c r="K99" s="69">
        <v>0.83549716702103649</v>
      </c>
      <c r="L99" s="69">
        <v>0.16450283297896351</v>
      </c>
      <c r="M99" s="68" t="s">
        <v>1293</v>
      </c>
      <c r="N99" s="68" t="s">
        <v>1363</v>
      </c>
      <c r="O99" s="68" t="s">
        <v>1295</v>
      </c>
    </row>
    <row r="100" spans="1:15" s="70" customFormat="1" x14ac:dyDescent="0.25">
      <c r="A100" s="61">
        <v>310361</v>
      </c>
      <c r="B100" s="61" t="s">
        <v>159</v>
      </c>
      <c r="C100" s="61" t="s">
        <v>1316</v>
      </c>
      <c r="D100" s="62">
        <v>0.49114999999999998</v>
      </c>
      <c r="E100" s="64">
        <v>2.7370855821125674E-2</v>
      </c>
      <c r="F100" s="64">
        <v>0</v>
      </c>
      <c r="G100" s="64">
        <v>0</v>
      </c>
      <c r="H100" s="64">
        <v>0.2</v>
      </c>
      <c r="I100" s="63">
        <v>0</v>
      </c>
      <c r="J100" s="63">
        <v>5</v>
      </c>
      <c r="K100" s="64">
        <v>0</v>
      </c>
      <c r="L100" s="64">
        <v>1</v>
      </c>
      <c r="M100" s="63" t="s">
        <v>1293</v>
      </c>
      <c r="N100" s="63" t="s">
        <v>1364</v>
      </c>
      <c r="O100" s="63" t="s">
        <v>1295</v>
      </c>
    </row>
    <row r="101" spans="1:15" s="70" customFormat="1" x14ac:dyDescent="0.25">
      <c r="A101" s="66">
        <v>310522</v>
      </c>
      <c r="B101" s="66" t="s">
        <v>160</v>
      </c>
      <c r="C101" s="66" t="s">
        <v>1307</v>
      </c>
      <c r="D101" s="67">
        <v>0.68432999999999999</v>
      </c>
      <c r="E101" s="69">
        <v>0.69303224248279194</v>
      </c>
      <c r="F101" s="69">
        <v>0.69303224248279194</v>
      </c>
      <c r="G101" s="69">
        <v>0.69303224248279194</v>
      </c>
      <c r="H101" s="69">
        <v>0.16666666666666666</v>
      </c>
      <c r="I101" s="68">
        <v>3</v>
      </c>
      <c r="J101" s="68">
        <v>0</v>
      </c>
      <c r="K101" s="69">
        <v>1</v>
      </c>
      <c r="L101" s="69">
        <v>0</v>
      </c>
      <c r="M101" s="68" t="s">
        <v>1293</v>
      </c>
      <c r="N101" s="68" t="s">
        <v>1365</v>
      </c>
      <c r="O101" s="68" t="s">
        <v>1295</v>
      </c>
    </row>
    <row r="102" spans="1:15" s="70" customFormat="1" x14ac:dyDescent="0.25">
      <c r="A102" s="61">
        <v>310786</v>
      </c>
      <c r="B102" s="61" t="s">
        <v>161</v>
      </c>
      <c r="C102" s="61" t="s">
        <v>1326</v>
      </c>
      <c r="D102" s="62">
        <v>0.68156000000000005</v>
      </c>
      <c r="E102" s="64">
        <v>0.99586206896551721</v>
      </c>
      <c r="F102" s="64">
        <v>0.99586206896551721</v>
      </c>
      <c r="G102" s="64">
        <v>0.99586206896551721</v>
      </c>
      <c r="H102" s="64">
        <v>0.19444444444444445</v>
      </c>
      <c r="I102" s="63">
        <v>0</v>
      </c>
      <c r="J102" s="63">
        <v>0</v>
      </c>
      <c r="K102" s="64">
        <v>0</v>
      </c>
      <c r="L102" s="64">
        <v>0</v>
      </c>
      <c r="M102" s="63" t="s">
        <v>1293</v>
      </c>
      <c r="N102" s="63" t="s">
        <v>1294</v>
      </c>
      <c r="O102" s="63" t="s">
        <v>1295</v>
      </c>
    </row>
    <row r="103" spans="1:15" s="70" customFormat="1" x14ac:dyDescent="0.25">
      <c r="A103" s="66">
        <v>310981</v>
      </c>
      <c r="B103" s="66" t="s">
        <v>163</v>
      </c>
      <c r="C103" s="66" t="s">
        <v>1314</v>
      </c>
      <c r="D103" s="67">
        <v>0.70681000000000005</v>
      </c>
      <c r="E103" s="69" t="s">
        <v>1312</v>
      </c>
      <c r="F103" s="69" t="s">
        <v>1312</v>
      </c>
      <c r="G103" s="69" t="s">
        <v>1312</v>
      </c>
      <c r="H103" s="69" t="s">
        <v>1312</v>
      </c>
      <c r="I103" s="68">
        <v>41</v>
      </c>
      <c r="J103" s="68">
        <v>23</v>
      </c>
      <c r="K103" s="69">
        <v>0.10312617366309315</v>
      </c>
      <c r="L103" s="69">
        <v>0.89687382633690682</v>
      </c>
      <c r="M103" s="68" t="s">
        <v>1293</v>
      </c>
      <c r="N103" s="68" t="s">
        <v>1313</v>
      </c>
      <c r="O103" s="68" t="s">
        <v>1295</v>
      </c>
    </row>
    <row r="104" spans="1:15" s="70" customFormat="1" x14ac:dyDescent="0.25">
      <c r="A104" s="61">
        <v>311057</v>
      </c>
      <c r="B104" s="61" t="s">
        <v>164</v>
      </c>
      <c r="C104" s="61" t="s">
        <v>1309</v>
      </c>
      <c r="D104" s="62">
        <v>0.62602999999999998</v>
      </c>
      <c r="E104" s="64">
        <v>0</v>
      </c>
      <c r="F104" s="64">
        <v>0</v>
      </c>
      <c r="G104" s="64">
        <v>0</v>
      </c>
      <c r="H104" s="64">
        <v>3.3185840707964605E-2</v>
      </c>
      <c r="I104" s="63">
        <v>4</v>
      </c>
      <c r="J104" s="63">
        <v>0</v>
      </c>
      <c r="K104" s="64">
        <v>1</v>
      </c>
      <c r="L104" s="64">
        <v>0</v>
      </c>
      <c r="M104" s="63" t="s">
        <v>1293</v>
      </c>
      <c r="N104" s="63" t="s">
        <v>1366</v>
      </c>
      <c r="O104" s="63" t="s">
        <v>1295</v>
      </c>
    </row>
    <row r="105" spans="1:15" s="70" customFormat="1" x14ac:dyDescent="0.25">
      <c r="A105" s="66">
        <v>311146</v>
      </c>
      <c r="B105" s="66" t="s">
        <v>165</v>
      </c>
      <c r="C105" s="66" t="s">
        <v>1309</v>
      </c>
      <c r="D105" s="67">
        <v>0.70265999999999995</v>
      </c>
      <c r="E105" s="69">
        <v>0.91835010910114734</v>
      </c>
      <c r="F105" s="69">
        <v>0.91835010910114734</v>
      </c>
      <c r="G105" s="69">
        <v>0.74744844090941087</v>
      </c>
      <c r="H105" s="69">
        <v>4.5826513911620292E-2</v>
      </c>
      <c r="I105" s="68">
        <v>20</v>
      </c>
      <c r="J105" s="68">
        <v>10</v>
      </c>
      <c r="K105" s="69">
        <v>0.65102785145888598</v>
      </c>
      <c r="L105" s="69">
        <v>0.34897214854111408</v>
      </c>
      <c r="M105" s="68" t="s">
        <v>1293</v>
      </c>
      <c r="N105" s="68" t="s">
        <v>1367</v>
      </c>
      <c r="O105" s="68" t="s">
        <v>1295</v>
      </c>
    </row>
    <row r="106" spans="1:15" s="70" customFormat="1" x14ac:dyDescent="0.25">
      <c r="A106" s="61">
        <v>311294</v>
      </c>
      <c r="B106" s="61" t="s">
        <v>166</v>
      </c>
      <c r="C106" s="61" t="s">
        <v>1309</v>
      </c>
      <c r="D106" s="62">
        <v>0.67396999999999996</v>
      </c>
      <c r="E106" s="64">
        <v>0.2065342410395101</v>
      </c>
      <c r="F106" s="64">
        <v>0.15288010196151575</v>
      </c>
      <c r="G106" s="64">
        <v>0.15288010196151575</v>
      </c>
      <c r="H106" s="64">
        <v>3.9255362201537837E-2</v>
      </c>
      <c r="I106" s="63">
        <v>11</v>
      </c>
      <c r="J106" s="63">
        <v>7</v>
      </c>
      <c r="K106" s="64">
        <v>0.66012807003323337</v>
      </c>
      <c r="L106" s="64">
        <v>0.33987192996676663</v>
      </c>
      <c r="M106" s="63" t="s">
        <v>1293</v>
      </c>
      <c r="N106" s="63" t="s">
        <v>1368</v>
      </c>
      <c r="O106" s="63" t="s">
        <v>1295</v>
      </c>
    </row>
    <row r="107" spans="1:15" s="70" customFormat="1" x14ac:dyDescent="0.25">
      <c r="A107" s="66">
        <v>311359</v>
      </c>
      <c r="B107" s="66" t="s">
        <v>167</v>
      </c>
      <c r="C107" s="66" t="s">
        <v>1307</v>
      </c>
      <c r="D107" s="67">
        <v>0.69454000000000005</v>
      </c>
      <c r="E107" s="69">
        <v>0.99793656408442399</v>
      </c>
      <c r="F107" s="69">
        <v>0</v>
      </c>
      <c r="G107" s="69">
        <v>0</v>
      </c>
      <c r="H107" s="69">
        <v>0.125</v>
      </c>
      <c r="I107" s="68">
        <v>16</v>
      </c>
      <c r="J107" s="68">
        <v>8</v>
      </c>
      <c r="K107" s="69">
        <v>0.46854108091221491</v>
      </c>
      <c r="L107" s="69">
        <v>0.53145891908778509</v>
      </c>
      <c r="M107" s="68" t="s">
        <v>1293</v>
      </c>
      <c r="N107" s="68" t="s">
        <v>1369</v>
      </c>
      <c r="O107" s="68" t="s">
        <v>1295</v>
      </c>
    </row>
    <row r="108" spans="1:15" s="70" customFormat="1" x14ac:dyDescent="0.25">
      <c r="A108" s="61">
        <v>311375</v>
      </c>
      <c r="B108" s="61" t="s">
        <v>168</v>
      </c>
      <c r="C108" s="61" t="s">
        <v>1309</v>
      </c>
      <c r="D108" s="62">
        <v>0.76132999999999995</v>
      </c>
      <c r="E108" s="64">
        <v>0.4006777242732299</v>
      </c>
      <c r="F108" s="64">
        <v>0.22361334046727305</v>
      </c>
      <c r="G108" s="64">
        <v>0.22361334046727305</v>
      </c>
      <c r="H108" s="64">
        <v>4.0730337078651688E-2</v>
      </c>
      <c r="I108" s="63">
        <v>15</v>
      </c>
      <c r="J108" s="63">
        <v>14</v>
      </c>
      <c r="K108" s="64">
        <v>0.70554605423894456</v>
      </c>
      <c r="L108" s="64">
        <v>0.29445394576105544</v>
      </c>
      <c r="M108" s="63" t="s">
        <v>1293</v>
      </c>
      <c r="N108" s="63" t="s">
        <v>1370</v>
      </c>
      <c r="O108" s="63" t="s">
        <v>1295</v>
      </c>
    </row>
    <row r="109" spans="1:15" s="70" customFormat="1" x14ac:dyDescent="0.25">
      <c r="A109" s="66">
        <v>311391</v>
      </c>
      <c r="B109" s="66" t="s">
        <v>169</v>
      </c>
      <c r="C109" s="66" t="s">
        <v>1311</v>
      </c>
      <c r="D109" s="67">
        <v>0.64441999999999999</v>
      </c>
      <c r="E109" s="69" t="s">
        <v>1312</v>
      </c>
      <c r="F109" s="69" t="s">
        <v>1312</v>
      </c>
      <c r="G109" s="69" t="s">
        <v>1312</v>
      </c>
      <c r="H109" s="69" t="s">
        <v>1312</v>
      </c>
      <c r="I109" s="68">
        <v>2</v>
      </c>
      <c r="J109" s="68">
        <v>1</v>
      </c>
      <c r="K109" s="69">
        <v>0.65924966736361912</v>
      </c>
      <c r="L109" s="69">
        <v>0.34075033263638094</v>
      </c>
      <c r="M109" s="68" t="s">
        <v>1293</v>
      </c>
      <c r="N109" s="68" t="s">
        <v>1313</v>
      </c>
      <c r="O109" s="68" t="s">
        <v>1295</v>
      </c>
    </row>
    <row r="110" spans="1:15" s="70" customFormat="1" x14ac:dyDescent="0.25">
      <c r="A110" s="61">
        <v>311472</v>
      </c>
      <c r="B110" s="61" t="s">
        <v>171</v>
      </c>
      <c r="C110" s="61" t="s">
        <v>1307</v>
      </c>
      <c r="D110" s="62">
        <v>0.63790999999999998</v>
      </c>
      <c r="E110" s="64">
        <v>0.31237911025145065</v>
      </c>
      <c r="F110" s="64">
        <v>9.6711798839458407E-2</v>
      </c>
      <c r="G110" s="64">
        <v>0</v>
      </c>
      <c r="H110" s="64">
        <v>0.25</v>
      </c>
      <c r="I110" s="63">
        <v>9</v>
      </c>
      <c r="J110" s="63">
        <v>4</v>
      </c>
      <c r="K110" s="64">
        <v>0.86675062972292194</v>
      </c>
      <c r="L110" s="64">
        <v>0.13324937027707809</v>
      </c>
      <c r="M110" s="63" t="s">
        <v>1293</v>
      </c>
      <c r="N110" s="63" t="s">
        <v>1294</v>
      </c>
      <c r="O110" s="63" t="s">
        <v>1295</v>
      </c>
    </row>
    <row r="111" spans="1:15" s="70" customFormat="1" x14ac:dyDescent="0.25">
      <c r="A111" s="66">
        <v>311499</v>
      </c>
      <c r="B111" s="66" t="s">
        <v>172</v>
      </c>
      <c r="C111" s="66" t="s">
        <v>1316</v>
      </c>
      <c r="D111" s="67">
        <v>0.63268000000000002</v>
      </c>
      <c r="E111" s="69">
        <v>0.70449561403508776</v>
      </c>
      <c r="F111" s="69">
        <v>0</v>
      </c>
      <c r="G111" s="69">
        <v>0</v>
      </c>
      <c r="H111" s="69">
        <v>0.5</v>
      </c>
      <c r="I111" s="68">
        <v>6</v>
      </c>
      <c r="J111" s="68">
        <v>5</v>
      </c>
      <c r="K111" s="69">
        <v>0.93266108357545718</v>
      </c>
      <c r="L111" s="69">
        <v>6.7338916424542816E-2</v>
      </c>
      <c r="M111" s="68" t="s">
        <v>1293</v>
      </c>
      <c r="N111" s="68" t="s">
        <v>1372</v>
      </c>
      <c r="O111" s="68" t="s">
        <v>1295</v>
      </c>
    </row>
    <row r="112" spans="1:15" s="70" customFormat="1" x14ac:dyDescent="0.25">
      <c r="A112" s="61">
        <v>311618</v>
      </c>
      <c r="B112" s="61" t="s">
        <v>173</v>
      </c>
      <c r="C112" s="61" t="s">
        <v>1309</v>
      </c>
      <c r="D112" s="62">
        <v>0.87504999999999999</v>
      </c>
      <c r="E112" s="64">
        <v>0.15043812955531896</v>
      </c>
      <c r="F112" s="64">
        <v>0.15043812955531896</v>
      </c>
      <c r="G112" s="64">
        <v>0.15043812955531896</v>
      </c>
      <c r="H112" s="64">
        <v>5.0120772946859904E-2</v>
      </c>
      <c r="I112" s="63">
        <v>16</v>
      </c>
      <c r="J112" s="63">
        <v>9</v>
      </c>
      <c r="K112" s="64">
        <v>0.80245610668713419</v>
      </c>
      <c r="L112" s="64">
        <v>0.19754389331286579</v>
      </c>
      <c r="M112" s="63" t="s">
        <v>1293</v>
      </c>
      <c r="N112" s="63" t="s">
        <v>1373</v>
      </c>
      <c r="O112" s="63" t="s">
        <v>1295</v>
      </c>
    </row>
    <row r="113" spans="1:15" s="70" customFormat="1" x14ac:dyDescent="0.25">
      <c r="A113" s="66">
        <v>311634</v>
      </c>
      <c r="B113" s="66" t="s">
        <v>174</v>
      </c>
      <c r="C113" s="66" t="s">
        <v>1326</v>
      </c>
      <c r="D113" s="67">
        <v>2.4799999999999999E-2</v>
      </c>
      <c r="E113" s="69">
        <v>1</v>
      </c>
      <c r="F113" s="69">
        <v>1</v>
      </c>
      <c r="G113" s="69">
        <v>1</v>
      </c>
      <c r="H113" s="69">
        <v>0.20588235294117646</v>
      </c>
      <c r="I113" s="68">
        <v>0</v>
      </c>
      <c r="J113" s="68">
        <v>0</v>
      </c>
      <c r="K113" s="69">
        <v>0</v>
      </c>
      <c r="L113" s="69">
        <v>0</v>
      </c>
      <c r="M113" s="68" t="s">
        <v>1293</v>
      </c>
      <c r="N113" s="68" t="s">
        <v>1374</v>
      </c>
      <c r="O113" s="68" t="s">
        <v>1295</v>
      </c>
    </row>
    <row r="114" spans="1:15" s="70" customFormat="1" x14ac:dyDescent="0.25">
      <c r="A114" s="61">
        <v>311669</v>
      </c>
      <c r="B114" s="61" t="s">
        <v>176</v>
      </c>
      <c r="C114" s="61" t="s">
        <v>1311</v>
      </c>
      <c r="D114" s="62">
        <v>0.81467999999999996</v>
      </c>
      <c r="E114" s="64" t="s">
        <v>1312</v>
      </c>
      <c r="F114" s="64" t="s">
        <v>1312</v>
      </c>
      <c r="G114" s="64" t="s">
        <v>1312</v>
      </c>
      <c r="H114" s="64" t="s">
        <v>1312</v>
      </c>
      <c r="I114" s="63">
        <v>5</v>
      </c>
      <c r="J114" s="63">
        <v>3</v>
      </c>
      <c r="K114" s="64">
        <v>0.67096378146101898</v>
      </c>
      <c r="L114" s="64">
        <v>0.32903621853898096</v>
      </c>
      <c r="M114" s="63" t="s">
        <v>1293</v>
      </c>
      <c r="N114" s="63" t="s">
        <v>1313</v>
      </c>
      <c r="O114" s="63" t="s">
        <v>1295</v>
      </c>
    </row>
    <row r="115" spans="1:15" s="70" customFormat="1" x14ac:dyDescent="0.25">
      <c r="A115" s="66">
        <v>311693</v>
      </c>
      <c r="B115" s="66" t="s">
        <v>177</v>
      </c>
      <c r="C115" s="66" t="s">
        <v>1314</v>
      </c>
      <c r="D115" s="67">
        <v>0.60594000000000003</v>
      </c>
      <c r="E115" s="69" t="s">
        <v>1312</v>
      </c>
      <c r="F115" s="69" t="s">
        <v>1312</v>
      </c>
      <c r="G115" s="69" t="s">
        <v>1312</v>
      </c>
      <c r="H115" s="69" t="s">
        <v>1312</v>
      </c>
      <c r="I115" s="68">
        <v>2</v>
      </c>
      <c r="J115" s="68">
        <v>3</v>
      </c>
      <c r="K115" s="69">
        <v>0.57037943696450433</v>
      </c>
      <c r="L115" s="69">
        <v>0.42962056303549573</v>
      </c>
      <c r="M115" s="68" t="s">
        <v>1293</v>
      </c>
      <c r="N115" s="68" t="s">
        <v>1313</v>
      </c>
      <c r="O115" s="68" t="s">
        <v>1295</v>
      </c>
    </row>
    <row r="116" spans="1:15" s="70" customFormat="1" x14ac:dyDescent="0.25">
      <c r="A116" s="61">
        <v>311715</v>
      </c>
      <c r="B116" s="61" t="s">
        <v>178</v>
      </c>
      <c r="C116" s="61" t="s">
        <v>1309</v>
      </c>
      <c r="D116" s="62">
        <v>0.80401999999999996</v>
      </c>
      <c r="E116" s="64">
        <v>0.74829791623684749</v>
      </c>
      <c r="F116" s="64">
        <v>0.48488755931504024</v>
      </c>
      <c r="G116" s="64">
        <v>0.48488755931504024</v>
      </c>
      <c r="H116" s="64">
        <v>4.5185185185185182E-2</v>
      </c>
      <c r="I116" s="63">
        <v>13</v>
      </c>
      <c r="J116" s="63">
        <v>8</v>
      </c>
      <c r="K116" s="64">
        <v>0.79768885822697477</v>
      </c>
      <c r="L116" s="64">
        <v>0.20231114177302517</v>
      </c>
      <c r="M116" s="63" t="s">
        <v>1293</v>
      </c>
      <c r="N116" s="63" t="s">
        <v>1375</v>
      </c>
      <c r="O116" s="63" t="s">
        <v>1295</v>
      </c>
    </row>
    <row r="117" spans="1:15" s="70" customFormat="1" x14ac:dyDescent="0.25">
      <c r="A117" s="66">
        <v>311847</v>
      </c>
      <c r="B117" s="66" t="s">
        <v>179</v>
      </c>
      <c r="C117" s="66" t="s">
        <v>1309</v>
      </c>
      <c r="D117" s="67">
        <v>0.77510999999999997</v>
      </c>
      <c r="E117" s="69">
        <v>0.74510429000819745</v>
      </c>
      <c r="F117" s="69">
        <v>0</v>
      </c>
      <c r="G117" s="69">
        <v>0</v>
      </c>
      <c r="H117" s="69">
        <v>7.6923076923076927E-2</v>
      </c>
      <c r="I117" s="68">
        <v>10</v>
      </c>
      <c r="J117" s="68">
        <v>2</v>
      </c>
      <c r="K117" s="69">
        <v>0.85343326414332088</v>
      </c>
      <c r="L117" s="69">
        <v>0.14656673585667915</v>
      </c>
      <c r="M117" s="68" t="s">
        <v>1293</v>
      </c>
      <c r="N117" s="68" t="s">
        <v>1294</v>
      </c>
      <c r="O117" s="68" t="s">
        <v>1295</v>
      </c>
    </row>
    <row r="118" spans="1:15" s="70" customFormat="1" x14ac:dyDescent="0.25">
      <c r="A118" s="61">
        <v>311944</v>
      </c>
      <c r="B118" s="61" t="s">
        <v>180</v>
      </c>
      <c r="C118" s="61" t="s">
        <v>1309</v>
      </c>
      <c r="D118" s="62">
        <v>0.71247000000000005</v>
      </c>
      <c r="E118" s="64">
        <v>8.2544306870599663E-3</v>
      </c>
      <c r="F118" s="64">
        <v>8.2544306870599663E-3</v>
      </c>
      <c r="G118" s="64">
        <v>8.2544306870599663E-3</v>
      </c>
      <c r="H118" s="64">
        <v>5.7208237986270026E-2</v>
      </c>
      <c r="I118" s="63">
        <v>8</v>
      </c>
      <c r="J118" s="63">
        <v>6</v>
      </c>
      <c r="K118" s="64">
        <v>0.80129356809198704</v>
      </c>
      <c r="L118" s="64">
        <v>0.19870643190801293</v>
      </c>
      <c r="M118" s="63" t="s">
        <v>1293</v>
      </c>
      <c r="N118" s="63" t="s">
        <v>1376</v>
      </c>
      <c r="O118" s="63" t="s">
        <v>1295</v>
      </c>
    </row>
    <row r="119" spans="1:15" s="70" customFormat="1" x14ac:dyDescent="0.25">
      <c r="A119" s="66">
        <v>312126</v>
      </c>
      <c r="B119" s="66" t="s">
        <v>182</v>
      </c>
      <c r="C119" s="66" t="s">
        <v>1326</v>
      </c>
      <c r="D119" s="67">
        <v>0.66908999999999996</v>
      </c>
      <c r="E119" s="69">
        <v>0.99355742893987997</v>
      </c>
      <c r="F119" s="69">
        <v>0.99355742893987997</v>
      </c>
      <c r="G119" s="69">
        <v>0.99355742893987997</v>
      </c>
      <c r="H119" s="69">
        <v>8.5899513776337116E-2</v>
      </c>
      <c r="I119" s="68">
        <v>47</v>
      </c>
      <c r="J119" s="68">
        <v>0</v>
      </c>
      <c r="K119" s="69">
        <v>1</v>
      </c>
      <c r="L119" s="69">
        <v>0</v>
      </c>
      <c r="M119" s="68" t="s">
        <v>1293</v>
      </c>
      <c r="N119" s="68" t="s">
        <v>1294</v>
      </c>
      <c r="O119" s="68" t="s">
        <v>1295</v>
      </c>
    </row>
    <row r="120" spans="1:15" s="70" customFormat="1" x14ac:dyDescent="0.25">
      <c r="A120" s="61">
        <v>312282</v>
      </c>
      <c r="B120" s="61" t="s">
        <v>183</v>
      </c>
      <c r="C120" s="61" t="s">
        <v>1307</v>
      </c>
      <c r="D120" s="62">
        <v>0.78366000000000002</v>
      </c>
      <c r="E120" s="64">
        <v>4.4991248841758466E-2</v>
      </c>
      <c r="F120" s="64">
        <v>1.9355502934211882E-2</v>
      </c>
      <c r="G120" s="64">
        <v>1.8120045300113252E-2</v>
      </c>
      <c r="H120" s="64">
        <v>0.17073170731707318</v>
      </c>
      <c r="I120" s="63">
        <v>17</v>
      </c>
      <c r="J120" s="63">
        <v>7</v>
      </c>
      <c r="K120" s="64">
        <v>0.91938997821350765</v>
      </c>
      <c r="L120" s="64">
        <v>8.0610021786492375E-2</v>
      </c>
      <c r="M120" s="63" t="s">
        <v>1293</v>
      </c>
      <c r="N120" s="63" t="s">
        <v>1308</v>
      </c>
      <c r="O120" s="63" t="s">
        <v>1295</v>
      </c>
    </row>
    <row r="121" spans="1:15" s="70" customFormat="1" x14ac:dyDescent="0.25">
      <c r="A121" s="66">
        <v>312321</v>
      </c>
      <c r="B121" s="66" t="s">
        <v>185</v>
      </c>
      <c r="C121" s="66" t="s">
        <v>1314</v>
      </c>
      <c r="D121" s="67">
        <v>0.79017999999999999</v>
      </c>
      <c r="E121" s="69" t="s">
        <v>1312</v>
      </c>
      <c r="F121" s="69" t="s">
        <v>1312</v>
      </c>
      <c r="G121" s="69" t="s">
        <v>1312</v>
      </c>
      <c r="H121" s="69" t="s">
        <v>1312</v>
      </c>
      <c r="I121" s="68">
        <v>6</v>
      </c>
      <c r="J121" s="68">
        <v>1</v>
      </c>
      <c r="K121" s="69">
        <v>0.99563257255564952</v>
      </c>
      <c r="L121" s="69">
        <v>4.3674274443505209E-3</v>
      </c>
      <c r="M121" s="68" t="s">
        <v>1293</v>
      </c>
      <c r="N121" s="68" t="s">
        <v>1313</v>
      </c>
      <c r="O121" s="68" t="s">
        <v>1295</v>
      </c>
    </row>
    <row r="122" spans="1:15" s="70" customFormat="1" x14ac:dyDescent="0.25">
      <c r="A122" s="61">
        <v>312347</v>
      </c>
      <c r="B122" s="61" t="s">
        <v>186</v>
      </c>
      <c r="C122" s="61" t="s">
        <v>1309</v>
      </c>
      <c r="D122" s="62">
        <v>0.65812000000000004</v>
      </c>
      <c r="E122" s="64">
        <v>7.2786498553817636E-2</v>
      </c>
      <c r="F122" s="64">
        <v>7.2786498553817636E-2</v>
      </c>
      <c r="G122" s="64">
        <v>7.2786498553817636E-2</v>
      </c>
      <c r="H122" s="64">
        <v>4.0569179533757188E-2</v>
      </c>
      <c r="I122" s="63">
        <v>27</v>
      </c>
      <c r="J122" s="63">
        <v>21</v>
      </c>
      <c r="K122" s="64">
        <v>0.73918171351548678</v>
      </c>
      <c r="L122" s="64">
        <v>0.26081828648451322</v>
      </c>
      <c r="M122" s="63" t="s">
        <v>1293</v>
      </c>
      <c r="N122" s="63" t="s">
        <v>1379</v>
      </c>
      <c r="O122" s="63" t="s">
        <v>1295</v>
      </c>
    </row>
    <row r="123" spans="1:15" s="70" customFormat="1" x14ac:dyDescent="0.25">
      <c r="A123" s="66">
        <v>312363</v>
      </c>
      <c r="B123" s="66" t="s">
        <v>187</v>
      </c>
      <c r="C123" s="66" t="s">
        <v>1309</v>
      </c>
      <c r="D123" s="67">
        <v>0.26135999999999998</v>
      </c>
      <c r="E123" s="69">
        <v>1</v>
      </c>
      <c r="F123" s="69">
        <v>1</v>
      </c>
      <c r="G123" s="69">
        <v>1</v>
      </c>
      <c r="H123" s="69">
        <v>3.3582089552238806E-2</v>
      </c>
      <c r="I123" s="68">
        <v>1</v>
      </c>
      <c r="J123" s="68">
        <v>0</v>
      </c>
      <c r="K123" s="69">
        <v>1</v>
      </c>
      <c r="L123" s="69">
        <v>0</v>
      </c>
      <c r="M123" s="68" t="s">
        <v>1293</v>
      </c>
      <c r="N123" s="68" t="s">
        <v>1313</v>
      </c>
      <c r="O123" s="68" t="s">
        <v>1295</v>
      </c>
    </row>
    <row r="124" spans="1:15" s="70" customFormat="1" x14ac:dyDescent="0.25">
      <c r="A124" s="61">
        <v>312509</v>
      </c>
      <c r="B124" s="61" t="s">
        <v>188</v>
      </c>
      <c r="C124" s="61" t="s">
        <v>1309</v>
      </c>
      <c r="D124" s="62">
        <v>0.50271999999999994</v>
      </c>
      <c r="E124" s="64">
        <v>0</v>
      </c>
      <c r="F124" s="64">
        <v>0</v>
      </c>
      <c r="G124" s="64">
        <v>0</v>
      </c>
      <c r="H124" s="64">
        <v>0</v>
      </c>
      <c r="I124" s="63">
        <v>0</v>
      </c>
      <c r="J124" s="63">
        <v>0</v>
      </c>
      <c r="K124" s="64">
        <v>0</v>
      </c>
      <c r="L124" s="64">
        <v>0</v>
      </c>
      <c r="M124" s="63" t="s">
        <v>1293</v>
      </c>
      <c r="N124" s="63" t="s">
        <v>1380</v>
      </c>
      <c r="O124" s="63" t="s">
        <v>1295</v>
      </c>
    </row>
    <row r="125" spans="1:15" s="70" customFormat="1" x14ac:dyDescent="0.25">
      <c r="A125" s="66">
        <v>312525</v>
      </c>
      <c r="B125" s="66" t="s">
        <v>189</v>
      </c>
      <c r="C125" s="66" t="s">
        <v>1314</v>
      </c>
      <c r="D125" s="67">
        <v>0.24254000000000001</v>
      </c>
      <c r="E125" s="69" t="s">
        <v>1312</v>
      </c>
      <c r="F125" s="69" t="s">
        <v>1312</v>
      </c>
      <c r="G125" s="69" t="s">
        <v>1312</v>
      </c>
      <c r="H125" s="69" t="s">
        <v>1312</v>
      </c>
      <c r="I125" s="68">
        <v>2</v>
      </c>
      <c r="J125" s="68">
        <v>1</v>
      </c>
      <c r="K125" s="69">
        <v>0.4301788805539527</v>
      </c>
      <c r="L125" s="69">
        <v>0.5698211194460473</v>
      </c>
      <c r="M125" s="68" t="s">
        <v>1293</v>
      </c>
      <c r="N125" s="68" t="s">
        <v>1313</v>
      </c>
      <c r="O125" s="68" t="s">
        <v>1295</v>
      </c>
    </row>
    <row r="126" spans="1:15" s="70" customFormat="1" x14ac:dyDescent="0.25">
      <c r="A126" s="61">
        <v>312592</v>
      </c>
      <c r="B126" s="61" t="s">
        <v>190</v>
      </c>
      <c r="C126" s="61" t="s">
        <v>1309</v>
      </c>
      <c r="D126" s="62">
        <v>0.77915000000000001</v>
      </c>
      <c r="E126" s="64">
        <v>0.51842093308499526</v>
      </c>
      <c r="F126" s="64">
        <v>0.51842093308499526</v>
      </c>
      <c r="G126" s="64">
        <v>0.51842093308499526</v>
      </c>
      <c r="H126" s="64">
        <v>3.8589317659085104E-2</v>
      </c>
      <c r="I126" s="63">
        <v>27</v>
      </c>
      <c r="J126" s="63">
        <v>15</v>
      </c>
      <c r="K126" s="64">
        <v>0.67233131024634063</v>
      </c>
      <c r="L126" s="64">
        <v>0.32766868975365943</v>
      </c>
      <c r="M126" s="63" t="s">
        <v>1293</v>
      </c>
      <c r="N126" s="63" t="s">
        <v>1381</v>
      </c>
      <c r="O126" s="63" t="s">
        <v>1295</v>
      </c>
    </row>
    <row r="127" spans="1:15" s="70" customFormat="1" x14ac:dyDescent="0.25">
      <c r="A127" s="66">
        <v>312649</v>
      </c>
      <c r="B127" s="66" t="s">
        <v>191</v>
      </c>
      <c r="C127" s="66" t="s">
        <v>1309</v>
      </c>
      <c r="D127" s="67">
        <v>0.84275999999999995</v>
      </c>
      <c r="E127" s="69">
        <v>0.18532562898760083</v>
      </c>
      <c r="F127" s="69">
        <v>0.12363067292644757</v>
      </c>
      <c r="G127" s="69">
        <v>0.12363067292644757</v>
      </c>
      <c r="H127" s="69">
        <v>3.5819142689371697E-2</v>
      </c>
      <c r="I127" s="68">
        <v>25</v>
      </c>
      <c r="J127" s="68">
        <v>25</v>
      </c>
      <c r="K127" s="69">
        <v>0.33390563398194073</v>
      </c>
      <c r="L127" s="69">
        <v>0.66609436601805927</v>
      </c>
      <c r="M127" s="68" t="s">
        <v>1293</v>
      </c>
      <c r="N127" s="68" t="s">
        <v>1382</v>
      </c>
      <c r="O127" s="68" t="s">
        <v>1295</v>
      </c>
    </row>
    <row r="128" spans="1:15" s="70" customFormat="1" x14ac:dyDescent="0.25">
      <c r="A128" s="61">
        <v>312720</v>
      </c>
      <c r="B128" s="61" t="s">
        <v>192</v>
      </c>
      <c r="C128" s="61" t="s">
        <v>1309</v>
      </c>
      <c r="D128" s="62">
        <v>0.81249000000000005</v>
      </c>
      <c r="E128" s="64">
        <v>1</v>
      </c>
      <c r="F128" s="64">
        <v>1</v>
      </c>
      <c r="G128" s="64">
        <v>1</v>
      </c>
      <c r="H128" s="64">
        <v>3.5291214215202371E-2</v>
      </c>
      <c r="I128" s="63">
        <v>45</v>
      </c>
      <c r="J128" s="63">
        <v>5</v>
      </c>
      <c r="K128" s="64">
        <v>0.97013631327970717</v>
      </c>
      <c r="L128" s="64">
        <v>2.9863686720292857E-2</v>
      </c>
      <c r="M128" s="63" t="s">
        <v>1293</v>
      </c>
      <c r="N128" s="63" t="s">
        <v>1294</v>
      </c>
      <c r="O128" s="63" t="s">
        <v>1295</v>
      </c>
    </row>
    <row r="129" spans="1:15" s="70" customFormat="1" x14ac:dyDescent="0.25">
      <c r="A129" s="66">
        <v>312762</v>
      </c>
      <c r="B129" s="66" t="s">
        <v>193</v>
      </c>
      <c r="C129" s="66" t="s">
        <v>1307</v>
      </c>
      <c r="D129" s="67">
        <v>0.56623000000000001</v>
      </c>
      <c r="E129" s="69">
        <v>0</v>
      </c>
      <c r="F129" s="69">
        <v>0</v>
      </c>
      <c r="G129" s="69">
        <v>0</v>
      </c>
      <c r="H129" s="69">
        <v>0</v>
      </c>
      <c r="I129" s="68">
        <v>4</v>
      </c>
      <c r="J129" s="68">
        <v>2</v>
      </c>
      <c r="K129" s="69">
        <v>0.78379629629629632</v>
      </c>
      <c r="L129" s="69">
        <v>0.2162037037037037</v>
      </c>
      <c r="M129" s="68" t="s">
        <v>1293</v>
      </c>
      <c r="N129" s="68" t="s">
        <v>1383</v>
      </c>
      <c r="O129" s="68" t="s">
        <v>1295</v>
      </c>
    </row>
    <row r="130" spans="1:15" s="70" customFormat="1" x14ac:dyDescent="0.25">
      <c r="A130" s="61">
        <v>312851</v>
      </c>
      <c r="B130" s="61" t="s">
        <v>194</v>
      </c>
      <c r="C130" s="61" t="s">
        <v>1309</v>
      </c>
      <c r="D130" s="62">
        <v>0.85058999999999996</v>
      </c>
      <c r="E130" s="64">
        <v>0.26722640416907933</v>
      </c>
      <c r="F130" s="64">
        <v>0.26722640416907933</v>
      </c>
      <c r="G130" s="64">
        <v>0.26722640416907933</v>
      </c>
      <c r="H130" s="64">
        <v>3.9190241370360757E-2</v>
      </c>
      <c r="I130" s="63">
        <v>30</v>
      </c>
      <c r="J130" s="63">
        <v>13</v>
      </c>
      <c r="K130" s="64">
        <v>0.57439903184993679</v>
      </c>
      <c r="L130" s="64">
        <v>0.42560096815006326</v>
      </c>
      <c r="M130" s="63" t="s">
        <v>1293</v>
      </c>
      <c r="N130" s="63" t="s">
        <v>1384</v>
      </c>
      <c r="O130" s="63" t="s">
        <v>1295</v>
      </c>
    </row>
    <row r="131" spans="1:15" s="70" customFormat="1" x14ac:dyDescent="0.25">
      <c r="A131" s="66">
        <v>312924</v>
      </c>
      <c r="B131" s="66" t="s">
        <v>195</v>
      </c>
      <c r="C131" s="66" t="s">
        <v>1326</v>
      </c>
      <c r="D131" s="67">
        <v>0.72926000000000002</v>
      </c>
      <c r="E131" s="69">
        <v>0.97674794122396258</v>
      </c>
      <c r="F131" s="69">
        <v>0.97674794122396258</v>
      </c>
      <c r="G131" s="69">
        <v>0.97674794122396258</v>
      </c>
      <c r="H131" s="69">
        <v>0.25</v>
      </c>
      <c r="I131" s="68">
        <v>0</v>
      </c>
      <c r="J131" s="68">
        <v>0</v>
      </c>
      <c r="K131" s="69">
        <v>0</v>
      </c>
      <c r="L131" s="69">
        <v>0</v>
      </c>
      <c r="M131" s="68" t="s">
        <v>1293</v>
      </c>
      <c r="N131" s="68" t="s">
        <v>1294</v>
      </c>
      <c r="O131" s="68" t="s">
        <v>1295</v>
      </c>
    </row>
    <row r="132" spans="1:15" s="70" customFormat="1" x14ac:dyDescent="0.25">
      <c r="A132" s="61">
        <v>313084</v>
      </c>
      <c r="B132" s="61" t="s">
        <v>196</v>
      </c>
      <c r="C132" s="61" t="s">
        <v>1309</v>
      </c>
      <c r="D132" s="62">
        <v>0.58365999999999996</v>
      </c>
      <c r="E132" s="64">
        <v>0.43740246228541702</v>
      </c>
      <c r="F132" s="64">
        <v>0.43740246228541702</v>
      </c>
      <c r="G132" s="64">
        <v>0.43740246228541702</v>
      </c>
      <c r="H132" s="64">
        <v>3.7901606425702811E-2</v>
      </c>
      <c r="I132" s="63">
        <v>9</v>
      </c>
      <c r="J132" s="63">
        <v>6</v>
      </c>
      <c r="K132" s="64">
        <v>0.61612001764965441</v>
      </c>
      <c r="L132" s="64">
        <v>0.38387998235034565</v>
      </c>
      <c r="M132" s="63" t="s">
        <v>1293</v>
      </c>
      <c r="N132" s="63" t="s">
        <v>1308</v>
      </c>
      <c r="O132" s="63" t="s">
        <v>1295</v>
      </c>
    </row>
    <row r="133" spans="1:15" s="70" customFormat="1" x14ac:dyDescent="0.25">
      <c r="A133" s="66">
        <v>313149</v>
      </c>
      <c r="B133" s="66" t="s">
        <v>197</v>
      </c>
      <c r="C133" s="66" t="s">
        <v>1309</v>
      </c>
      <c r="D133" s="67">
        <v>0.62763000000000002</v>
      </c>
      <c r="E133" s="69">
        <v>0.9831372549019608</v>
      </c>
      <c r="F133" s="69">
        <v>0.26941176470588235</v>
      </c>
      <c r="G133" s="69">
        <v>0</v>
      </c>
      <c r="H133" s="69">
        <v>0.22222222222222221</v>
      </c>
      <c r="I133" s="68">
        <v>4</v>
      </c>
      <c r="J133" s="68">
        <v>5</v>
      </c>
      <c r="K133" s="69">
        <v>0.4842041312272175</v>
      </c>
      <c r="L133" s="69">
        <v>0.5157958687727825</v>
      </c>
      <c r="M133" s="68" t="s">
        <v>1293</v>
      </c>
      <c r="N133" s="68" t="s">
        <v>1308</v>
      </c>
      <c r="O133" s="68" t="s">
        <v>1295</v>
      </c>
    </row>
    <row r="134" spans="1:15" s="70" customFormat="1" x14ac:dyDescent="0.25">
      <c r="A134" s="61">
        <v>313211</v>
      </c>
      <c r="B134" s="61" t="s">
        <v>199</v>
      </c>
      <c r="C134" s="61" t="s">
        <v>1309</v>
      </c>
      <c r="D134" s="62">
        <v>0.82101000000000002</v>
      </c>
      <c r="E134" s="64">
        <v>0.21673466902137506</v>
      </c>
      <c r="F134" s="64">
        <v>0.21673466902137506</v>
      </c>
      <c r="G134" s="64">
        <v>0.21673466902137506</v>
      </c>
      <c r="H134" s="64">
        <v>4.174099179450589E-2</v>
      </c>
      <c r="I134" s="63">
        <v>20</v>
      </c>
      <c r="J134" s="63">
        <v>11</v>
      </c>
      <c r="K134" s="64">
        <v>0.8958800968557239</v>
      </c>
      <c r="L134" s="64">
        <v>0.10411990314427615</v>
      </c>
      <c r="M134" s="63" t="s">
        <v>1293</v>
      </c>
      <c r="N134" s="63" t="s">
        <v>1385</v>
      </c>
      <c r="O134" s="63" t="s">
        <v>1295</v>
      </c>
    </row>
    <row r="135" spans="1:15" s="70" customFormat="1" x14ac:dyDescent="0.25">
      <c r="A135" s="66">
        <v>313475</v>
      </c>
      <c r="B135" s="66" t="s">
        <v>201</v>
      </c>
      <c r="C135" s="66" t="s">
        <v>1309</v>
      </c>
      <c r="D135" s="67">
        <v>0.75529999999999997</v>
      </c>
      <c r="E135" s="69">
        <v>8.6548488008342028E-2</v>
      </c>
      <c r="F135" s="69">
        <v>8.0291970802919707E-2</v>
      </c>
      <c r="G135" s="69">
        <v>8.0291970802919707E-2</v>
      </c>
      <c r="H135" s="69">
        <v>4.1302235179786199E-2</v>
      </c>
      <c r="I135" s="68">
        <v>4</v>
      </c>
      <c r="J135" s="68">
        <v>6</v>
      </c>
      <c r="K135" s="69">
        <v>0.41528925619834711</v>
      </c>
      <c r="L135" s="69">
        <v>0.58471074380165289</v>
      </c>
      <c r="M135" s="68" t="s">
        <v>1293</v>
      </c>
      <c r="N135" s="68" t="s">
        <v>1387</v>
      </c>
      <c r="O135" s="68" t="s">
        <v>1295</v>
      </c>
    </row>
    <row r="136" spans="1:15" s="70" customFormat="1" x14ac:dyDescent="0.25">
      <c r="A136" s="61">
        <v>313751</v>
      </c>
      <c r="B136" s="61" t="s">
        <v>202</v>
      </c>
      <c r="C136" s="61" t="s">
        <v>1311</v>
      </c>
      <c r="D136" s="62">
        <v>0.78224000000000005</v>
      </c>
      <c r="E136" s="64" t="s">
        <v>1312</v>
      </c>
      <c r="F136" s="64" t="s">
        <v>1312</v>
      </c>
      <c r="G136" s="64" t="s">
        <v>1312</v>
      </c>
      <c r="H136" s="64" t="s">
        <v>1312</v>
      </c>
      <c r="I136" s="63">
        <v>17</v>
      </c>
      <c r="J136" s="63">
        <v>7</v>
      </c>
      <c r="K136" s="64">
        <v>0.80074947374914218</v>
      </c>
      <c r="L136" s="64">
        <v>0.19925052625085782</v>
      </c>
      <c r="M136" s="63" t="s">
        <v>1293</v>
      </c>
      <c r="N136" s="63" t="s">
        <v>1313</v>
      </c>
      <c r="O136" s="63" t="s">
        <v>1295</v>
      </c>
    </row>
    <row r="137" spans="1:15" s="70" customFormat="1" x14ac:dyDescent="0.25">
      <c r="A137" s="66">
        <v>313807</v>
      </c>
      <c r="B137" s="66" t="s">
        <v>203</v>
      </c>
      <c r="C137" s="66" t="s">
        <v>1311</v>
      </c>
      <c r="D137" s="67">
        <v>0.86126999999999998</v>
      </c>
      <c r="E137" s="69" t="s">
        <v>1312</v>
      </c>
      <c r="F137" s="69" t="s">
        <v>1312</v>
      </c>
      <c r="G137" s="69" t="s">
        <v>1312</v>
      </c>
      <c r="H137" s="69" t="s">
        <v>1312</v>
      </c>
      <c r="I137" s="68">
        <v>1</v>
      </c>
      <c r="J137" s="68">
        <v>1</v>
      </c>
      <c r="K137" s="69">
        <v>0.67767857142857146</v>
      </c>
      <c r="L137" s="69">
        <v>0.32232142857142859</v>
      </c>
      <c r="M137" s="68" t="s">
        <v>1293</v>
      </c>
      <c r="N137" s="68" t="s">
        <v>1313</v>
      </c>
      <c r="O137" s="68" t="s">
        <v>1295</v>
      </c>
    </row>
    <row r="138" spans="1:15" s="70" customFormat="1" x14ac:dyDescent="0.25">
      <c r="A138" s="61">
        <v>313891</v>
      </c>
      <c r="B138" s="61" t="s">
        <v>204</v>
      </c>
      <c r="C138" s="61" t="s">
        <v>1314</v>
      </c>
      <c r="D138" s="62">
        <v>0.73438000000000003</v>
      </c>
      <c r="E138" s="64" t="s">
        <v>1312</v>
      </c>
      <c r="F138" s="64" t="s">
        <v>1312</v>
      </c>
      <c r="G138" s="64" t="s">
        <v>1312</v>
      </c>
      <c r="H138" s="64" t="s">
        <v>1312</v>
      </c>
      <c r="I138" s="63">
        <v>1</v>
      </c>
      <c r="J138" s="63">
        <v>4</v>
      </c>
      <c r="K138" s="64">
        <v>0.73263835658439369</v>
      </c>
      <c r="L138" s="64">
        <v>0.26736164341560631</v>
      </c>
      <c r="M138" s="63" t="s">
        <v>1293</v>
      </c>
      <c r="N138" s="63" t="s">
        <v>1313</v>
      </c>
      <c r="O138" s="63" t="s">
        <v>1295</v>
      </c>
    </row>
    <row r="139" spans="1:15" s="70" customFormat="1" x14ac:dyDescent="0.25">
      <c r="A139" s="66">
        <v>313904</v>
      </c>
      <c r="B139" s="66" t="s">
        <v>205</v>
      </c>
      <c r="C139" s="66" t="s">
        <v>1326</v>
      </c>
      <c r="D139" s="67">
        <v>0.74353999999999998</v>
      </c>
      <c r="E139" s="69">
        <v>1</v>
      </c>
      <c r="F139" s="69">
        <v>1</v>
      </c>
      <c r="G139" s="69">
        <v>1</v>
      </c>
      <c r="H139" s="69">
        <v>0.20202020202020202</v>
      </c>
      <c r="I139" s="68">
        <v>5</v>
      </c>
      <c r="J139" s="68">
        <v>0</v>
      </c>
      <c r="K139" s="69">
        <v>1</v>
      </c>
      <c r="L139" s="69">
        <v>0</v>
      </c>
      <c r="M139" s="68" t="s">
        <v>1293</v>
      </c>
      <c r="N139" s="68" t="s">
        <v>1294</v>
      </c>
      <c r="O139" s="68" t="s">
        <v>1295</v>
      </c>
    </row>
    <row r="140" spans="1:15" s="70" customFormat="1" x14ac:dyDescent="0.25">
      <c r="A140" s="61">
        <v>313955</v>
      </c>
      <c r="B140" s="61" t="s">
        <v>206</v>
      </c>
      <c r="C140" s="61" t="s">
        <v>1309</v>
      </c>
      <c r="D140" s="62">
        <v>0.87936999999999999</v>
      </c>
      <c r="E140" s="64">
        <v>0.80123796423658877</v>
      </c>
      <c r="F140" s="64">
        <v>0.80123796423658877</v>
      </c>
      <c r="G140" s="64">
        <v>0.54779917469050898</v>
      </c>
      <c r="H140" s="64">
        <v>4.583333333333333E-2</v>
      </c>
      <c r="I140" s="63">
        <v>13</v>
      </c>
      <c r="J140" s="63">
        <v>18</v>
      </c>
      <c r="K140" s="64">
        <v>0.34401709401709402</v>
      </c>
      <c r="L140" s="64">
        <v>0.65598290598290598</v>
      </c>
      <c r="M140" s="63" t="s">
        <v>1293</v>
      </c>
      <c r="N140" s="63" t="s">
        <v>1388</v>
      </c>
      <c r="O140" s="63" t="s">
        <v>1295</v>
      </c>
    </row>
    <row r="141" spans="1:15" s="70" customFormat="1" x14ac:dyDescent="0.25">
      <c r="A141" s="66">
        <v>313971</v>
      </c>
      <c r="B141" s="66" t="s">
        <v>207</v>
      </c>
      <c r="C141" s="66" t="s">
        <v>1309</v>
      </c>
      <c r="D141" s="67">
        <v>0.61894000000000005</v>
      </c>
      <c r="E141" s="69">
        <v>0.99261380765752183</v>
      </c>
      <c r="F141" s="69">
        <v>0.83599638227313833</v>
      </c>
      <c r="G141" s="69">
        <v>0.42312330419053362</v>
      </c>
      <c r="H141" s="69">
        <v>3.9095224797542585E-2</v>
      </c>
      <c r="I141" s="68">
        <v>15</v>
      </c>
      <c r="J141" s="68">
        <v>0</v>
      </c>
      <c r="K141" s="69">
        <v>1</v>
      </c>
      <c r="L141" s="69">
        <v>0</v>
      </c>
      <c r="M141" s="68" t="s">
        <v>1293</v>
      </c>
      <c r="N141" s="68" t="s">
        <v>1389</v>
      </c>
      <c r="O141" s="68" t="s">
        <v>1295</v>
      </c>
    </row>
    <row r="142" spans="1:15" s="70" customFormat="1" x14ac:dyDescent="0.25">
      <c r="A142" s="61">
        <v>314099</v>
      </c>
      <c r="B142" s="61" t="s">
        <v>208</v>
      </c>
      <c r="C142" s="61" t="s">
        <v>1309</v>
      </c>
      <c r="D142" s="62">
        <v>0.78554000000000002</v>
      </c>
      <c r="E142" s="64">
        <v>0.50168200394784401</v>
      </c>
      <c r="F142" s="64">
        <v>6.5556451388695827E-2</v>
      </c>
      <c r="G142" s="64">
        <v>6.5556451388695827E-2</v>
      </c>
      <c r="H142" s="64">
        <v>3.6159003831417624E-2</v>
      </c>
      <c r="I142" s="63">
        <v>23</v>
      </c>
      <c r="J142" s="63">
        <v>7</v>
      </c>
      <c r="K142" s="64">
        <v>0.97305179654689689</v>
      </c>
      <c r="L142" s="64">
        <v>2.6948203453103125E-2</v>
      </c>
      <c r="M142" s="63" t="s">
        <v>1293</v>
      </c>
      <c r="N142" s="63" t="s">
        <v>1308</v>
      </c>
      <c r="O142" s="63" t="s">
        <v>1295</v>
      </c>
    </row>
    <row r="143" spans="1:15" s="70" customFormat="1" x14ac:dyDescent="0.25">
      <c r="A143" s="66">
        <v>314102</v>
      </c>
      <c r="B143" s="66" t="s">
        <v>209</v>
      </c>
      <c r="C143" s="66" t="s">
        <v>1316</v>
      </c>
      <c r="D143" s="67">
        <v>0.42077999999999999</v>
      </c>
      <c r="E143" s="69">
        <v>0</v>
      </c>
      <c r="F143" s="69">
        <v>0</v>
      </c>
      <c r="G143" s="69">
        <v>0</v>
      </c>
      <c r="H143" s="69">
        <v>0</v>
      </c>
      <c r="I143" s="68">
        <v>4</v>
      </c>
      <c r="J143" s="68">
        <v>6</v>
      </c>
      <c r="K143" s="69">
        <v>0.53688846940380686</v>
      </c>
      <c r="L143" s="69">
        <v>0.4631115305961932</v>
      </c>
      <c r="M143" s="68" t="s">
        <v>1293</v>
      </c>
      <c r="N143" s="68" t="s">
        <v>1390</v>
      </c>
      <c r="O143" s="68" t="s">
        <v>1295</v>
      </c>
    </row>
    <row r="144" spans="1:15" s="70" customFormat="1" x14ac:dyDescent="0.25">
      <c r="A144" s="61">
        <v>314170</v>
      </c>
      <c r="B144" s="61" t="s">
        <v>210</v>
      </c>
      <c r="C144" s="61" t="s">
        <v>1307</v>
      </c>
      <c r="D144" s="62">
        <v>0.60004000000000002</v>
      </c>
      <c r="E144" s="64">
        <v>1</v>
      </c>
      <c r="F144" s="64">
        <v>0.99361812223308232</v>
      </c>
      <c r="G144" s="64">
        <v>0.99361812223308232</v>
      </c>
      <c r="H144" s="64">
        <v>4.9624060150375938E-2</v>
      </c>
      <c r="I144" s="63">
        <v>9</v>
      </c>
      <c r="J144" s="63">
        <v>5</v>
      </c>
      <c r="K144" s="64">
        <v>0.245216626347042</v>
      </c>
      <c r="L144" s="64">
        <v>0.754783373652958</v>
      </c>
      <c r="M144" s="63" t="s">
        <v>1318</v>
      </c>
      <c r="N144" s="63" t="s">
        <v>1294</v>
      </c>
      <c r="O144" s="63" t="s">
        <v>1295</v>
      </c>
    </row>
    <row r="145" spans="1:15" s="70" customFormat="1" x14ac:dyDescent="0.25">
      <c r="A145" s="66">
        <v>314218</v>
      </c>
      <c r="B145" s="66" t="s">
        <v>211</v>
      </c>
      <c r="C145" s="66" t="s">
        <v>1316</v>
      </c>
      <c r="D145" s="67">
        <v>0.62799000000000005</v>
      </c>
      <c r="E145" s="69">
        <v>0.93426177150809464</v>
      </c>
      <c r="F145" s="69">
        <v>0.79929115647620663</v>
      </c>
      <c r="G145" s="69">
        <v>0.46763648742002983</v>
      </c>
      <c r="H145" s="69">
        <v>9.5890410958904104E-2</v>
      </c>
      <c r="I145" s="68">
        <v>21</v>
      </c>
      <c r="J145" s="68">
        <v>11</v>
      </c>
      <c r="K145" s="69">
        <v>0.5384429090391053</v>
      </c>
      <c r="L145" s="69">
        <v>0.46155709096089464</v>
      </c>
      <c r="M145" s="68" t="s">
        <v>1296</v>
      </c>
      <c r="N145" s="68" t="s">
        <v>1391</v>
      </c>
      <c r="O145" s="68" t="s">
        <v>1295</v>
      </c>
    </row>
    <row r="146" spans="1:15" s="70" customFormat="1" x14ac:dyDescent="0.25">
      <c r="A146" s="61">
        <v>314242</v>
      </c>
      <c r="B146" s="61" t="s">
        <v>212</v>
      </c>
      <c r="C146" s="61" t="s">
        <v>1309</v>
      </c>
      <c r="D146" s="62">
        <v>0.75968999999999998</v>
      </c>
      <c r="E146" s="64">
        <v>0</v>
      </c>
      <c r="F146" s="64">
        <v>0</v>
      </c>
      <c r="G146" s="64">
        <v>0</v>
      </c>
      <c r="H146" s="64">
        <v>0</v>
      </c>
      <c r="I146" s="63">
        <v>8</v>
      </c>
      <c r="J146" s="63">
        <v>6</v>
      </c>
      <c r="K146" s="64">
        <v>0.74420549581839901</v>
      </c>
      <c r="L146" s="64">
        <v>0.25579450418160093</v>
      </c>
      <c r="M146" s="63" t="s">
        <v>1293</v>
      </c>
      <c r="N146" s="63" t="s">
        <v>1392</v>
      </c>
      <c r="O146" s="63" t="s">
        <v>1295</v>
      </c>
    </row>
    <row r="147" spans="1:15" s="70" customFormat="1" x14ac:dyDescent="0.25">
      <c r="A147" s="66">
        <v>314251</v>
      </c>
      <c r="B147" s="66" t="s">
        <v>213</v>
      </c>
      <c r="C147" s="66" t="s">
        <v>1326</v>
      </c>
      <c r="D147" s="67">
        <v>0.52254999999999996</v>
      </c>
      <c r="E147" s="69">
        <v>0</v>
      </c>
      <c r="F147" s="69">
        <v>0</v>
      </c>
      <c r="G147" s="69">
        <v>0</v>
      </c>
      <c r="H147" s="69">
        <v>0</v>
      </c>
      <c r="I147" s="68">
        <v>10</v>
      </c>
      <c r="J147" s="68">
        <v>0</v>
      </c>
      <c r="K147" s="69">
        <v>1</v>
      </c>
      <c r="L147" s="69">
        <v>0</v>
      </c>
      <c r="M147" s="68" t="s">
        <v>1293</v>
      </c>
      <c r="N147" s="68" t="s">
        <v>1393</v>
      </c>
      <c r="O147" s="68" t="s">
        <v>1295</v>
      </c>
    </row>
    <row r="148" spans="1:15" s="70" customFormat="1" x14ac:dyDescent="0.25">
      <c r="A148" s="61">
        <v>314315</v>
      </c>
      <c r="B148" s="61" t="s">
        <v>214</v>
      </c>
      <c r="C148" s="61" t="s">
        <v>1311</v>
      </c>
      <c r="D148" s="62">
        <v>0.84136999999999995</v>
      </c>
      <c r="E148" s="64" t="s">
        <v>1312</v>
      </c>
      <c r="F148" s="64" t="s">
        <v>1312</v>
      </c>
      <c r="G148" s="64" t="s">
        <v>1312</v>
      </c>
      <c r="H148" s="64" t="s">
        <v>1312</v>
      </c>
      <c r="I148" s="63">
        <v>24</v>
      </c>
      <c r="J148" s="63">
        <v>1</v>
      </c>
      <c r="K148" s="64">
        <v>0.99785124914049961</v>
      </c>
      <c r="L148" s="64">
        <v>2.1487508595003438E-3</v>
      </c>
      <c r="M148" s="63" t="s">
        <v>1293</v>
      </c>
      <c r="N148" s="63" t="s">
        <v>1313</v>
      </c>
      <c r="O148" s="63" t="s">
        <v>1295</v>
      </c>
    </row>
    <row r="149" spans="1:15" s="70" customFormat="1" x14ac:dyDescent="0.25">
      <c r="A149" s="66">
        <v>314366</v>
      </c>
      <c r="B149" s="66" t="s">
        <v>215</v>
      </c>
      <c r="C149" s="66" t="s">
        <v>1314</v>
      </c>
      <c r="D149" s="67">
        <v>0.84660999999999997</v>
      </c>
      <c r="E149" s="69" t="s">
        <v>1312</v>
      </c>
      <c r="F149" s="69" t="s">
        <v>1312</v>
      </c>
      <c r="G149" s="69" t="s">
        <v>1312</v>
      </c>
      <c r="H149" s="69" t="s">
        <v>1312</v>
      </c>
      <c r="I149" s="68">
        <v>15</v>
      </c>
      <c r="J149" s="68">
        <v>11</v>
      </c>
      <c r="K149" s="69">
        <v>0.37152530292230934</v>
      </c>
      <c r="L149" s="69">
        <v>0.62847469707769066</v>
      </c>
      <c r="M149" s="68" t="s">
        <v>1293</v>
      </c>
      <c r="N149" s="68" t="s">
        <v>1313</v>
      </c>
      <c r="O149" s="68" t="s">
        <v>1295</v>
      </c>
    </row>
    <row r="150" spans="1:15" s="70" customFormat="1" x14ac:dyDescent="0.25">
      <c r="A150" s="61">
        <v>314587</v>
      </c>
      <c r="B150" s="61" t="s">
        <v>216</v>
      </c>
      <c r="C150" s="61" t="s">
        <v>1309</v>
      </c>
      <c r="D150" s="62">
        <v>0.88731000000000004</v>
      </c>
      <c r="E150" s="64">
        <v>0.95376449224752058</v>
      </c>
      <c r="F150" s="64">
        <v>0.95376449224752058</v>
      </c>
      <c r="G150" s="64">
        <v>0.95125017460539185</v>
      </c>
      <c r="H150" s="64">
        <v>3.7694013303769404E-2</v>
      </c>
      <c r="I150" s="63">
        <v>25</v>
      </c>
      <c r="J150" s="63">
        <v>9</v>
      </c>
      <c r="K150" s="64">
        <v>0.49990645463049577</v>
      </c>
      <c r="L150" s="64">
        <v>0.50009354536950423</v>
      </c>
      <c r="M150" s="63" t="s">
        <v>1293</v>
      </c>
      <c r="N150" s="63" t="s">
        <v>1294</v>
      </c>
      <c r="O150" s="63" t="s">
        <v>1295</v>
      </c>
    </row>
    <row r="151" spans="1:15" s="70" customFormat="1" x14ac:dyDescent="0.25">
      <c r="A151" s="66">
        <v>314609</v>
      </c>
      <c r="B151" s="66" t="s">
        <v>217</v>
      </c>
      <c r="C151" s="66" t="s">
        <v>1307</v>
      </c>
      <c r="D151" s="67">
        <v>0.63627999999999996</v>
      </c>
      <c r="E151" s="69">
        <v>0.82836897802116483</v>
      </c>
      <c r="F151" s="69">
        <v>0.81652852808406717</v>
      </c>
      <c r="G151" s="69">
        <v>0.81645452527196039</v>
      </c>
      <c r="H151" s="69">
        <v>0.15517241379310345</v>
      </c>
      <c r="I151" s="68">
        <v>33</v>
      </c>
      <c r="J151" s="68">
        <v>4</v>
      </c>
      <c r="K151" s="69">
        <v>0.99925172762885694</v>
      </c>
      <c r="L151" s="69">
        <v>7.482723711430961E-4</v>
      </c>
      <c r="M151" s="68" t="s">
        <v>1293</v>
      </c>
      <c r="N151" s="68" t="s">
        <v>1394</v>
      </c>
      <c r="O151" s="68" t="s">
        <v>1295</v>
      </c>
    </row>
    <row r="152" spans="1:15" s="70" customFormat="1" x14ac:dyDescent="0.25">
      <c r="A152" s="61">
        <v>314668</v>
      </c>
      <c r="B152" s="61" t="s">
        <v>218</v>
      </c>
      <c r="C152" s="61" t="s">
        <v>1326</v>
      </c>
      <c r="D152" s="62">
        <v>0.87590000000000001</v>
      </c>
      <c r="E152" s="64">
        <v>0.98740410532863365</v>
      </c>
      <c r="F152" s="64">
        <v>0.98740410532863365</v>
      </c>
      <c r="G152" s="64">
        <v>0.98740410532863365</v>
      </c>
      <c r="H152" s="64">
        <v>0.12857142857142856</v>
      </c>
      <c r="I152" s="63">
        <v>6</v>
      </c>
      <c r="J152" s="63">
        <v>0</v>
      </c>
      <c r="K152" s="64">
        <v>1</v>
      </c>
      <c r="L152" s="64">
        <v>0</v>
      </c>
      <c r="M152" s="63" t="s">
        <v>1296</v>
      </c>
      <c r="N152" s="63" t="s">
        <v>1395</v>
      </c>
      <c r="O152" s="63" t="s">
        <v>1295</v>
      </c>
    </row>
    <row r="153" spans="1:15" s="70" customFormat="1" x14ac:dyDescent="0.25">
      <c r="A153" s="66">
        <v>314706</v>
      </c>
      <c r="B153" s="66" t="s">
        <v>219</v>
      </c>
      <c r="C153" s="66" t="s">
        <v>1316</v>
      </c>
      <c r="D153" s="67">
        <v>0.50868000000000002</v>
      </c>
      <c r="E153" s="69">
        <v>0.80916976456009915</v>
      </c>
      <c r="F153" s="69">
        <v>0</v>
      </c>
      <c r="G153" s="69">
        <v>0</v>
      </c>
      <c r="H153" s="69">
        <v>0.16666666666666666</v>
      </c>
      <c r="I153" s="68">
        <v>4</v>
      </c>
      <c r="J153" s="68">
        <v>3</v>
      </c>
      <c r="K153" s="69">
        <v>0.37577962577962576</v>
      </c>
      <c r="L153" s="69">
        <v>0.62422037422037424</v>
      </c>
      <c r="M153" s="68" t="s">
        <v>1293</v>
      </c>
      <c r="N153" s="68" t="s">
        <v>1396</v>
      </c>
      <c r="O153" s="68" t="s">
        <v>1295</v>
      </c>
    </row>
    <row r="154" spans="1:15" s="70" customFormat="1" x14ac:dyDescent="0.25">
      <c r="A154" s="61">
        <v>314757</v>
      </c>
      <c r="B154" s="61" t="s">
        <v>220</v>
      </c>
      <c r="C154" s="61" t="s">
        <v>1314</v>
      </c>
      <c r="D154" s="62">
        <v>0.51837999999999995</v>
      </c>
      <c r="E154" s="64" t="s">
        <v>1312</v>
      </c>
      <c r="F154" s="64" t="s">
        <v>1312</v>
      </c>
      <c r="G154" s="64" t="s">
        <v>1312</v>
      </c>
      <c r="H154" s="64" t="s">
        <v>1312</v>
      </c>
      <c r="I154" s="63">
        <v>0</v>
      </c>
      <c r="J154" s="63">
        <v>3</v>
      </c>
      <c r="K154" s="64">
        <v>0</v>
      </c>
      <c r="L154" s="64">
        <v>1</v>
      </c>
      <c r="M154" s="63" t="s">
        <v>1293</v>
      </c>
      <c r="N154" s="63" t="s">
        <v>1313</v>
      </c>
      <c r="O154" s="63" t="s">
        <v>1295</v>
      </c>
    </row>
    <row r="155" spans="1:15" s="70" customFormat="1" x14ac:dyDescent="0.25">
      <c r="A155" s="66">
        <v>314781</v>
      </c>
      <c r="B155" s="66" t="s">
        <v>221</v>
      </c>
      <c r="C155" s="66" t="s">
        <v>1309</v>
      </c>
      <c r="D155" s="67">
        <v>0.79088999999999998</v>
      </c>
      <c r="E155" s="69">
        <v>0.74943946188340804</v>
      </c>
      <c r="F155" s="69">
        <v>0</v>
      </c>
      <c r="G155" s="69">
        <v>0</v>
      </c>
      <c r="H155" s="69">
        <v>0.11764705882352941</v>
      </c>
      <c r="I155" s="68">
        <v>10</v>
      </c>
      <c r="J155" s="68">
        <v>5</v>
      </c>
      <c r="K155" s="69">
        <v>0.8522313733001341</v>
      </c>
      <c r="L155" s="69">
        <v>0.14776862669986593</v>
      </c>
      <c r="M155" s="68" t="s">
        <v>1293</v>
      </c>
      <c r="N155" s="68" t="s">
        <v>1397</v>
      </c>
      <c r="O155" s="68" t="s">
        <v>1295</v>
      </c>
    </row>
    <row r="156" spans="1:15" s="70" customFormat="1" x14ac:dyDescent="0.25">
      <c r="A156" s="61">
        <v>314871</v>
      </c>
      <c r="B156" s="61" t="s">
        <v>222</v>
      </c>
      <c r="C156" s="61" t="s">
        <v>1311</v>
      </c>
      <c r="D156" s="62">
        <v>0.64432999999999996</v>
      </c>
      <c r="E156" s="64" t="s">
        <v>1312</v>
      </c>
      <c r="F156" s="64" t="s">
        <v>1312</v>
      </c>
      <c r="G156" s="64" t="s">
        <v>1312</v>
      </c>
      <c r="H156" s="64" t="s">
        <v>1312</v>
      </c>
      <c r="I156" s="63">
        <v>4</v>
      </c>
      <c r="J156" s="63">
        <v>3</v>
      </c>
      <c r="K156" s="64">
        <v>0.92267657992565055</v>
      </c>
      <c r="L156" s="64">
        <v>7.7323420074349447E-2</v>
      </c>
      <c r="M156" s="63" t="s">
        <v>1293</v>
      </c>
      <c r="N156" s="63" t="s">
        <v>1313</v>
      </c>
      <c r="O156" s="63" t="s">
        <v>1295</v>
      </c>
    </row>
    <row r="157" spans="1:15" s="70" customFormat="1" x14ac:dyDescent="0.25">
      <c r="A157" s="66">
        <v>315044</v>
      </c>
      <c r="B157" s="66" t="s">
        <v>223</v>
      </c>
      <c r="C157" s="66" t="s">
        <v>1326</v>
      </c>
      <c r="D157" s="67">
        <v>0.84294000000000002</v>
      </c>
      <c r="E157" s="69">
        <v>0.77676870597616621</v>
      </c>
      <c r="F157" s="69">
        <v>0.77676870597616621</v>
      </c>
      <c r="G157" s="69">
        <v>0.77676870597616621</v>
      </c>
      <c r="H157" s="69">
        <v>4.0816326530612242E-2</v>
      </c>
      <c r="I157" s="68">
        <v>2</v>
      </c>
      <c r="J157" s="68">
        <v>0</v>
      </c>
      <c r="K157" s="69">
        <v>1</v>
      </c>
      <c r="L157" s="69">
        <v>0</v>
      </c>
      <c r="M157" s="68" t="s">
        <v>1293</v>
      </c>
      <c r="N157" s="68" t="s">
        <v>1294</v>
      </c>
      <c r="O157" s="68" t="s">
        <v>1295</v>
      </c>
    </row>
    <row r="158" spans="1:15" s="70" customFormat="1" x14ac:dyDescent="0.25">
      <c r="A158" s="61">
        <v>315265</v>
      </c>
      <c r="B158" s="61" t="s">
        <v>224</v>
      </c>
      <c r="C158" s="61" t="s">
        <v>1307</v>
      </c>
      <c r="D158" s="62">
        <v>0.65791999999999995</v>
      </c>
      <c r="E158" s="64">
        <v>0</v>
      </c>
      <c r="F158" s="64">
        <v>0</v>
      </c>
      <c r="G158" s="64">
        <v>0</v>
      </c>
      <c r="H158" s="64">
        <v>0</v>
      </c>
      <c r="I158" s="63">
        <v>30</v>
      </c>
      <c r="J158" s="63">
        <v>9</v>
      </c>
      <c r="K158" s="64">
        <v>0.59584946960767804</v>
      </c>
      <c r="L158" s="64">
        <v>0.40415053039232196</v>
      </c>
      <c r="M158" s="63" t="s">
        <v>1293</v>
      </c>
      <c r="N158" s="63" t="s">
        <v>1398</v>
      </c>
      <c r="O158" s="63" t="s">
        <v>1295</v>
      </c>
    </row>
    <row r="159" spans="1:15" s="70" customFormat="1" x14ac:dyDescent="0.25">
      <c r="A159" s="66">
        <v>315478</v>
      </c>
      <c r="B159" s="66" t="s">
        <v>225</v>
      </c>
      <c r="C159" s="66" t="s">
        <v>1326</v>
      </c>
      <c r="D159" s="67">
        <v>0.69272</v>
      </c>
      <c r="E159" s="69">
        <v>0.99998818665091549</v>
      </c>
      <c r="F159" s="69">
        <v>0.99998818665091549</v>
      </c>
      <c r="G159" s="69">
        <v>0.99998818665091549</v>
      </c>
      <c r="H159" s="69">
        <v>9.2436974789915971E-2</v>
      </c>
      <c r="I159" s="68">
        <v>43</v>
      </c>
      <c r="J159" s="68">
        <v>0</v>
      </c>
      <c r="K159" s="69">
        <v>1</v>
      </c>
      <c r="L159" s="69">
        <v>0</v>
      </c>
      <c r="M159" s="68" t="s">
        <v>1293</v>
      </c>
      <c r="N159" s="68" t="s">
        <v>1294</v>
      </c>
      <c r="O159" s="68" t="s">
        <v>1295</v>
      </c>
    </row>
    <row r="160" spans="1:15" s="70" customFormat="1" x14ac:dyDescent="0.25">
      <c r="A160" s="61">
        <v>315494</v>
      </c>
      <c r="B160" s="61" t="s">
        <v>226</v>
      </c>
      <c r="C160" s="61" t="s">
        <v>1309</v>
      </c>
      <c r="D160" s="62">
        <v>0.80791999999999997</v>
      </c>
      <c r="E160" s="64">
        <v>0.98019152564607115</v>
      </c>
      <c r="F160" s="64">
        <v>0.98019152564607115</v>
      </c>
      <c r="G160" s="64">
        <v>0.98019152564607115</v>
      </c>
      <c r="H160" s="64">
        <v>1.991717609938868E-2</v>
      </c>
      <c r="I160" s="63">
        <v>8</v>
      </c>
      <c r="J160" s="63">
        <v>4</v>
      </c>
      <c r="K160" s="64">
        <v>0.7068943215625404</v>
      </c>
      <c r="L160" s="64">
        <v>0.2931056784374596</v>
      </c>
      <c r="M160" s="63" t="s">
        <v>1293</v>
      </c>
      <c r="N160" s="63" t="s">
        <v>1399</v>
      </c>
      <c r="O160" s="63" t="s">
        <v>1295</v>
      </c>
    </row>
    <row r="161" spans="1:15" s="70" customFormat="1" x14ac:dyDescent="0.25">
      <c r="A161" s="66">
        <v>315567</v>
      </c>
      <c r="B161" s="66" t="s">
        <v>227</v>
      </c>
      <c r="C161" s="66" t="s">
        <v>1307</v>
      </c>
      <c r="D161" s="67">
        <v>0.83743999999999996</v>
      </c>
      <c r="E161" s="69">
        <v>0</v>
      </c>
      <c r="F161" s="69">
        <v>0</v>
      </c>
      <c r="G161" s="69">
        <v>0</v>
      </c>
      <c r="H161" s="69">
        <v>0</v>
      </c>
      <c r="I161" s="68">
        <v>0</v>
      </c>
      <c r="J161" s="68">
        <v>0</v>
      </c>
      <c r="K161" s="69">
        <v>0</v>
      </c>
      <c r="L161" s="69">
        <v>0</v>
      </c>
      <c r="M161" s="68" t="s">
        <v>1293</v>
      </c>
      <c r="N161" s="68" t="s">
        <v>1400</v>
      </c>
      <c r="O161" s="68" t="s">
        <v>1295</v>
      </c>
    </row>
    <row r="162" spans="1:15" s="70" customFormat="1" x14ac:dyDescent="0.25">
      <c r="A162" s="61">
        <v>315583</v>
      </c>
      <c r="B162" s="61" t="s">
        <v>228</v>
      </c>
      <c r="C162" s="61" t="s">
        <v>1326</v>
      </c>
      <c r="D162" s="62">
        <v>0.57733000000000001</v>
      </c>
      <c r="E162" s="64">
        <v>0.9733588716698589</v>
      </c>
      <c r="F162" s="64">
        <v>0.12972314121539266</v>
      </c>
      <c r="G162" s="64">
        <v>0</v>
      </c>
      <c r="H162" s="64">
        <v>3.6363636363636362E-2</v>
      </c>
      <c r="I162" s="63">
        <v>11</v>
      </c>
      <c r="J162" s="63">
        <v>0</v>
      </c>
      <c r="K162" s="64">
        <v>1</v>
      </c>
      <c r="L162" s="64">
        <v>0</v>
      </c>
      <c r="M162" s="63" t="s">
        <v>1293</v>
      </c>
      <c r="N162" s="63" t="s">
        <v>1401</v>
      </c>
      <c r="O162" s="63" t="s">
        <v>1295</v>
      </c>
    </row>
    <row r="163" spans="1:15" s="70" customFormat="1" x14ac:dyDescent="0.25">
      <c r="A163" s="66">
        <v>315648</v>
      </c>
      <c r="B163" s="66" t="s">
        <v>230</v>
      </c>
      <c r="C163" s="66" t="s">
        <v>1309</v>
      </c>
      <c r="D163" s="67">
        <v>0.76149</v>
      </c>
      <c r="E163" s="69">
        <v>0.38206007182500817</v>
      </c>
      <c r="F163" s="69">
        <v>0.38206007182500817</v>
      </c>
      <c r="G163" s="69">
        <v>0.3066438132549788</v>
      </c>
      <c r="H163" s="69">
        <v>5.0373134328358209E-2</v>
      </c>
      <c r="I163" s="68">
        <v>9</v>
      </c>
      <c r="J163" s="68">
        <v>8</v>
      </c>
      <c r="K163" s="69">
        <v>0.78240339211718224</v>
      </c>
      <c r="L163" s="69">
        <v>0.21759660788281776</v>
      </c>
      <c r="M163" s="68" t="s">
        <v>1293</v>
      </c>
      <c r="N163" s="68" t="s">
        <v>1403</v>
      </c>
      <c r="O163" s="68" t="s">
        <v>1295</v>
      </c>
    </row>
    <row r="164" spans="1:15" s="70" customFormat="1" x14ac:dyDescent="0.25">
      <c r="A164" s="61">
        <v>315681</v>
      </c>
      <c r="B164" s="61" t="s">
        <v>231</v>
      </c>
      <c r="C164" s="61" t="s">
        <v>1316</v>
      </c>
      <c r="D164" s="62">
        <v>0.58455000000000001</v>
      </c>
      <c r="E164" s="64">
        <v>0</v>
      </c>
      <c r="F164" s="64">
        <v>0</v>
      </c>
      <c r="G164" s="64">
        <v>0</v>
      </c>
      <c r="H164" s="64">
        <v>0</v>
      </c>
      <c r="I164" s="63">
        <v>7</v>
      </c>
      <c r="J164" s="63">
        <v>2</v>
      </c>
      <c r="K164" s="64">
        <v>0.79591836734693877</v>
      </c>
      <c r="L164" s="64">
        <v>0.20408163265306123</v>
      </c>
      <c r="M164" s="63" t="s">
        <v>1293</v>
      </c>
      <c r="N164" s="63" t="s">
        <v>1404</v>
      </c>
      <c r="O164" s="63" t="s">
        <v>1295</v>
      </c>
    </row>
    <row r="165" spans="1:15" s="70" customFormat="1" x14ac:dyDescent="0.25">
      <c r="A165" s="66">
        <v>315729</v>
      </c>
      <c r="B165" s="66" t="s">
        <v>232</v>
      </c>
      <c r="C165" s="66" t="s">
        <v>1309</v>
      </c>
      <c r="D165" s="67">
        <v>0.71913000000000005</v>
      </c>
      <c r="E165" s="69">
        <v>0.46230745199817364</v>
      </c>
      <c r="F165" s="69">
        <v>0</v>
      </c>
      <c r="G165" s="69">
        <v>0</v>
      </c>
      <c r="H165" s="69">
        <v>5.5555555555555552E-2</v>
      </c>
      <c r="I165" s="68">
        <v>13</v>
      </c>
      <c r="J165" s="68">
        <v>7</v>
      </c>
      <c r="K165" s="69">
        <v>0.67284603241270435</v>
      </c>
      <c r="L165" s="69">
        <v>0.32715396758729559</v>
      </c>
      <c r="M165" s="68" t="s">
        <v>1293</v>
      </c>
      <c r="N165" s="68" t="s">
        <v>1405</v>
      </c>
      <c r="O165" s="68" t="s">
        <v>1295</v>
      </c>
    </row>
    <row r="166" spans="1:15" s="70" customFormat="1" x14ac:dyDescent="0.25">
      <c r="A166" s="61">
        <v>315770</v>
      </c>
      <c r="B166" s="61" t="s">
        <v>233</v>
      </c>
      <c r="C166" s="61" t="s">
        <v>1311</v>
      </c>
      <c r="D166" s="62">
        <v>0.47525000000000001</v>
      </c>
      <c r="E166" s="64" t="s">
        <v>1312</v>
      </c>
      <c r="F166" s="64" t="s">
        <v>1312</v>
      </c>
      <c r="G166" s="64" t="s">
        <v>1312</v>
      </c>
      <c r="H166" s="64" t="s">
        <v>1312</v>
      </c>
      <c r="I166" s="63">
        <v>0</v>
      </c>
      <c r="J166" s="63">
        <v>2</v>
      </c>
      <c r="K166" s="64">
        <v>0</v>
      </c>
      <c r="L166" s="64">
        <v>1</v>
      </c>
      <c r="M166" s="63" t="s">
        <v>1293</v>
      </c>
      <c r="N166" s="63" t="s">
        <v>1313</v>
      </c>
      <c r="O166" s="63" t="s">
        <v>1295</v>
      </c>
    </row>
    <row r="167" spans="1:15" s="70" customFormat="1" x14ac:dyDescent="0.25">
      <c r="A167" s="66">
        <v>315796</v>
      </c>
      <c r="B167" s="66" t="s">
        <v>234</v>
      </c>
      <c r="C167" s="66" t="s">
        <v>1309</v>
      </c>
      <c r="D167" s="67">
        <v>0.70382999999999996</v>
      </c>
      <c r="E167" s="69">
        <v>1</v>
      </c>
      <c r="F167" s="69">
        <v>0.29984410725420912</v>
      </c>
      <c r="G167" s="69">
        <v>7.0671378091872788E-4</v>
      </c>
      <c r="H167" s="69">
        <v>3.6572343833422317E-2</v>
      </c>
      <c r="I167" s="68">
        <v>13</v>
      </c>
      <c r="J167" s="68">
        <v>16</v>
      </c>
      <c r="K167" s="69">
        <v>0.63181932394282925</v>
      </c>
      <c r="L167" s="69">
        <v>0.36818067605717075</v>
      </c>
      <c r="M167" s="68" t="s">
        <v>1293</v>
      </c>
      <c r="N167" s="68" t="s">
        <v>1308</v>
      </c>
      <c r="O167" s="68" t="s">
        <v>1295</v>
      </c>
    </row>
    <row r="168" spans="1:15" s="70" customFormat="1" x14ac:dyDescent="0.25">
      <c r="A168" s="61">
        <v>315818</v>
      </c>
      <c r="B168" s="61" t="s">
        <v>235</v>
      </c>
      <c r="C168" s="61" t="s">
        <v>1311</v>
      </c>
      <c r="D168" s="62">
        <v>0.79476999999999998</v>
      </c>
      <c r="E168" s="64" t="s">
        <v>1312</v>
      </c>
      <c r="F168" s="64" t="s">
        <v>1312</v>
      </c>
      <c r="G168" s="64" t="s">
        <v>1312</v>
      </c>
      <c r="H168" s="64" t="s">
        <v>1312</v>
      </c>
      <c r="I168" s="63">
        <v>5</v>
      </c>
      <c r="J168" s="63">
        <v>2</v>
      </c>
      <c r="K168" s="64">
        <v>0.93167886098477359</v>
      </c>
      <c r="L168" s="64">
        <v>6.832113901522642E-2</v>
      </c>
      <c r="M168" s="63" t="s">
        <v>1293</v>
      </c>
      <c r="N168" s="63" t="s">
        <v>1313</v>
      </c>
      <c r="O168" s="63" t="s">
        <v>1295</v>
      </c>
    </row>
    <row r="169" spans="1:15" s="70" customFormat="1" x14ac:dyDescent="0.25">
      <c r="A169" s="66">
        <v>316148</v>
      </c>
      <c r="B169" s="66" t="s">
        <v>236</v>
      </c>
      <c r="C169" s="66" t="s">
        <v>1309</v>
      </c>
      <c r="D169" s="67">
        <v>0.78251000000000004</v>
      </c>
      <c r="E169" s="69">
        <v>0.99746278238009356</v>
      </c>
      <c r="F169" s="69">
        <v>0.99734050683214626</v>
      </c>
      <c r="G169" s="69">
        <v>1.4734203527649559E-2</v>
      </c>
      <c r="H169" s="69">
        <v>3.9152587825154198E-2</v>
      </c>
      <c r="I169" s="68">
        <v>17</v>
      </c>
      <c r="J169" s="68">
        <v>13</v>
      </c>
      <c r="K169" s="69">
        <v>0.83241472961099128</v>
      </c>
      <c r="L169" s="69">
        <v>0.16758527038900869</v>
      </c>
      <c r="M169" s="68" t="s">
        <v>1293</v>
      </c>
      <c r="N169" s="68" t="s">
        <v>1308</v>
      </c>
      <c r="O169" s="68" t="s">
        <v>1295</v>
      </c>
    </row>
    <row r="170" spans="1:15" s="70" customFormat="1" x14ac:dyDescent="0.25">
      <c r="A170" s="61">
        <v>316172</v>
      </c>
      <c r="B170" s="61" t="s">
        <v>237</v>
      </c>
      <c r="C170" s="61" t="s">
        <v>1309</v>
      </c>
      <c r="D170" s="62">
        <v>0.85197999999999996</v>
      </c>
      <c r="E170" s="64">
        <v>0.24556830031282587</v>
      </c>
      <c r="F170" s="64">
        <v>0.15432742440041711</v>
      </c>
      <c r="G170" s="64">
        <v>0.11105318039624609</v>
      </c>
      <c r="H170" s="64">
        <v>5.008944543828265E-2</v>
      </c>
      <c r="I170" s="63">
        <v>0</v>
      </c>
      <c r="J170" s="63">
        <v>11</v>
      </c>
      <c r="K170" s="64">
        <v>0</v>
      </c>
      <c r="L170" s="64">
        <v>1</v>
      </c>
      <c r="M170" s="63" t="s">
        <v>1293</v>
      </c>
      <c r="N170" s="63" t="s">
        <v>1294</v>
      </c>
      <c r="O170" s="63" t="s">
        <v>1295</v>
      </c>
    </row>
    <row r="171" spans="1:15" s="70" customFormat="1" x14ac:dyDescent="0.25">
      <c r="A171" s="66">
        <v>316458</v>
      </c>
      <c r="B171" s="66" t="s">
        <v>238</v>
      </c>
      <c r="C171" s="66" t="s">
        <v>1309</v>
      </c>
      <c r="D171" s="67">
        <v>0.75300999999999996</v>
      </c>
      <c r="E171" s="69">
        <v>0.40966921119592875</v>
      </c>
      <c r="F171" s="69">
        <v>0.40966921119592875</v>
      </c>
      <c r="G171" s="69">
        <v>0.40966921119592875</v>
      </c>
      <c r="H171" s="69">
        <v>3.7311385459533608E-2</v>
      </c>
      <c r="I171" s="68">
        <v>3</v>
      </c>
      <c r="J171" s="68">
        <v>4</v>
      </c>
      <c r="K171" s="69">
        <v>0.20152946468735941</v>
      </c>
      <c r="L171" s="69">
        <v>0.79847053531264056</v>
      </c>
      <c r="M171" s="68" t="s">
        <v>1293</v>
      </c>
      <c r="N171" s="68" t="s">
        <v>1406</v>
      </c>
      <c r="O171" s="68" t="s">
        <v>1295</v>
      </c>
    </row>
    <row r="172" spans="1:15" s="70" customFormat="1" x14ac:dyDescent="0.25">
      <c r="A172" s="61">
        <v>316695</v>
      </c>
      <c r="B172" s="61" t="s">
        <v>240</v>
      </c>
      <c r="C172" s="61" t="s">
        <v>1311</v>
      </c>
      <c r="D172" s="62">
        <v>0.67720999999999998</v>
      </c>
      <c r="E172" s="64" t="s">
        <v>1312</v>
      </c>
      <c r="F172" s="64" t="s">
        <v>1312</v>
      </c>
      <c r="G172" s="64" t="s">
        <v>1312</v>
      </c>
      <c r="H172" s="64" t="s">
        <v>1312</v>
      </c>
      <c r="I172" s="63">
        <v>4</v>
      </c>
      <c r="J172" s="63">
        <v>5</v>
      </c>
      <c r="K172" s="64">
        <v>9.0909090909090912E-2</v>
      </c>
      <c r="L172" s="64">
        <v>0.90909090909090906</v>
      </c>
      <c r="M172" s="63" t="s">
        <v>1293</v>
      </c>
      <c r="N172" s="63" t="s">
        <v>1313</v>
      </c>
      <c r="O172" s="63" t="s">
        <v>1295</v>
      </c>
    </row>
    <row r="173" spans="1:15" s="70" customFormat="1" x14ac:dyDescent="0.25">
      <c r="A173" s="66">
        <v>316741</v>
      </c>
      <c r="B173" s="66" t="s">
        <v>241</v>
      </c>
      <c r="C173" s="66" t="s">
        <v>1309</v>
      </c>
      <c r="D173" s="67">
        <v>0.49079</v>
      </c>
      <c r="E173" s="69">
        <v>0</v>
      </c>
      <c r="F173" s="69">
        <v>0</v>
      </c>
      <c r="G173" s="69">
        <v>0</v>
      </c>
      <c r="H173" s="69">
        <v>0</v>
      </c>
      <c r="I173" s="68">
        <v>1</v>
      </c>
      <c r="J173" s="68">
        <v>0</v>
      </c>
      <c r="K173" s="69">
        <v>1</v>
      </c>
      <c r="L173" s="69">
        <v>0</v>
      </c>
      <c r="M173" s="68" t="s">
        <v>1293</v>
      </c>
      <c r="N173" s="68" t="s">
        <v>1313</v>
      </c>
      <c r="O173" s="68" t="s">
        <v>1295</v>
      </c>
    </row>
    <row r="174" spans="1:15" s="70" customFormat="1" x14ac:dyDescent="0.25">
      <c r="A174" s="61">
        <v>316849</v>
      </c>
      <c r="B174" s="61" t="s">
        <v>242</v>
      </c>
      <c r="C174" s="61" t="s">
        <v>1326</v>
      </c>
      <c r="D174" s="62">
        <v>0.54490000000000005</v>
      </c>
      <c r="E174" s="64">
        <v>0</v>
      </c>
      <c r="F174" s="64">
        <v>0</v>
      </c>
      <c r="G174" s="64">
        <v>0</v>
      </c>
      <c r="H174" s="64">
        <v>0</v>
      </c>
      <c r="I174" s="63">
        <v>0</v>
      </c>
      <c r="J174" s="63">
        <v>0</v>
      </c>
      <c r="K174" s="64">
        <v>0</v>
      </c>
      <c r="L174" s="64">
        <v>0</v>
      </c>
      <c r="M174" s="63" t="s">
        <v>1293</v>
      </c>
      <c r="N174" s="63" t="s">
        <v>1308</v>
      </c>
      <c r="O174" s="63" t="s">
        <v>1295</v>
      </c>
    </row>
    <row r="175" spans="1:15" s="70" customFormat="1" x14ac:dyDescent="0.25">
      <c r="A175" s="66">
        <v>316873</v>
      </c>
      <c r="B175" s="66" t="s">
        <v>243</v>
      </c>
      <c r="C175" s="66" t="s">
        <v>1326</v>
      </c>
      <c r="D175" s="67">
        <v>0.78793999999999997</v>
      </c>
      <c r="E175" s="69">
        <v>0.99996270326719383</v>
      </c>
      <c r="F175" s="69">
        <v>0.99996270326719383</v>
      </c>
      <c r="G175" s="69">
        <v>0.99996270326719383</v>
      </c>
      <c r="H175" s="69">
        <v>0.25714285714285712</v>
      </c>
      <c r="I175" s="68">
        <v>10</v>
      </c>
      <c r="J175" s="68">
        <v>0</v>
      </c>
      <c r="K175" s="69">
        <v>1</v>
      </c>
      <c r="L175" s="69">
        <v>0</v>
      </c>
      <c r="M175" s="68" t="s">
        <v>1293</v>
      </c>
      <c r="N175" s="68" t="s">
        <v>1408</v>
      </c>
      <c r="O175" s="68" t="s">
        <v>1295</v>
      </c>
    </row>
    <row r="176" spans="1:15" s="70" customFormat="1" x14ac:dyDescent="0.25">
      <c r="A176" s="61">
        <v>316881</v>
      </c>
      <c r="B176" s="61" t="s">
        <v>244</v>
      </c>
      <c r="C176" s="61" t="s">
        <v>1309</v>
      </c>
      <c r="D176" s="62">
        <v>0.78208999999999995</v>
      </c>
      <c r="E176" s="64">
        <v>0.47581994645247655</v>
      </c>
      <c r="F176" s="64">
        <v>0.47581994645247655</v>
      </c>
      <c r="G176" s="64">
        <v>0.47581994645247655</v>
      </c>
      <c r="H176" s="64">
        <v>4.8218029350104823E-2</v>
      </c>
      <c r="I176" s="63">
        <v>14</v>
      </c>
      <c r="J176" s="63">
        <v>6</v>
      </c>
      <c r="K176" s="64">
        <v>0.35049773283994373</v>
      </c>
      <c r="L176" s="64">
        <v>0.64950226716005632</v>
      </c>
      <c r="M176" s="63" t="s">
        <v>1293</v>
      </c>
      <c r="N176" s="63" t="s">
        <v>1409</v>
      </c>
      <c r="O176" s="63" t="s">
        <v>1295</v>
      </c>
    </row>
    <row r="177" spans="1:15" s="70" customFormat="1" x14ac:dyDescent="0.25">
      <c r="A177" s="66">
        <v>316903</v>
      </c>
      <c r="B177" s="66" t="s">
        <v>245</v>
      </c>
      <c r="C177" s="66" t="s">
        <v>1307</v>
      </c>
      <c r="D177" s="67">
        <v>0.62534999999999996</v>
      </c>
      <c r="E177" s="69">
        <v>0</v>
      </c>
      <c r="F177" s="69">
        <v>0</v>
      </c>
      <c r="G177" s="69">
        <v>0</v>
      </c>
      <c r="H177" s="69">
        <v>0.16666666666666666</v>
      </c>
      <c r="I177" s="68">
        <v>2</v>
      </c>
      <c r="J177" s="68">
        <v>2</v>
      </c>
      <c r="K177" s="69">
        <v>1</v>
      </c>
      <c r="L177" s="69">
        <v>0</v>
      </c>
      <c r="M177" s="68" t="s">
        <v>1293</v>
      </c>
      <c r="N177" s="68" t="s">
        <v>1308</v>
      </c>
      <c r="O177" s="68" t="s">
        <v>1295</v>
      </c>
    </row>
    <row r="178" spans="1:15" s="70" customFormat="1" x14ac:dyDescent="0.25">
      <c r="A178" s="61">
        <v>316997</v>
      </c>
      <c r="B178" s="61" t="s">
        <v>246</v>
      </c>
      <c r="C178" s="61" t="s">
        <v>1311</v>
      </c>
      <c r="D178" s="62">
        <v>0.65542999999999996</v>
      </c>
      <c r="E178" s="64" t="s">
        <v>1312</v>
      </c>
      <c r="F178" s="64" t="s">
        <v>1312</v>
      </c>
      <c r="G178" s="64" t="s">
        <v>1312</v>
      </c>
      <c r="H178" s="64" t="s">
        <v>1312</v>
      </c>
      <c r="I178" s="63">
        <v>8</v>
      </c>
      <c r="J178" s="63">
        <v>3</v>
      </c>
      <c r="K178" s="64">
        <v>0.85602955316026519</v>
      </c>
      <c r="L178" s="64">
        <v>0.14397044683973484</v>
      </c>
      <c r="M178" s="63" t="s">
        <v>1293</v>
      </c>
      <c r="N178" s="63" t="s">
        <v>1313</v>
      </c>
      <c r="O178" s="63" t="s">
        <v>1295</v>
      </c>
    </row>
    <row r="179" spans="1:15" s="70" customFormat="1" x14ac:dyDescent="0.25">
      <c r="A179" s="66">
        <v>317012</v>
      </c>
      <c r="B179" s="66" t="s">
        <v>247</v>
      </c>
      <c r="C179" s="66" t="s">
        <v>1309</v>
      </c>
      <c r="D179" s="67">
        <v>0.77227000000000001</v>
      </c>
      <c r="E179" s="69">
        <v>0.57735882457072052</v>
      </c>
      <c r="F179" s="69">
        <v>0.57735882457072052</v>
      </c>
      <c r="G179" s="69">
        <v>0.57735882457072052</v>
      </c>
      <c r="H179" s="69">
        <v>6.9392812887236685E-2</v>
      </c>
      <c r="I179" s="68">
        <v>39</v>
      </c>
      <c r="J179" s="68">
        <v>14</v>
      </c>
      <c r="K179" s="69">
        <v>0.88471026807740805</v>
      </c>
      <c r="L179" s="69">
        <v>0.11528973192259197</v>
      </c>
      <c r="M179" s="68" t="s">
        <v>1293</v>
      </c>
      <c r="N179" s="68" t="s">
        <v>1410</v>
      </c>
      <c r="O179" s="68" t="s">
        <v>1295</v>
      </c>
    </row>
    <row r="180" spans="1:15" s="70" customFormat="1" x14ac:dyDescent="0.25">
      <c r="A180" s="61">
        <v>317144</v>
      </c>
      <c r="B180" s="61" t="s">
        <v>248</v>
      </c>
      <c r="C180" s="61" t="s">
        <v>1309</v>
      </c>
      <c r="D180" s="62">
        <v>0.62175000000000002</v>
      </c>
      <c r="E180" s="64">
        <v>0.9993988485853369</v>
      </c>
      <c r="F180" s="64">
        <v>0.66537675417380826</v>
      </c>
      <c r="G180" s="64">
        <v>0.66537675417380826</v>
      </c>
      <c r="H180" s="64">
        <v>4.1686746987951807E-2</v>
      </c>
      <c r="I180" s="63">
        <v>49</v>
      </c>
      <c r="J180" s="63">
        <v>20</v>
      </c>
      <c r="K180" s="64">
        <v>0.62478650546780889</v>
      </c>
      <c r="L180" s="64">
        <v>0.37521349453219111</v>
      </c>
      <c r="M180" s="63" t="s">
        <v>1293</v>
      </c>
      <c r="N180" s="63" t="s">
        <v>1294</v>
      </c>
      <c r="O180" s="63" t="s">
        <v>1295</v>
      </c>
    </row>
    <row r="181" spans="1:15" s="70" customFormat="1" x14ac:dyDescent="0.25">
      <c r="A181" s="66">
        <v>317233</v>
      </c>
      <c r="B181" s="66" t="s">
        <v>249</v>
      </c>
      <c r="C181" s="66" t="s">
        <v>1326</v>
      </c>
      <c r="D181" s="67">
        <v>0.70520000000000005</v>
      </c>
      <c r="E181" s="69">
        <v>0.97616355195810023</v>
      </c>
      <c r="F181" s="69">
        <v>0.97616355195810023</v>
      </c>
      <c r="G181" s="69">
        <v>0.8520711820021426</v>
      </c>
      <c r="H181" s="69">
        <v>5.1020408163265307E-2</v>
      </c>
      <c r="I181" s="68">
        <v>4</v>
      </c>
      <c r="J181" s="68">
        <v>0</v>
      </c>
      <c r="K181" s="69">
        <v>1</v>
      </c>
      <c r="L181" s="69">
        <v>0</v>
      </c>
      <c r="M181" s="68" t="s">
        <v>1293</v>
      </c>
      <c r="N181" s="68" t="s">
        <v>1294</v>
      </c>
      <c r="O181" s="68" t="s">
        <v>1295</v>
      </c>
    </row>
    <row r="182" spans="1:15" s="70" customFormat="1" x14ac:dyDescent="0.25">
      <c r="A182" s="61">
        <v>317501</v>
      </c>
      <c r="B182" s="61" t="s">
        <v>250</v>
      </c>
      <c r="C182" s="61" t="s">
        <v>1314</v>
      </c>
      <c r="D182" s="62">
        <v>0.79632999999999998</v>
      </c>
      <c r="E182" s="64" t="s">
        <v>1312</v>
      </c>
      <c r="F182" s="64" t="s">
        <v>1312</v>
      </c>
      <c r="G182" s="64" t="s">
        <v>1312</v>
      </c>
      <c r="H182" s="64" t="s">
        <v>1312</v>
      </c>
      <c r="I182" s="63">
        <v>175</v>
      </c>
      <c r="J182" s="63">
        <v>1</v>
      </c>
      <c r="K182" s="64">
        <v>1</v>
      </c>
      <c r="L182" s="64">
        <v>0</v>
      </c>
      <c r="M182" s="63" t="s">
        <v>1318</v>
      </c>
      <c r="N182" s="63" t="s">
        <v>1313</v>
      </c>
      <c r="O182" s="63" t="s">
        <v>1295</v>
      </c>
    </row>
    <row r="183" spans="1:15" s="70" customFormat="1" x14ac:dyDescent="0.25">
      <c r="A183" s="66">
        <v>317632</v>
      </c>
      <c r="B183" s="66" t="s">
        <v>251</v>
      </c>
      <c r="C183" s="66" t="s">
        <v>1326</v>
      </c>
      <c r="D183" s="67">
        <v>0.74109999999999998</v>
      </c>
      <c r="E183" s="69">
        <v>0.99904214559386972</v>
      </c>
      <c r="F183" s="69">
        <v>0.99904214559386972</v>
      </c>
      <c r="G183" s="69">
        <v>0.99904214559386972</v>
      </c>
      <c r="H183" s="69">
        <v>0.23809523809523808</v>
      </c>
      <c r="I183" s="68">
        <v>1</v>
      </c>
      <c r="J183" s="68">
        <v>0</v>
      </c>
      <c r="K183" s="69">
        <v>1</v>
      </c>
      <c r="L183" s="69">
        <v>0</v>
      </c>
      <c r="M183" s="68" t="s">
        <v>1293</v>
      </c>
      <c r="N183" s="68" t="s">
        <v>1294</v>
      </c>
      <c r="O183" s="68" t="s">
        <v>1295</v>
      </c>
    </row>
    <row r="184" spans="1:15" s="70" customFormat="1" x14ac:dyDescent="0.25">
      <c r="A184" s="61">
        <v>317772</v>
      </c>
      <c r="B184" s="61" t="s">
        <v>252</v>
      </c>
      <c r="C184" s="61" t="s">
        <v>1311</v>
      </c>
      <c r="D184" s="62">
        <v>0.66654999999999998</v>
      </c>
      <c r="E184" s="64" t="s">
        <v>1312</v>
      </c>
      <c r="F184" s="64" t="s">
        <v>1312</v>
      </c>
      <c r="G184" s="64" t="s">
        <v>1312</v>
      </c>
      <c r="H184" s="64" t="s">
        <v>1312</v>
      </c>
      <c r="I184" s="63">
        <v>2</v>
      </c>
      <c r="J184" s="63">
        <v>1</v>
      </c>
      <c r="K184" s="64">
        <v>0.65386313465783663</v>
      </c>
      <c r="L184" s="64">
        <v>0.34613686534216337</v>
      </c>
      <c r="M184" s="63" t="s">
        <v>1293</v>
      </c>
      <c r="N184" s="63" t="s">
        <v>1313</v>
      </c>
      <c r="O184" s="63" t="s">
        <v>1295</v>
      </c>
    </row>
    <row r="185" spans="1:15" s="70" customFormat="1" x14ac:dyDescent="0.25">
      <c r="A185" s="66">
        <v>317896</v>
      </c>
      <c r="B185" s="66" t="s">
        <v>253</v>
      </c>
      <c r="C185" s="66" t="s">
        <v>1309</v>
      </c>
      <c r="D185" s="67">
        <v>0.80252000000000001</v>
      </c>
      <c r="E185" s="69">
        <v>0.49847759895606786</v>
      </c>
      <c r="F185" s="69">
        <v>3.3057851239669421E-3</v>
      </c>
      <c r="G185" s="69">
        <v>3.3057851239669421E-3</v>
      </c>
      <c r="H185" s="69">
        <v>4.401408450704225E-2</v>
      </c>
      <c r="I185" s="68">
        <v>12</v>
      </c>
      <c r="J185" s="68">
        <v>4</v>
      </c>
      <c r="K185" s="69">
        <v>0.5724600309437855</v>
      </c>
      <c r="L185" s="69">
        <v>0.42753996905621455</v>
      </c>
      <c r="M185" s="68" t="s">
        <v>1293</v>
      </c>
      <c r="N185" s="68" t="s">
        <v>1411</v>
      </c>
      <c r="O185" s="68" t="s">
        <v>1295</v>
      </c>
    </row>
    <row r="186" spans="1:15" s="70" customFormat="1" x14ac:dyDescent="0.25">
      <c r="A186" s="61">
        <v>318035</v>
      </c>
      <c r="B186" s="61" t="s">
        <v>254</v>
      </c>
      <c r="C186" s="61" t="s">
        <v>1309</v>
      </c>
      <c r="D186" s="62">
        <v>0.83819999999999995</v>
      </c>
      <c r="E186" s="64">
        <v>0.35962549698602025</v>
      </c>
      <c r="F186" s="64">
        <v>0.12620238553289725</v>
      </c>
      <c r="G186" s="64">
        <v>0.12620238553289725</v>
      </c>
      <c r="H186" s="64">
        <v>3.8461538461538464E-2</v>
      </c>
      <c r="I186" s="63">
        <v>9</v>
      </c>
      <c r="J186" s="63">
        <v>7</v>
      </c>
      <c r="K186" s="64">
        <v>0.68542504094089618</v>
      </c>
      <c r="L186" s="64">
        <v>0.31457495905910376</v>
      </c>
      <c r="M186" s="63" t="s">
        <v>1293</v>
      </c>
      <c r="N186" s="63" t="s">
        <v>1308</v>
      </c>
      <c r="O186" s="63" t="s">
        <v>1295</v>
      </c>
    </row>
    <row r="187" spans="1:15" s="70" customFormat="1" x14ac:dyDescent="0.25">
      <c r="A187" s="66">
        <v>318213</v>
      </c>
      <c r="B187" s="66" t="s">
        <v>255</v>
      </c>
      <c r="C187" s="66" t="s">
        <v>1309</v>
      </c>
      <c r="D187" s="67">
        <v>0.80698999999999999</v>
      </c>
      <c r="E187" s="69">
        <v>0.41507086069823712</v>
      </c>
      <c r="F187" s="69">
        <v>0.41507086069823712</v>
      </c>
      <c r="G187" s="69">
        <v>0.41507086069823712</v>
      </c>
      <c r="H187" s="69">
        <v>7.0658682634730532E-2</v>
      </c>
      <c r="I187" s="68">
        <v>24</v>
      </c>
      <c r="J187" s="68">
        <v>4</v>
      </c>
      <c r="K187" s="69">
        <v>0.87848721839617139</v>
      </c>
      <c r="L187" s="69">
        <v>0.12151278160382864</v>
      </c>
      <c r="M187" s="68" t="s">
        <v>1293</v>
      </c>
      <c r="N187" s="68" t="s">
        <v>1412</v>
      </c>
      <c r="O187" s="68" t="s">
        <v>1295</v>
      </c>
    </row>
    <row r="188" spans="1:15" s="70" customFormat="1" x14ac:dyDescent="0.25">
      <c r="A188" s="61">
        <v>318230</v>
      </c>
      <c r="B188" s="61" t="s">
        <v>256</v>
      </c>
      <c r="C188" s="61" t="s">
        <v>1311</v>
      </c>
      <c r="D188" s="62">
        <v>0.82106999999999997</v>
      </c>
      <c r="E188" s="64" t="s">
        <v>1312</v>
      </c>
      <c r="F188" s="64" t="s">
        <v>1312</v>
      </c>
      <c r="G188" s="64" t="s">
        <v>1312</v>
      </c>
      <c r="H188" s="64" t="s">
        <v>1312</v>
      </c>
      <c r="I188" s="63">
        <v>13</v>
      </c>
      <c r="J188" s="63">
        <v>1</v>
      </c>
      <c r="K188" s="64">
        <v>0.98065938470788661</v>
      </c>
      <c r="L188" s="64">
        <v>1.934061529211344E-2</v>
      </c>
      <c r="M188" s="63" t="s">
        <v>1293</v>
      </c>
      <c r="N188" s="63" t="s">
        <v>1313</v>
      </c>
      <c r="O188" s="63" t="s">
        <v>1295</v>
      </c>
    </row>
    <row r="189" spans="1:15" s="70" customFormat="1" x14ac:dyDescent="0.25">
      <c r="A189" s="66">
        <v>318299</v>
      </c>
      <c r="B189" s="66" t="s">
        <v>257</v>
      </c>
      <c r="C189" s="66" t="s">
        <v>1316</v>
      </c>
      <c r="D189" s="67">
        <v>0.73172000000000004</v>
      </c>
      <c r="E189" s="69">
        <v>0.94365245831703937</v>
      </c>
      <c r="F189" s="69">
        <v>0.94288812257812227</v>
      </c>
      <c r="G189" s="69">
        <v>0</v>
      </c>
      <c r="H189" s="69">
        <v>2.564102564102564E-2</v>
      </c>
      <c r="I189" s="68">
        <v>15</v>
      </c>
      <c r="J189" s="68">
        <v>7</v>
      </c>
      <c r="K189" s="69">
        <v>0.45075311951553487</v>
      </c>
      <c r="L189" s="69">
        <v>0.54924688048446513</v>
      </c>
      <c r="M189" s="68" t="s">
        <v>1296</v>
      </c>
      <c r="N189" s="68" t="s">
        <v>1294</v>
      </c>
      <c r="O189" s="68" t="s">
        <v>1295</v>
      </c>
    </row>
    <row r="190" spans="1:15" s="70" customFormat="1" x14ac:dyDescent="0.25">
      <c r="A190" s="61">
        <v>318388</v>
      </c>
      <c r="B190" s="61" t="s">
        <v>258</v>
      </c>
      <c r="C190" s="61" t="s">
        <v>1309</v>
      </c>
      <c r="D190" s="62">
        <v>0.71977000000000002</v>
      </c>
      <c r="E190" s="64">
        <v>0.92611366211461621</v>
      </c>
      <c r="F190" s="64">
        <v>0</v>
      </c>
      <c r="G190" s="64">
        <v>0</v>
      </c>
      <c r="H190" s="64">
        <v>4.7720042417815481E-2</v>
      </c>
      <c r="I190" s="63">
        <v>12</v>
      </c>
      <c r="J190" s="63">
        <v>7</v>
      </c>
      <c r="K190" s="64">
        <v>0.92317456959246824</v>
      </c>
      <c r="L190" s="64">
        <v>7.68254304075318E-2</v>
      </c>
      <c r="M190" s="63" t="s">
        <v>1293</v>
      </c>
      <c r="N190" s="63" t="s">
        <v>1413</v>
      </c>
      <c r="O190" s="63" t="s">
        <v>1295</v>
      </c>
    </row>
    <row r="191" spans="1:15" s="70" customFormat="1" x14ac:dyDescent="0.25">
      <c r="A191" s="66">
        <v>318477</v>
      </c>
      <c r="B191" s="66" t="s">
        <v>259</v>
      </c>
      <c r="C191" s="66" t="s">
        <v>1307</v>
      </c>
      <c r="D191" s="67">
        <v>0.55115999999999998</v>
      </c>
      <c r="E191" s="69">
        <v>0.91056422569027606</v>
      </c>
      <c r="F191" s="69">
        <v>0.90360144057623049</v>
      </c>
      <c r="G191" s="69">
        <v>0.90360144057623049</v>
      </c>
      <c r="H191" s="69">
        <v>0.15789473684210525</v>
      </c>
      <c r="I191" s="68">
        <v>3</v>
      </c>
      <c r="J191" s="68">
        <v>3</v>
      </c>
      <c r="K191" s="69">
        <v>0.73345734786074945</v>
      </c>
      <c r="L191" s="69">
        <v>0.2665426521392506</v>
      </c>
      <c r="M191" s="68" t="s">
        <v>1293</v>
      </c>
      <c r="N191" s="68" t="s">
        <v>1414</v>
      </c>
      <c r="O191" s="68" t="s">
        <v>1295</v>
      </c>
    </row>
    <row r="192" spans="1:15" s="70" customFormat="1" x14ac:dyDescent="0.25">
      <c r="A192" s="61">
        <v>318566</v>
      </c>
      <c r="B192" s="61" t="s">
        <v>260</v>
      </c>
      <c r="C192" s="61" t="s">
        <v>1309</v>
      </c>
      <c r="D192" s="62">
        <v>0.94337000000000004</v>
      </c>
      <c r="E192" s="64">
        <v>0.65952983278830135</v>
      </c>
      <c r="F192" s="64">
        <v>0.5219966681063738</v>
      </c>
      <c r="G192" s="64">
        <v>0.5219966681063738</v>
      </c>
      <c r="H192" s="64">
        <v>3.6376437455996245E-2</v>
      </c>
      <c r="I192" s="63">
        <v>14</v>
      </c>
      <c r="J192" s="63">
        <v>14</v>
      </c>
      <c r="K192" s="64">
        <v>0.29122257053291534</v>
      </c>
      <c r="L192" s="64">
        <v>0.70877742946708466</v>
      </c>
      <c r="M192" s="63" t="s">
        <v>1293</v>
      </c>
      <c r="N192" s="63" t="s">
        <v>1415</v>
      </c>
      <c r="O192" s="63" t="s">
        <v>1295</v>
      </c>
    </row>
    <row r="193" spans="1:15" s="70" customFormat="1" x14ac:dyDescent="0.25">
      <c r="A193" s="66">
        <v>319121</v>
      </c>
      <c r="B193" s="66" t="s">
        <v>261</v>
      </c>
      <c r="C193" s="66" t="s">
        <v>1309</v>
      </c>
      <c r="D193" s="67">
        <v>0.76865000000000006</v>
      </c>
      <c r="E193" s="69">
        <v>0.22775430216179804</v>
      </c>
      <c r="F193" s="69">
        <v>0.22775430216179804</v>
      </c>
      <c r="G193" s="69">
        <v>0.22775430216179804</v>
      </c>
      <c r="H193" s="69">
        <v>4.6656298600311043E-2</v>
      </c>
      <c r="I193" s="68">
        <v>15</v>
      </c>
      <c r="J193" s="68">
        <v>13</v>
      </c>
      <c r="K193" s="69">
        <v>0.89910504613450193</v>
      </c>
      <c r="L193" s="69">
        <v>0.10089495386549804</v>
      </c>
      <c r="M193" s="68" t="s">
        <v>1293</v>
      </c>
      <c r="N193" s="68" t="s">
        <v>1308</v>
      </c>
      <c r="O193" s="68" t="s">
        <v>1295</v>
      </c>
    </row>
    <row r="194" spans="1:15" s="70" customFormat="1" x14ac:dyDescent="0.25">
      <c r="A194" s="61">
        <v>319147</v>
      </c>
      <c r="B194" s="61" t="s">
        <v>262</v>
      </c>
      <c r="C194" s="61" t="s">
        <v>1307</v>
      </c>
      <c r="D194" s="62">
        <v>0.77353000000000005</v>
      </c>
      <c r="E194" s="64">
        <v>0.40818686101043167</v>
      </c>
      <c r="F194" s="64">
        <v>0</v>
      </c>
      <c r="G194" s="64">
        <v>0</v>
      </c>
      <c r="H194" s="64">
        <v>1.8181818181818181E-2</v>
      </c>
      <c r="I194" s="63">
        <v>35</v>
      </c>
      <c r="J194" s="63">
        <v>17</v>
      </c>
      <c r="K194" s="64">
        <v>0.64460223853652665</v>
      </c>
      <c r="L194" s="64">
        <v>0.35539776146347335</v>
      </c>
      <c r="M194" s="63" t="s">
        <v>1293</v>
      </c>
      <c r="N194" s="63" t="s">
        <v>1416</v>
      </c>
      <c r="O194" s="63" t="s">
        <v>1295</v>
      </c>
    </row>
    <row r="195" spans="1:15" s="70" customFormat="1" x14ac:dyDescent="0.25">
      <c r="A195" s="66">
        <v>319180</v>
      </c>
      <c r="B195" s="66" t="s">
        <v>263</v>
      </c>
      <c r="C195" s="66" t="s">
        <v>1307</v>
      </c>
      <c r="D195" s="67">
        <v>0.73351999999999995</v>
      </c>
      <c r="E195" s="69">
        <v>0</v>
      </c>
      <c r="F195" s="69">
        <v>0</v>
      </c>
      <c r="G195" s="69">
        <v>0</v>
      </c>
      <c r="H195" s="69">
        <v>0</v>
      </c>
      <c r="I195" s="68">
        <v>16</v>
      </c>
      <c r="J195" s="68">
        <v>16</v>
      </c>
      <c r="K195" s="69">
        <v>0.71107903284012997</v>
      </c>
      <c r="L195" s="69">
        <v>0.28892096715987009</v>
      </c>
      <c r="M195" s="68" t="s">
        <v>1296</v>
      </c>
      <c r="N195" s="68" t="s">
        <v>1417</v>
      </c>
      <c r="O195" s="68" t="s">
        <v>1295</v>
      </c>
    </row>
    <row r="196" spans="1:15" s="70" customFormat="1" x14ac:dyDescent="0.25">
      <c r="A196" s="61">
        <v>319350</v>
      </c>
      <c r="B196" s="61" t="s">
        <v>265</v>
      </c>
      <c r="C196" s="61" t="s">
        <v>1311</v>
      </c>
      <c r="D196" s="62">
        <v>0.85868</v>
      </c>
      <c r="E196" s="64" t="s">
        <v>1312</v>
      </c>
      <c r="F196" s="64" t="s">
        <v>1312</v>
      </c>
      <c r="G196" s="64" t="s">
        <v>1312</v>
      </c>
      <c r="H196" s="64" t="s">
        <v>1312</v>
      </c>
      <c r="I196" s="63">
        <v>4</v>
      </c>
      <c r="J196" s="63">
        <v>2</v>
      </c>
      <c r="K196" s="64">
        <v>0.85317045728522056</v>
      </c>
      <c r="L196" s="64">
        <v>0.14682954271477938</v>
      </c>
      <c r="M196" s="63" t="s">
        <v>1293</v>
      </c>
      <c r="N196" s="63" t="s">
        <v>1313</v>
      </c>
      <c r="O196" s="63" t="s">
        <v>1295</v>
      </c>
    </row>
    <row r="197" spans="1:15" s="70" customFormat="1" x14ac:dyDescent="0.25">
      <c r="A197" s="66">
        <v>319384</v>
      </c>
      <c r="B197" s="66" t="s">
        <v>267</v>
      </c>
      <c r="C197" s="66" t="s">
        <v>1309</v>
      </c>
      <c r="D197" s="67">
        <v>0.90008999999999995</v>
      </c>
      <c r="E197" s="69">
        <v>0.86308834876543206</v>
      </c>
      <c r="F197" s="69">
        <v>0.86308834876543206</v>
      </c>
      <c r="G197" s="69">
        <v>0.86308834876543206</v>
      </c>
      <c r="H197" s="69">
        <v>4.2188805346700081E-2</v>
      </c>
      <c r="I197" s="68">
        <v>12</v>
      </c>
      <c r="J197" s="68">
        <v>6</v>
      </c>
      <c r="K197" s="69">
        <v>0.76945785108476639</v>
      </c>
      <c r="L197" s="69">
        <v>0.23054214891523359</v>
      </c>
      <c r="M197" s="68" t="s">
        <v>1293</v>
      </c>
      <c r="N197" s="68" t="s">
        <v>1308</v>
      </c>
      <c r="O197" s="68" t="s">
        <v>1295</v>
      </c>
    </row>
    <row r="198" spans="1:15" s="70" customFormat="1" x14ac:dyDescent="0.25">
      <c r="A198" s="61">
        <v>319422</v>
      </c>
      <c r="B198" s="61" t="s">
        <v>268</v>
      </c>
      <c r="C198" s="61" t="s">
        <v>1316</v>
      </c>
      <c r="D198" s="62">
        <v>0.68713000000000002</v>
      </c>
      <c r="E198" s="64">
        <v>0</v>
      </c>
      <c r="F198" s="64">
        <v>0</v>
      </c>
      <c r="G198" s="64">
        <v>0</v>
      </c>
      <c r="H198" s="64">
        <v>0</v>
      </c>
      <c r="I198" s="63">
        <v>10</v>
      </c>
      <c r="J198" s="63">
        <v>6</v>
      </c>
      <c r="K198" s="64">
        <v>0.47789389067524118</v>
      </c>
      <c r="L198" s="64">
        <v>0.52210610932475887</v>
      </c>
      <c r="M198" s="63" t="s">
        <v>1293</v>
      </c>
      <c r="N198" s="63" t="s">
        <v>1294</v>
      </c>
      <c r="O198" s="63" t="s">
        <v>1295</v>
      </c>
    </row>
    <row r="199" spans="1:15" s="70" customFormat="1" x14ac:dyDescent="0.25">
      <c r="A199" s="66">
        <v>319708</v>
      </c>
      <c r="B199" s="66" t="s">
        <v>269</v>
      </c>
      <c r="C199" s="66" t="s">
        <v>1309</v>
      </c>
      <c r="D199" s="67">
        <v>0.74139999999999995</v>
      </c>
      <c r="E199" s="69">
        <v>0.92606926268751999</v>
      </c>
      <c r="F199" s="69">
        <v>0</v>
      </c>
      <c r="G199" s="69">
        <v>0</v>
      </c>
      <c r="H199" s="69">
        <v>0.04</v>
      </c>
      <c r="I199" s="68">
        <v>15</v>
      </c>
      <c r="J199" s="68">
        <v>7</v>
      </c>
      <c r="K199" s="69">
        <v>0.78403614457831328</v>
      </c>
      <c r="L199" s="69">
        <v>0.21596385542168675</v>
      </c>
      <c r="M199" s="68" t="s">
        <v>1293</v>
      </c>
      <c r="N199" s="68" t="s">
        <v>1418</v>
      </c>
      <c r="O199" s="68" t="s">
        <v>1295</v>
      </c>
    </row>
    <row r="200" spans="1:15" s="70" customFormat="1" x14ac:dyDescent="0.25">
      <c r="A200" s="61">
        <v>319872</v>
      </c>
      <c r="B200" s="61" t="s">
        <v>270</v>
      </c>
      <c r="C200" s="61" t="s">
        <v>1307</v>
      </c>
      <c r="D200" s="62">
        <v>0.65458000000000005</v>
      </c>
      <c r="E200" s="64">
        <v>0</v>
      </c>
      <c r="F200" s="64">
        <v>0</v>
      </c>
      <c r="G200" s="64">
        <v>0</v>
      </c>
      <c r="H200" s="64">
        <v>0</v>
      </c>
      <c r="I200" s="63">
        <v>3</v>
      </c>
      <c r="J200" s="63">
        <v>2</v>
      </c>
      <c r="K200" s="64">
        <v>6.3891639778934924E-5</v>
      </c>
      <c r="L200" s="64">
        <v>0.99993610836022107</v>
      </c>
      <c r="M200" s="63" t="s">
        <v>1293</v>
      </c>
      <c r="N200" s="63" t="s">
        <v>1308</v>
      </c>
      <c r="O200" s="63" t="s">
        <v>1295</v>
      </c>
    </row>
    <row r="201" spans="1:15" s="70" customFormat="1" x14ac:dyDescent="0.25">
      <c r="A201" s="66">
        <v>319996</v>
      </c>
      <c r="B201" s="66" t="s">
        <v>271</v>
      </c>
      <c r="C201" s="66" t="s">
        <v>1309</v>
      </c>
      <c r="D201" s="67">
        <v>0.63836999999999999</v>
      </c>
      <c r="E201" s="69">
        <v>0.99997811350959254</v>
      </c>
      <c r="F201" s="69">
        <v>0.99854923835013387</v>
      </c>
      <c r="G201" s="69">
        <v>0.99854923835013387</v>
      </c>
      <c r="H201" s="69">
        <v>4.6814044213263982E-2</v>
      </c>
      <c r="I201" s="68">
        <v>75</v>
      </c>
      <c r="J201" s="68">
        <v>12</v>
      </c>
      <c r="K201" s="69">
        <v>0.997063275762476</v>
      </c>
      <c r="L201" s="69">
        <v>2.9367242375240095E-3</v>
      </c>
      <c r="M201" s="68" t="s">
        <v>1293</v>
      </c>
      <c r="N201" s="68" t="s">
        <v>1419</v>
      </c>
      <c r="O201" s="68" t="s">
        <v>1295</v>
      </c>
    </row>
    <row r="202" spans="1:15" s="70" customFormat="1" x14ac:dyDescent="0.25">
      <c r="A202" s="61">
        <v>320251</v>
      </c>
      <c r="B202" s="61" t="s">
        <v>272</v>
      </c>
      <c r="C202" s="61" t="s">
        <v>1309</v>
      </c>
      <c r="D202" s="62">
        <v>0.48509999999999998</v>
      </c>
      <c r="E202" s="64">
        <v>4.8334687246141352E-2</v>
      </c>
      <c r="F202" s="64">
        <v>4.8334687246141352E-2</v>
      </c>
      <c r="G202" s="64">
        <v>4.8334687246141352E-2</v>
      </c>
      <c r="H202" s="64">
        <v>3.9559785841760856E-2</v>
      </c>
      <c r="I202" s="63">
        <v>13</v>
      </c>
      <c r="J202" s="63">
        <v>10</v>
      </c>
      <c r="K202" s="64">
        <v>0.71963101160862353</v>
      </c>
      <c r="L202" s="64">
        <v>0.28036898839137647</v>
      </c>
      <c r="M202" s="63" t="s">
        <v>1293</v>
      </c>
      <c r="N202" s="63" t="s">
        <v>1420</v>
      </c>
      <c r="O202" s="63" t="s">
        <v>1295</v>
      </c>
    </row>
    <row r="203" spans="1:15" s="70" customFormat="1" x14ac:dyDescent="0.25">
      <c r="A203" s="66">
        <v>320587</v>
      </c>
      <c r="B203" s="66" t="s">
        <v>274</v>
      </c>
      <c r="C203" s="66" t="s">
        <v>1326</v>
      </c>
      <c r="D203" s="67">
        <v>0.76327</v>
      </c>
      <c r="E203" s="69">
        <v>0</v>
      </c>
      <c r="F203" s="69">
        <v>0</v>
      </c>
      <c r="G203" s="69">
        <v>0</v>
      </c>
      <c r="H203" s="69">
        <v>0</v>
      </c>
      <c r="I203" s="68">
        <v>0</v>
      </c>
      <c r="J203" s="68">
        <v>0</v>
      </c>
      <c r="K203" s="69">
        <v>0</v>
      </c>
      <c r="L203" s="69">
        <v>0</v>
      </c>
      <c r="M203" s="68" t="s">
        <v>1293</v>
      </c>
      <c r="N203" s="68" t="s">
        <v>1422</v>
      </c>
      <c r="O203" s="68" t="s">
        <v>1295</v>
      </c>
    </row>
    <row r="204" spans="1:15" s="70" customFormat="1" x14ac:dyDescent="0.25">
      <c r="A204" s="61">
        <v>320633</v>
      </c>
      <c r="B204" s="61" t="s">
        <v>275</v>
      </c>
      <c r="C204" s="61" t="s">
        <v>1326</v>
      </c>
      <c r="D204" s="62">
        <v>0.73989000000000005</v>
      </c>
      <c r="E204" s="64">
        <v>0</v>
      </c>
      <c r="F204" s="64">
        <v>0</v>
      </c>
      <c r="G204" s="64">
        <v>0</v>
      </c>
      <c r="H204" s="64">
        <v>0</v>
      </c>
      <c r="I204" s="63">
        <v>0</v>
      </c>
      <c r="J204" s="63">
        <v>0</v>
      </c>
      <c r="K204" s="64">
        <v>0</v>
      </c>
      <c r="L204" s="64">
        <v>0</v>
      </c>
      <c r="M204" s="63" t="s">
        <v>1293</v>
      </c>
      <c r="N204" s="63" t="s">
        <v>1294</v>
      </c>
      <c r="O204" s="63" t="s">
        <v>1295</v>
      </c>
    </row>
    <row r="205" spans="1:15" s="70" customFormat="1" x14ac:dyDescent="0.25">
      <c r="A205" s="66">
        <v>320706</v>
      </c>
      <c r="B205" s="66" t="s">
        <v>276</v>
      </c>
      <c r="C205" s="66" t="s">
        <v>1309</v>
      </c>
      <c r="D205" s="67">
        <v>0.88766999999999996</v>
      </c>
      <c r="E205" s="69">
        <v>1</v>
      </c>
      <c r="F205" s="69">
        <v>0.46517050074130756</v>
      </c>
      <c r="G205" s="69">
        <v>0.46517050074130756</v>
      </c>
      <c r="H205" s="69">
        <v>3.3976389288799307E-2</v>
      </c>
      <c r="I205" s="68">
        <v>40</v>
      </c>
      <c r="J205" s="68">
        <v>7</v>
      </c>
      <c r="K205" s="69">
        <v>0.97404819872269854</v>
      </c>
      <c r="L205" s="69">
        <v>2.5951801277301435E-2</v>
      </c>
      <c r="M205" s="68" t="s">
        <v>1293</v>
      </c>
      <c r="N205" s="68" t="s">
        <v>1423</v>
      </c>
      <c r="O205" s="68" t="s">
        <v>1295</v>
      </c>
    </row>
    <row r="206" spans="1:15" s="70" customFormat="1" x14ac:dyDescent="0.25">
      <c r="A206" s="61">
        <v>320820</v>
      </c>
      <c r="B206" s="61" t="s">
        <v>278</v>
      </c>
      <c r="C206" s="61" t="s">
        <v>1326</v>
      </c>
      <c r="D206" s="62">
        <v>0.78944999999999999</v>
      </c>
      <c r="E206" s="64">
        <v>1</v>
      </c>
      <c r="F206" s="64">
        <v>1</v>
      </c>
      <c r="G206" s="64">
        <v>0</v>
      </c>
      <c r="H206" s="64">
        <v>0.26315789473684209</v>
      </c>
      <c r="I206" s="63">
        <v>4</v>
      </c>
      <c r="J206" s="63">
        <v>0</v>
      </c>
      <c r="K206" s="64">
        <v>1</v>
      </c>
      <c r="L206" s="64">
        <v>0</v>
      </c>
      <c r="M206" s="63" t="s">
        <v>1293</v>
      </c>
      <c r="N206" s="63" t="s">
        <v>1294</v>
      </c>
      <c r="O206" s="63" t="s">
        <v>1295</v>
      </c>
    </row>
    <row r="207" spans="1:15" s="70" customFormat="1" x14ac:dyDescent="0.25">
      <c r="A207" s="66">
        <v>320838</v>
      </c>
      <c r="B207" s="66" t="s">
        <v>279</v>
      </c>
      <c r="C207" s="66" t="s">
        <v>1309</v>
      </c>
      <c r="D207" s="67">
        <v>0.88444999999999996</v>
      </c>
      <c r="E207" s="69">
        <v>1.0380622837370242E-2</v>
      </c>
      <c r="F207" s="69">
        <v>0</v>
      </c>
      <c r="G207" s="69">
        <v>0</v>
      </c>
      <c r="H207" s="69">
        <v>9.8039215686274508E-3</v>
      </c>
      <c r="I207" s="68">
        <v>5</v>
      </c>
      <c r="J207" s="68">
        <v>0</v>
      </c>
      <c r="K207" s="69">
        <v>1</v>
      </c>
      <c r="L207" s="69">
        <v>0</v>
      </c>
      <c r="M207" s="68" t="s">
        <v>1293</v>
      </c>
      <c r="N207" s="68" t="s">
        <v>1313</v>
      </c>
      <c r="O207" s="68" t="s">
        <v>1295</v>
      </c>
    </row>
    <row r="208" spans="1:15" s="70" customFormat="1" x14ac:dyDescent="0.25">
      <c r="A208" s="61">
        <v>320862</v>
      </c>
      <c r="B208" s="61" t="s">
        <v>280</v>
      </c>
      <c r="C208" s="61" t="s">
        <v>1309</v>
      </c>
      <c r="D208" s="62">
        <v>0.74975999999999998</v>
      </c>
      <c r="E208" s="64">
        <v>1</v>
      </c>
      <c r="F208" s="64">
        <v>1</v>
      </c>
      <c r="G208" s="64">
        <v>1</v>
      </c>
      <c r="H208" s="64">
        <v>4.5023696682464455E-2</v>
      </c>
      <c r="I208" s="63">
        <v>16</v>
      </c>
      <c r="J208" s="63">
        <v>10</v>
      </c>
      <c r="K208" s="64">
        <v>0.54823927877670964</v>
      </c>
      <c r="L208" s="64">
        <v>0.45176072122329031</v>
      </c>
      <c r="M208" s="63" t="s">
        <v>1293</v>
      </c>
      <c r="N208" s="63" t="s">
        <v>1424</v>
      </c>
      <c r="O208" s="63" t="s">
        <v>1295</v>
      </c>
    </row>
    <row r="209" spans="1:15" s="70" customFormat="1" x14ac:dyDescent="0.25">
      <c r="A209" s="66">
        <v>320897</v>
      </c>
      <c r="B209" s="66" t="s">
        <v>281</v>
      </c>
      <c r="C209" s="66" t="s">
        <v>1309</v>
      </c>
      <c r="D209" s="67">
        <v>0.74946999999999997</v>
      </c>
      <c r="E209" s="69">
        <v>0.99105266725411778</v>
      </c>
      <c r="F209" s="69">
        <v>0.90700196570189118</v>
      </c>
      <c r="G209" s="69">
        <v>0.90700196570189118</v>
      </c>
      <c r="H209" s="69">
        <v>3.9719626168224297E-2</v>
      </c>
      <c r="I209" s="68">
        <v>19</v>
      </c>
      <c r="J209" s="68">
        <v>4</v>
      </c>
      <c r="K209" s="69">
        <v>0.29736379613356767</v>
      </c>
      <c r="L209" s="69">
        <v>0.70263620386643233</v>
      </c>
      <c r="M209" s="68" t="s">
        <v>1293</v>
      </c>
      <c r="N209" s="68" t="s">
        <v>1425</v>
      </c>
      <c r="O209" s="68" t="s">
        <v>1295</v>
      </c>
    </row>
    <row r="210" spans="1:15" s="70" customFormat="1" x14ac:dyDescent="0.25">
      <c r="A210" s="61">
        <v>321044</v>
      </c>
      <c r="B210" s="61" t="s">
        <v>284</v>
      </c>
      <c r="C210" s="61" t="s">
        <v>1309</v>
      </c>
      <c r="D210" s="62">
        <v>0.75831000000000004</v>
      </c>
      <c r="E210" s="64">
        <v>0.96200309920622373</v>
      </c>
      <c r="F210" s="64">
        <v>0.35045539356756583</v>
      </c>
      <c r="G210" s="64">
        <v>0.35045539356756583</v>
      </c>
      <c r="H210" s="64">
        <v>4.3867502238137866E-2</v>
      </c>
      <c r="I210" s="63">
        <v>22</v>
      </c>
      <c r="J210" s="63">
        <v>6</v>
      </c>
      <c r="K210" s="64">
        <v>0.51673574478774176</v>
      </c>
      <c r="L210" s="64">
        <v>0.48326425521225824</v>
      </c>
      <c r="M210" s="63" t="s">
        <v>1293</v>
      </c>
      <c r="N210" s="63" t="s">
        <v>1305</v>
      </c>
      <c r="O210" s="63" t="s">
        <v>1295</v>
      </c>
    </row>
    <row r="211" spans="1:15" s="70" customFormat="1" x14ac:dyDescent="0.25">
      <c r="A211" s="66">
        <v>321087</v>
      </c>
      <c r="B211" s="66" t="s">
        <v>285</v>
      </c>
      <c r="C211" s="66" t="s">
        <v>1309</v>
      </c>
      <c r="D211" s="67">
        <v>0.80754999999999999</v>
      </c>
      <c r="E211" s="69">
        <v>0.76467743495502472</v>
      </c>
      <c r="F211" s="69">
        <v>0.60924654221878327</v>
      </c>
      <c r="G211" s="69">
        <v>0.60924654221878327</v>
      </c>
      <c r="H211" s="69">
        <v>3.8326653306613223E-2</v>
      </c>
      <c r="I211" s="68">
        <v>9</v>
      </c>
      <c r="J211" s="68">
        <v>9</v>
      </c>
      <c r="K211" s="69">
        <v>0.54652103559870546</v>
      </c>
      <c r="L211" s="69">
        <v>0.45347896440129448</v>
      </c>
      <c r="M211" s="68" t="s">
        <v>1293</v>
      </c>
      <c r="N211" s="68" t="s">
        <v>1294</v>
      </c>
      <c r="O211" s="68" t="s">
        <v>1295</v>
      </c>
    </row>
    <row r="212" spans="1:15" s="70" customFormat="1" x14ac:dyDescent="0.25">
      <c r="A212" s="61">
        <v>321095</v>
      </c>
      <c r="B212" s="61" t="s">
        <v>286</v>
      </c>
      <c r="C212" s="61" t="s">
        <v>1316</v>
      </c>
      <c r="D212" s="62">
        <v>0.36083999999999999</v>
      </c>
      <c r="E212" s="64">
        <v>0</v>
      </c>
      <c r="F212" s="64">
        <v>0</v>
      </c>
      <c r="G212" s="64">
        <v>0</v>
      </c>
      <c r="H212" s="64">
        <v>0</v>
      </c>
      <c r="I212" s="63">
        <v>4</v>
      </c>
      <c r="J212" s="63">
        <v>3</v>
      </c>
      <c r="K212" s="64">
        <v>0.48513818877107595</v>
      </c>
      <c r="L212" s="64">
        <v>0.51486181122892405</v>
      </c>
      <c r="M212" s="63" t="s">
        <v>1293</v>
      </c>
      <c r="N212" s="63" t="s">
        <v>1427</v>
      </c>
      <c r="O212" s="63" t="s">
        <v>1295</v>
      </c>
    </row>
    <row r="213" spans="1:15" s="70" customFormat="1" x14ac:dyDescent="0.25">
      <c r="A213" s="66">
        <v>321125</v>
      </c>
      <c r="B213" s="66" t="s">
        <v>287</v>
      </c>
      <c r="C213" s="66" t="s">
        <v>1311</v>
      </c>
      <c r="D213" s="67">
        <v>0.74012</v>
      </c>
      <c r="E213" s="69" t="s">
        <v>1312</v>
      </c>
      <c r="F213" s="69" t="s">
        <v>1312</v>
      </c>
      <c r="G213" s="69" t="s">
        <v>1312</v>
      </c>
      <c r="H213" s="69" t="s">
        <v>1312</v>
      </c>
      <c r="I213" s="68">
        <v>6</v>
      </c>
      <c r="J213" s="68">
        <v>4</v>
      </c>
      <c r="K213" s="69">
        <v>0.53600228000469408</v>
      </c>
      <c r="L213" s="69">
        <v>0.46399771999530587</v>
      </c>
      <c r="M213" s="68" t="s">
        <v>1293</v>
      </c>
      <c r="N213" s="68" t="s">
        <v>1313</v>
      </c>
      <c r="O213" s="68" t="s">
        <v>1295</v>
      </c>
    </row>
    <row r="214" spans="1:15" s="70" customFormat="1" x14ac:dyDescent="0.25">
      <c r="A214" s="61">
        <v>321273</v>
      </c>
      <c r="B214" s="61" t="s">
        <v>288</v>
      </c>
      <c r="C214" s="61" t="s">
        <v>1309</v>
      </c>
      <c r="D214" s="62">
        <v>0.81827000000000005</v>
      </c>
      <c r="E214" s="64">
        <v>0.9998333710232209</v>
      </c>
      <c r="F214" s="64">
        <v>0.71393375307966056</v>
      </c>
      <c r="G214" s="64">
        <v>0.71393375307966056</v>
      </c>
      <c r="H214" s="64">
        <v>7.5447570332480812E-2</v>
      </c>
      <c r="I214" s="63">
        <v>34</v>
      </c>
      <c r="J214" s="63">
        <v>16</v>
      </c>
      <c r="K214" s="64">
        <v>0.77835893094691011</v>
      </c>
      <c r="L214" s="64">
        <v>0.22164106905308986</v>
      </c>
      <c r="M214" s="63" t="s">
        <v>1293</v>
      </c>
      <c r="N214" s="63" t="s">
        <v>1428</v>
      </c>
      <c r="O214" s="63" t="s">
        <v>1295</v>
      </c>
    </row>
    <row r="215" spans="1:15" s="70" customFormat="1" x14ac:dyDescent="0.25">
      <c r="A215" s="66">
        <v>321320</v>
      </c>
      <c r="B215" s="66" t="s">
        <v>289</v>
      </c>
      <c r="C215" s="66" t="s">
        <v>1316</v>
      </c>
      <c r="D215" s="67">
        <v>0.82928000000000002</v>
      </c>
      <c r="E215" s="69">
        <v>0</v>
      </c>
      <c r="F215" s="69">
        <v>0</v>
      </c>
      <c r="G215" s="69">
        <v>0</v>
      </c>
      <c r="H215" s="69">
        <v>0</v>
      </c>
      <c r="I215" s="68">
        <v>14</v>
      </c>
      <c r="J215" s="68">
        <v>10</v>
      </c>
      <c r="K215" s="69">
        <v>0.62328863796753708</v>
      </c>
      <c r="L215" s="69">
        <v>0.37671136203246297</v>
      </c>
      <c r="M215" s="68" t="s">
        <v>1293</v>
      </c>
      <c r="N215" s="68" t="s">
        <v>1429</v>
      </c>
      <c r="O215" s="68" t="s">
        <v>1295</v>
      </c>
    </row>
    <row r="216" spans="1:15" s="70" customFormat="1" x14ac:dyDescent="0.25">
      <c r="A216" s="61">
        <v>321338</v>
      </c>
      <c r="B216" s="61" t="s">
        <v>290</v>
      </c>
      <c r="C216" s="61" t="s">
        <v>1307</v>
      </c>
      <c r="D216" s="62">
        <v>0.47036</v>
      </c>
      <c r="E216" s="64">
        <v>4.4895393732603036E-5</v>
      </c>
      <c r="F216" s="64">
        <v>4.4895393732603036E-5</v>
      </c>
      <c r="G216" s="64">
        <v>0</v>
      </c>
      <c r="H216" s="64">
        <v>3.8461538461538464E-2</v>
      </c>
      <c r="I216" s="63">
        <v>14</v>
      </c>
      <c r="J216" s="63">
        <v>9</v>
      </c>
      <c r="K216" s="64">
        <v>0.79787088849460897</v>
      </c>
      <c r="L216" s="64">
        <v>0.20212911150539101</v>
      </c>
      <c r="M216" s="63" t="s">
        <v>1293</v>
      </c>
      <c r="N216" s="63" t="s">
        <v>1430</v>
      </c>
      <c r="O216" s="63" t="s">
        <v>1295</v>
      </c>
    </row>
    <row r="217" spans="1:15" s="70" customFormat="1" x14ac:dyDescent="0.25">
      <c r="A217" s="66">
        <v>321869</v>
      </c>
      <c r="B217" s="66" t="s">
        <v>291</v>
      </c>
      <c r="C217" s="66" t="s">
        <v>1326</v>
      </c>
      <c r="D217" s="67">
        <v>0.77473999999999998</v>
      </c>
      <c r="E217" s="69">
        <v>0</v>
      </c>
      <c r="F217" s="69">
        <v>0</v>
      </c>
      <c r="G217" s="69">
        <v>0</v>
      </c>
      <c r="H217" s="69">
        <v>0</v>
      </c>
      <c r="I217" s="68">
        <v>0</v>
      </c>
      <c r="J217" s="68">
        <v>0</v>
      </c>
      <c r="K217" s="69">
        <v>0</v>
      </c>
      <c r="L217" s="69">
        <v>0</v>
      </c>
      <c r="M217" s="68" t="s">
        <v>1293</v>
      </c>
      <c r="N217" s="68" t="s">
        <v>1431</v>
      </c>
      <c r="O217" s="68" t="s">
        <v>1295</v>
      </c>
    </row>
    <row r="218" spans="1:15" s="70" customFormat="1" x14ac:dyDescent="0.25">
      <c r="A218" s="61">
        <v>321931</v>
      </c>
      <c r="B218" s="61" t="s">
        <v>292</v>
      </c>
      <c r="C218" s="61" t="s">
        <v>1316</v>
      </c>
      <c r="D218" s="62">
        <v>0.93701999999999996</v>
      </c>
      <c r="E218" s="64">
        <v>0</v>
      </c>
      <c r="F218" s="64">
        <v>0</v>
      </c>
      <c r="G218" s="64">
        <v>0</v>
      </c>
      <c r="H218" s="64">
        <v>0</v>
      </c>
      <c r="I218" s="63">
        <v>8</v>
      </c>
      <c r="J218" s="63">
        <v>5</v>
      </c>
      <c r="K218" s="64">
        <v>0.38175270108043219</v>
      </c>
      <c r="L218" s="64">
        <v>0.61824729891956787</v>
      </c>
      <c r="M218" s="63" t="s">
        <v>1293</v>
      </c>
      <c r="N218" s="63" t="s">
        <v>1432</v>
      </c>
      <c r="O218" s="63" t="s">
        <v>1295</v>
      </c>
    </row>
    <row r="219" spans="1:15" s="70" customFormat="1" x14ac:dyDescent="0.25">
      <c r="A219" s="66">
        <v>321958</v>
      </c>
      <c r="B219" s="66" t="s">
        <v>293</v>
      </c>
      <c r="C219" s="66" t="s">
        <v>1309</v>
      </c>
      <c r="D219" s="67">
        <v>0.63678000000000001</v>
      </c>
      <c r="E219" s="69">
        <v>0.96803789429643028</v>
      </c>
      <c r="F219" s="69">
        <v>0.33011072426520033</v>
      </c>
      <c r="G219" s="69">
        <v>0.33011072426520033</v>
      </c>
      <c r="H219" s="69">
        <v>3.8411961845836555E-2</v>
      </c>
      <c r="I219" s="68">
        <v>35</v>
      </c>
      <c r="J219" s="68">
        <v>22</v>
      </c>
      <c r="K219" s="69">
        <v>0.61574028529267089</v>
      </c>
      <c r="L219" s="69">
        <v>0.38425971470732906</v>
      </c>
      <c r="M219" s="68" t="s">
        <v>1293</v>
      </c>
      <c r="N219" s="68" t="s">
        <v>1433</v>
      </c>
      <c r="O219" s="68" t="s">
        <v>1295</v>
      </c>
    </row>
    <row r="220" spans="1:15" s="70" customFormat="1" x14ac:dyDescent="0.25">
      <c r="A220" s="61">
        <v>322261</v>
      </c>
      <c r="B220" s="61" t="s">
        <v>294</v>
      </c>
      <c r="C220" s="61" t="s">
        <v>1309</v>
      </c>
      <c r="D220" s="62">
        <v>0.59328999999999998</v>
      </c>
      <c r="E220" s="64">
        <v>0.96634275618374554</v>
      </c>
      <c r="F220" s="64">
        <v>0.32034746760895172</v>
      </c>
      <c r="G220" s="64">
        <v>0.10880447585394581</v>
      </c>
      <c r="H220" s="64">
        <v>5.3368912608405601E-2</v>
      </c>
      <c r="I220" s="63">
        <v>11</v>
      </c>
      <c r="J220" s="63">
        <v>7</v>
      </c>
      <c r="K220" s="64">
        <v>0.41584410854124931</v>
      </c>
      <c r="L220" s="64">
        <v>0.58415589145875069</v>
      </c>
      <c r="M220" s="63" t="s">
        <v>1293</v>
      </c>
      <c r="N220" s="63" t="s">
        <v>1434</v>
      </c>
      <c r="O220" s="63" t="s">
        <v>1295</v>
      </c>
    </row>
    <row r="221" spans="1:15" s="70" customFormat="1" x14ac:dyDescent="0.25">
      <c r="A221" s="66">
        <v>322326</v>
      </c>
      <c r="B221" s="66" t="s">
        <v>295</v>
      </c>
      <c r="C221" s="66" t="s">
        <v>1316</v>
      </c>
      <c r="D221" s="67">
        <v>0.67052</v>
      </c>
      <c r="E221" s="69">
        <v>0</v>
      </c>
      <c r="F221" s="69">
        <v>0</v>
      </c>
      <c r="G221" s="69">
        <v>0</v>
      </c>
      <c r="H221" s="69">
        <v>0</v>
      </c>
      <c r="I221" s="68">
        <v>15</v>
      </c>
      <c r="J221" s="68">
        <v>8</v>
      </c>
      <c r="K221" s="69">
        <v>0.94423125531377095</v>
      </c>
      <c r="L221" s="69">
        <v>5.5768744686229006E-2</v>
      </c>
      <c r="M221" s="68" t="s">
        <v>1293</v>
      </c>
      <c r="N221" s="68" t="s">
        <v>1294</v>
      </c>
      <c r="O221" s="68" t="s">
        <v>1295</v>
      </c>
    </row>
    <row r="222" spans="1:15" s="70" customFormat="1" x14ac:dyDescent="0.25">
      <c r="A222" s="61">
        <v>322547</v>
      </c>
      <c r="B222" s="61" t="s">
        <v>297</v>
      </c>
      <c r="C222" s="61" t="s">
        <v>1309</v>
      </c>
      <c r="D222" s="62">
        <v>0.43520999999999999</v>
      </c>
      <c r="E222" s="64">
        <v>0.93030064986074412</v>
      </c>
      <c r="F222" s="64">
        <v>0.82789402270941936</v>
      </c>
      <c r="G222" s="64">
        <v>0.81182603727772618</v>
      </c>
      <c r="H222" s="64">
        <v>5.1867219917012451E-2</v>
      </c>
      <c r="I222" s="63">
        <v>20</v>
      </c>
      <c r="J222" s="63">
        <v>11</v>
      </c>
      <c r="K222" s="64">
        <v>0.73112947658402205</v>
      </c>
      <c r="L222" s="64">
        <v>0.26887052341597795</v>
      </c>
      <c r="M222" s="63" t="s">
        <v>1293</v>
      </c>
      <c r="N222" s="63" t="s">
        <v>1294</v>
      </c>
      <c r="O222" s="63" t="s">
        <v>1295</v>
      </c>
    </row>
    <row r="223" spans="1:15" s="70" customFormat="1" x14ac:dyDescent="0.25">
      <c r="A223" s="66">
        <v>322571</v>
      </c>
      <c r="B223" s="66" t="s">
        <v>298</v>
      </c>
      <c r="C223" s="66" t="s">
        <v>1309</v>
      </c>
      <c r="D223" s="67">
        <v>0.8337</v>
      </c>
      <c r="E223" s="69">
        <v>0.94973200612557429</v>
      </c>
      <c r="F223" s="69">
        <v>0.94973200612557429</v>
      </c>
      <c r="G223" s="69">
        <v>0.94973200612557429</v>
      </c>
      <c r="H223" s="69">
        <v>3.5213563743071406E-2</v>
      </c>
      <c r="I223" s="68">
        <v>28</v>
      </c>
      <c r="J223" s="68">
        <v>12</v>
      </c>
      <c r="K223" s="69">
        <v>0.6734430981039411</v>
      </c>
      <c r="L223" s="69">
        <v>0.32655690189605896</v>
      </c>
      <c r="M223" s="68" t="s">
        <v>1293</v>
      </c>
      <c r="N223" s="68" t="s">
        <v>1294</v>
      </c>
      <c r="O223" s="68" t="s">
        <v>1295</v>
      </c>
    </row>
    <row r="224" spans="1:15" s="70" customFormat="1" x14ac:dyDescent="0.25">
      <c r="A224" s="61">
        <v>322831</v>
      </c>
      <c r="B224" s="61" t="s">
        <v>299</v>
      </c>
      <c r="C224" s="61" t="s">
        <v>1309</v>
      </c>
      <c r="D224" s="62">
        <v>0.76424000000000003</v>
      </c>
      <c r="E224" s="64">
        <v>1</v>
      </c>
      <c r="F224" s="64">
        <v>0.99897234678624813</v>
      </c>
      <c r="G224" s="64">
        <v>0.58361360239162929</v>
      </c>
      <c r="H224" s="64">
        <v>3.5249214189492589E-2</v>
      </c>
      <c r="I224" s="63">
        <v>15</v>
      </c>
      <c r="J224" s="63">
        <v>7</v>
      </c>
      <c r="K224" s="64">
        <v>0.95748938586765464</v>
      </c>
      <c r="L224" s="64">
        <v>4.2510614132345387E-2</v>
      </c>
      <c r="M224" s="63" t="s">
        <v>1293</v>
      </c>
      <c r="N224" s="63" t="s">
        <v>1294</v>
      </c>
      <c r="O224" s="63" t="s">
        <v>1295</v>
      </c>
    </row>
    <row r="225" spans="1:15" s="70" customFormat="1" x14ac:dyDescent="0.25">
      <c r="A225" s="66">
        <v>322890</v>
      </c>
      <c r="B225" s="66" t="s">
        <v>300</v>
      </c>
      <c r="C225" s="66" t="s">
        <v>1314</v>
      </c>
      <c r="D225" s="67">
        <v>0.75817999999999997</v>
      </c>
      <c r="E225" s="69" t="s">
        <v>1312</v>
      </c>
      <c r="F225" s="69" t="s">
        <v>1312</v>
      </c>
      <c r="G225" s="69" t="s">
        <v>1312</v>
      </c>
      <c r="H225" s="69" t="s">
        <v>1312</v>
      </c>
      <c r="I225" s="68">
        <v>3</v>
      </c>
      <c r="J225" s="68">
        <v>1</v>
      </c>
      <c r="K225" s="69">
        <v>1</v>
      </c>
      <c r="L225" s="69">
        <v>0</v>
      </c>
      <c r="M225" s="68" t="s">
        <v>1293</v>
      </c>
      <c r="N225" s="68" t="s">
        <v>1313</v>
      </c>
      <c r="O225" s="68" t="s">
        <v>1295</v>
      </c>
    </row>
    <row r="226" spans="1:15" s="70" customFormat="1" x14ac:dyDescent="0.25">
      <c r="A226" s="61">
        <v>322920</v>
      </c>
      <c r="B226" s="61" t="s">
        <v>301</v>
      </c>
      <c r="C226" s="61" t="s">
        <v>1316</v>
      </c>
      <c r="D226" s="62">
        <v>0.64178000000000002</v>
      </c>
      <c r="E226" s="64">
        <v>0</v>
      </c>
      <c r="F226" s="64">
        <v>0</v>
      </c>
      <c r="G226" s="64">
        <v>0</v>
      </c>
      <c r="H226" s="64">
        <v>0</v>
      </c>
      <c r="I226" s="63">
        <v>10</v>
      </c>
      <c r="J226" s="63">
        <v>5</v>
      </c>
      <c r="K226" s="64">
        <v>0.90921919096895576</v>
      </c>
      <c r="L226" s="64">
        <v>9.0780809031044213E-2</v>
      </c>
      <c r="M226" s="63" t="s">
        <v>1293</v>
      </c>
      <c r="N226" s="63" t="s">
        <v>1435</v>
      </c>
      <c r="O226" s="63" t="s">
        <v>1295</v>
      </c>
    </row>
    <row r="227" spans="1:15" s="70" customFormat="1" x14ac:dyDescent="0.25">
      <c r="A227" s="66">
        <v>323004</v>
      </c>
      <c r="B227" s="66" t="s">
        <v>302</v>
      </c>
      <c r="C227" s="66" t="s">
        <v>1309</v>
      </c>
      <c r="D227" s="67">
        <v>0.70279999999999998</v>
      </c>
      <c r="E227" s="69">
        <v>0</v>
      </c>
      <c r="F227" s="69">
        <v>0</v>
      </c>
      <c r="G227" s="69">
        <v>0</v>
      </c>
      <c r="H227" s="69">
        <v>0</v>
      </c>
      <c r="I227" s="68">
        <v>8</v>
      </c>
      <c r="J227" s="68">
        <v>7</v>
      </c>
      <c r="K227" s="69">
        <v>0.36356764928193502</v>
      </c>
      <c r="L227" s="69">
        <v>0.63643235071806503</v>
      </c>
      <c r="M227" s="68" t="s">
        <v>1293</v>
      </c>
      <c r="N227" s="68" t="s">
        <v>1436</v>
      </c>
      <c r="O227" s="68" t="s">
        <v>1295</v>
      </c>
    </row>
    <row r="228" spans="1:15" s="70" customFormat="1" x14ac:dyDescent="0.25">
      <c r="A228" s="61">
        <v>323055</v>
      </c>
      <c r="B228" s="61" t="s">
        <v>303</v>
      </c>
      <c r="C228" s="61" t="s">
        <v>1309</v>
      </c>
      <c r="D228" s="62">
        <v>0.78608</v>
      </c>
      <c r="E228" s="64">
        <v>0</v>
      </c>
      <c r="F228" s="64">
        <v>0</v>
      </c>
      <c r="G228" s="64">
        <v>0</v>
      </c>
      <c r="H228" s="64">
        <v>0.25</v>
      </c>
      <c r="I228" s="63">
        <v>8</v>
      </c>
      <c r="J228" s="63">
        <v>6</v>
      </c>
      <c r="K228" s="64">
        <v>0.78682880375064101</v>
      </c>
      <c r="L228" s="64">
        <v>0.21317119624935901</v>
      </c>
      <c r="M228" s="63" t="s">
        <v>1293</v>
      </c>
      <c r="N228" s="63" t="s">
        <v>1437</v>
      </c>
      <c r="O228" s="63" t="s">
        <v>1295</v>
      </c>
    </row>
    <row r="229" spans="1:15" s="70" customFormat="1" x14ac:dyDescent="0.25">
      <c r="A229" s="66">
        <v>323080</v>
      </c>
      <c r="B229" s="66" t="s">
        <v>304</v>
      </c>
      <c r="C229" s="66" t="s">
        <v>1326</v>
      </c>
      <c r="D229" s="67">
        <v>0.51393999999999995</v>
      </c>
      <c r="E229" s="69">
        <v>0.98871990341279026</v>
      </c>
      <c r="F229" s="69">
        <v>0.98871990341279026</v>
      </c>
      <c r="G229" s="69">
        <v>0.98871990341279026</v>
      </c>
      <c r="H229" s="69">
        <v>3.8978494623655914E-2</v>
      </c>
      <c r="I229" s="68">
        <v>5</v>
      </c>
      <c r="J229" s="68">
        <v>0</v>
      </c>
      <c r="K229" s="69">
        <v>1</v>
      </c>
      <c r="L229" s="69">
        <v>0</v>
      </c>
      <c r="M229" s="68" t="s">
        <v>1293</v>
      </c>
      <c r="N229" s="68" t="s">
        <v>1438</v>
      </c>
      <c r="O229" s="68" t="s">
        <v>1295</v>
      </c>
    </row>
    <row r="230" spans="1:15" s="70" customFormat="1" x14ac:dyDescent="0.25">
      <c r="A230" s="61">
        <v>323268</v>
      </c>
      <c r="B230" s="61" t="s">
        <v>305</v>
      </c>
      <c r="C230" s="61" t="s">
        <v>1309</v>
      </c>
      <c r="D230" s="62">
        <v>0.77010000000000001</v>
      </c>
      <c r="E230" s="64">
        <v>0.97619359302825726</v>
      </c>
      <c r="F230" s="64">
        <v>0.97619359302825726</v>
      </c>
      <c r="G230" s="64">
        <v>0.56824939689188936</v>
      </c>
      <c r="H230" s="64">
        <v>3.7638566640886828E-2</v>
      </c>
      <c r="I230" s="63">
        <v>22</v>
      </c>
      <c r="J230" s="63">
        <v>8</v>
      </c>
      <c r="K230" s="64">
        <v>0.51089445991952953</v>
      </c>
      <c r="L230" s="64">
        <v>0.48910554008047047</v>
      </c>
      <c r="M230" s="63" t="s">
        <v>1293</v>
      </c>
      <c r="N230" s="63" t="s">
        <v>1439</v>
      </c>
      <c r="O230" s="63" t="s">
        <v>1295</v>
      </c>
    </row>
    <row r="231" spans="1:15" s="70" customFormat="1" x14ac:dyDescent="0.25">
      <c r="A231" s="66">
        <v>323357</v>
      </c>
      <c r="B231" s="66" t="s">
        <v>307</v>
      </c>
      <c r="C231" s="66" t="s">
        <v>1309</v>
      </c>
      <c r="D231" s="67">
        <v>0.63400000000000001</v>
      </c>
      <c r="E231" s="69">
        <v>2.6802465826856071E-3</v>
      </c>
      <c r="F231" s="69">
        <v>2.6802465826856071E-3</v>
      </c>
      <c r="G231" s="69">
        <v>2.6802465826856071E-3</v>
      </c>
      <c r="H231" s="69">
        <v>3.8881118881118878E-2</v>
      </c>
      <c r="I231" s="68">
        <v>3</v>
      </c>
      <c r="J231" s="68">
        <v>5</v>
      </c>
      <c r="K231" s="69">
        <v>1.3709898546750755E-3</v>
      </c>
      <c r="L231" s="69">
        <v>0.9986290101453249</v>
      </c>
      <c r="M231" s="68" t="s">
        <v>1293</v>
      </c>
      <c r="N231" s="68" t="s">
        <v>1441</v>
      </c>
      <c r="O231" s="68" t="s">
        <v>1295</v>
      </c>
    </row>
    <row r="232" spans="1:15" s="70" customFormat="1" x14ac:dyDescent="0.25">
      <c r="A232" s="61">
        <v>323632</v>
      </c>
      <c r="B232" s="61" t="s">
        <v>308</v>
      </c>
      <c r="C232" s="61" t="s">
        <v>1311</v>
      </c>
      <c r="D232" s="62">
        <v>0.67779</v>
      </c>
      <c r="E232" s="64" t="s">
        <v>1312</v>
      </c>
      <c r="F232" s="64" t="s">
        <v>1312</v>
      </c>
      <c r="G232" s="64" t="s">
        <v>1312</v>
      </c>
      <c r="H232" s="64" t="s">
        <v>1312</v>
      </c>
      <c r="I232" s="63">
        <v>5</v>
      </c>
      <c r="J232" s="63">
        <v>4</v>
      </c>
      <c r="K232" s="64">
        <v>0.83424657534246571</v>
      </c>
      <c r="L232" s="64">
        <v>0.16575342465753426</v>
      </c>
      <c r="M232" s="63" t="s">
        <v>1293</v>
      </c>
      <c r="N232" s="63" t="s">
        <v>1313</v>
      </c>
      <c r="O232" s="63" t="s">
        <v>1295</v>
      </c>
    </row>
    <row r="233" spans="1:15" s="70" customFormat="1" x14ac:dyDescent="0.25">
      <c r="A233" s="66">
        <v>323811</v>
      </c>
      <c r="B233" s="66" t="s">
        <v>309</v>
      </c>
      <c r="C233" s="66" t="s">
        <v>1307</v>
      </c>
      <c r="D233" s="67">
        <v>0.25988</v>
      </c>
      <c r="E233" s="69">
        <v>0.15848606868462464</v>
      </c>
      <c r="F233" s="69">
        <v>0</v>
      </c>
      <c r="G233" s="69">
        <v>0</v>
      </c>
      <c r="H233" s="69">
        <v>2.564102564102564E-2</v>
      </c>
      <c r="I233" s="68">
        <v>33</v>
      </c>
      <c r="J233" s="68">
        <v>19</v>
      </c>
      <c r="K233" s="69">
        <v>0.69421348077491241</v>
      </c>
      <c r="L233" s="69">
        <v>0.30578651922508759</v>
      </c>
      <c r="M233" s="68" t="s">
        <v>1293</v>
      </c>
      <c r="N233" s="68" t="s">
        <v>1442</v>
      </c>
      <c r="O233" s="68" t="s">
        <v>1295</v>
      </c>
    </row>
    <row r="234" spans="1:15" s="70" customFormat="1" x14ac:dyDescent="0.25">
      <c r="A234" s="61">
        <v>323926</v>
      </c>
      <c r="B234" s="61" t="s">
        <v>311</v>
      </c>
      <c r="C234" s="61" t="s">
        <v>1309</v>
      </c>
      <c r="D234" s="62">
        <v>0.83909999999999996</v>
      </c>
      <c r="E234" s="64">
        <v>0.85411365564037323</v>
      </c>
      <c r="F234" s="64">
        <v>0.85411365564037323</v>
      </c>
      <c r="G234" s="64">
        <v>0.85411365564037323</v>
      </c>
      <c r="H234" s="64">
        <v>5.1993067590987867E-2</v>
      </c>
      <c r="I234" s="63">
        <v>16</v>
      </c>
      <c r="J234" s="63">
        <v>10</v>
      </c>
      <c r="K234" s="64">
        <v>0.51618742602520362</v>
      </c>
      <c r="L234" s="64">
        <v>0.48381257397479638</v>
      </c>
      <c r="M234" s="63" t="s">
        <v>1293</v>
      </c>
      <c r="N234" s="63" t="s">
        <v>1308</v>
      </c>
      <c r="O234" s="63" t="s">
        <v>1295</v>
      </c>
    </row>
    <row r="235" spans="1:15" s="70" customFormat="1" x14ac:dyDescent="0.25">
      <c r="A235" s="66">
        <v>323942</v>
      </c>
      <c r="B235" s="66" t="s">
        <v>312</v>
      </c>
      <c r="C235" s="66" t="s">
        <v>1316</v>
      </c>
      <c r="D235" s="67">
        <v>0.70955999999999997</v>
      </c>
      <c r="E235" s="69">
        <v>0.52379195868683148</v>
      </c>
      <c r="F235" s="69">
        <v>0</v>
      </c>
      <c r="G235" s="69">
        <v>0</v>
      </c>
      <c r="H235" s="69">
        <v>7.6923076923076927E-2</v>
      </c>
      <c r="I235" s="68">
        <v>3</v>
      </c>
      <c r="J235" s="68">
        <v>4</v>
      </c>
      <c r="K235" s="69">
        <v>0.30860129530735142</v>
      </c>
      <c r="L235" s="69">
        <v>0.69139870469264852</v>
      </c>
      <c r="M235" s="68" t="s">
        <v>1293</v>
      </c>
      <c r="N235" s="68" t="s">
        <v>1294</v>
      </c>
      <c r="O235" s="68" t="s">
        <v>1295</v>
      </c>
    </row>
    <row r="236" spans="1:15" s="70" customFormat="1" x14ac:dyDescent="0.25">
      <c r="A236" s="61">
        <v>324159</v>
      </c>
      <c r="B236" s="61" t="s">
        <v>315</v>
      </c>
      <c r="C236" s="61" t="s">
        <v>1309</v>
      </c>
      <c r="D236" s="62">
        <v>0.75119000000000002</v>
      </c>
      <c r="E236" s="64">
        <v>0.12426336110546637</v>
      </c>
      <c r="F236" s="64">
        <v>0</v>
      </c>
      <c r="G236" s="64">
        <v>0</v>
      </c>
      <c r="H236" s="64">
        <v>8.3333333333333329E-2</v>
      </c>
      <c r="I236" s="63">
        <v>14</v>
      </c>
      <c r="J236" s="63">
        <v>4</v>
      </c>
      <c r="K236" s="64">
        <v>0.90654103806982189</v>
      </c>
      <c r="L236" s="64">
        <v>9.3458961930178094E-2</v>
      </c>
      <c r="M236" s="63" t="s">
        <v>1293</v>
      </c>
      <c r="N236" s="63" t="s">
        <v>1445</v>
      </c>
      <c r="O236" s="63" t="s">
        <v>1295</v>
      </c>
    </row>
    <row r="237" spans="1:15" s="70" customFormat="1" x14ac:dyDescent="0.25">
      <c r="A237" s="66">
        <v>324175</v>
      </c>
      <c r="B237" s="66" t="s">
        <v>316</v>
      </c>
      <c r="C237" s="66" t="s">
        <v>1309</v>
      </c>
      <c r="D237" s="67">
        <v>0.79612000000000005</v>
      </c>
      <c r="E237" s="69">
        <v>0.68357618276668464</v>
      </c>
      <c r="F237" s="69">
        <v>7.6092822450080949E-2</v>
      </c>
      <c r="G237" s="69">
        <v>7.1055945313905383E-2</v>
      </c>
      <c r="H237" s="69">
        <v>3.6140089418777943E-2</v>
      </c>
      <c r="I237" s="68">
        <v>8</v>
      </c>
      <c r="J237" s="68">
        <v>5</v>
      </c>
      <c r="K237" s="69">
        <v>0.25788423153692613</v>
      </c>
      <c r="L237" s="69">
        <v>0.74211576846307381</v>
      </c>
      <c r="M237" s="68" t="s">
        <v>1293</v>
      </c>
      <c r="N237" s="68" t="s">
        <v>1446</v>
      </c>
      <c r="O237" s="68" t="s">
        <v>1295</v>
      </c>
    </row>
    <row r="238" spans="1:15" s="70" customFormat="1" x14ac:dyDescent="0.25">
      <c r="A238" s="61">
        <v>324213</v>
      </c>
      <c r="B238" s="61" t="s">
        <v>317</v>
      </c>
      <c r="C238" s="61" t="s">
        <v>1309</v>
      </c>
      <c r="D238" s="62">
        <v>0.51563000000000003</v>
      </c>
      <c r="E238" s="64">
        <v>0.99990039840637446</v>
      </c>
      <c r="F238" s="64">
        <v>0.99943559096945556</v>
      </c>
      <c r="G238" s="64">
        <v>0.99943559096945556</v>
      </c>
      <c r="H238" s="64">
        <v>3.826530612244898E-2</v>
      </c>
      <c r="I238" s="63">
        <v>25</v>
      </c>
      <c r="J238" s="63">
        <v>5</v>
      </c>
      <c r="K238" s="64">
        <v>0.99941345728198316</v>
      </c>
      <c r="L238" s="64">
        <v>5.8654271801682157E-4</v>
      </c>
      <c r="M238" s="63" t="s">
        <v>1293</v>
      </c>
      <c r="N238" s="63" t="s">
        <v>1447</v>
      </c>
      <c r="O238" s="63" t="s">
        <v>1295</v>
      </c>
    </row>
    <row r="239" spans="1:15" s="70" customFormat="1" x14ac:dyDescent="0.25">
      <c r="A239" s="66">
        <v>324299</v>
      </c>
      <c r="B239" s="66" t="s">
        <v>318</v>
      </c>
      <c r="C239" s="66" t="s">
        <v>1307</v>
      </c>
      <c r="D239" s="67">
        <v>0.63368000000000002</v>
      </c>
      <c r="E239" s="69">
        <v>0.59850339184558365</v>
      </c>
      <c r="F239" s="69">
        <v>0.12903000209804882</v>
      </c>
      <c r="G239" s="69">
        <v>0</v>
      </c>
      <c r="H239" s="69">
        <v>9.5238095238095233E-2</v>
      </c>
      <c r="I239" s="68">
        <v>12</v>
      </c>
      <c r="J239" s="68">
        <v>9</v>
      </c>
      <c r="K239" s="69">
        <v>0.76776776776776778</v>
      </c>
      <c r="L239" s="69">
        <v>0.23223223223223224</v>
      </c>
      <c r="M239" s="68" t="s">
        <v>1293</v>
      </c>
      <c r="N239" s="68" t="s">
        <v>1448</v>
      </c>
      <c r="O239" s="68" t="s">
        <v>1295</v>
      </c>
    </row>
    <row r="240" spans="1:15" s="70" customFormat="1" x14ac:dyDescent="0.25">
      <c r="A240" s="61">
        <v>324345</v>
      </c>
      <c r="B240" s="61" t="s">
        <v>319</v>
      </c>
      <c r="C240" s="61" t="s">
        <v>1309</v>
      </c>
      <c r="D240" s="62">
        <v>0.72668999999999995</v>
      </c>
      <c r="E240" s="64">
        <v>0.69387755102040816</v>
      </c>
      <c r="F240" s="64">
        <v>0.66505587435819991</v>
      </c>
      <c r="G240" s="64">
        <v>0.66505587435819991</v>
      </c>
      <c r="H240" s="64">
        <v>4.0281030444964873E-2</v>
      </c>
      <c r="I240" s="63">
        <v>20</v>
      </c>
      <c r="J240" s="63">
        <v>7</v>
      </c>
      <c r="K240" s="64">
        <v>0.66212611926081155</v>
      </c>
      <c r="L240" s="64">
        <v>0.33787388073918839</v>
      </c>
      <c r="M240" s="63" t="s">
        <v>1318</v>
      </c>
      <c r="N240" s="63" t="s">
        <v>1294</v>
      </c>
      <c r="O240" s="63" t="s">
        <v>1295</v>
      </c>
    </row>
    <row r="241" spans="1:15" s="70" customFormat="1" x14ac:dyDescent="0.25">
      <c r="A241" s="66">
        <v>324361</v>
      </c>
      <c r="B241" s="66" t="s">
        <v>320</v>
      </c>
      <c r="C241" s="66" t="s">
        <v>1307</v>
      </c>
      <c r="D241" s="67">
        <v>0.76695999999999998</v>
      </c>
      <c r="E241" s="69">
        <v>0.99782384184125106</v>
      </c>
      <c r="F241" s="69">
        <v>0.76722484508704636</v>
      </c>
      <c r="G241" s="69">
        <v>0.76722484508704636</v>
      </c>
      <c r="H241" s="69">
        <v>6.043956043956044E-2</v>
      </c>
      <c r="I241" s="68">
        <v>32</v>
      </c>
      <c r="J241" s="68">
        <v>0</v>
      </c>
      <c r="K241" s="69">
        <v>1</v>
      </c>
      <c r="L241" s="69">
        <v>0</v>
      </c>
      <c r="M241" s="68" t="s">
        <v>1293</v>
      </c>
      <c r="N241" s="68" t="s">
        <v>1294</v>
      </c>
      <c r="O241" s="68" t="s">
        <v>1295</v>
      </c>
    </row>
    <row r="242" spans="1:15" s="70" customFormat="1" x14ac:dyDescent="0.25">
      <c r="A242" s="61">
        <v>324477</v>
      </c>
      <c r="B242" s="61" t="s">
        <v>321</v>
      </c>
      <c r="C242" s="61" t="s">
        <v>1326</v>
      </c>
      <c r="D242" s="62">
        <v>0.60758000000000001</v>
      </c>
      <c r="E242" s="64">
        <v>0.98229160654854664</v>
      </c>
      <c r="F242" s="64">
        <v>0.98213770416113577</v>
      </c>
      <c r="G242" s="64">
        <v>0.97099901887228024</v>
      </c>
      <c r="H242" s="64">
        <v>3.7414965986394558E-2</v>
      </c>
      <c r="I242" s="63">
        <v>10</v>
      </c>
      <c r="J242" s="63">
        <v>0</v>
      </c>
      <c r="K242" s="64">
        <v>1</v>
      </c>
      <c r="L242" s="64">
        <v>0</v>
      </c>
      <c r="M242" s="63" t="s">
        <v>1293</v>
      </c>
      <c r="N242" s="63" t="s">
        <v>1449</v>
      </c>
      <c r="O242" s="63" t="s">
        <v>1295</v>
      </c>
    </row>
    <row r="243" spans="1:15" s="70" customFormat="1" x14ac:dyDescent="0.25">
      <c r="A243" s="66">
        <v>324493</v>
      </c>
      <c r="B243" s="66" t="s">
        <v>322</v>
      </c>
      <c r="C243" s="66" t="s">
        <v>1326</v>
      </c>
      <c r="D243" s="67">
        <v>0.73612999999999995</v>
      </c>
      <c r="E243" s="69">
        <v>0.99965452912319497</v>
      </c>
      <c r="F243" s="69">
        <v>0.99965452912319497</v>
      </c>
      <c r="G243" s="69">
        <v>0.99965452912319497</v>
      </c>
      <c r="H243" s="69">
        <v>0.22448979591836735</v>
      </c>
      <c r="I243" s="68">
        <v>5</v>
      </c>
      <c r="J243" s="68">
        <v>0</v>
      </c>
      <c r="K243" s="69">
        <v>1</v>
      </c>
      <c r="L243" s="69">
        <v>0</v>
      </c>
      <c r="M243" s="68" t="s">
        <v>1293</v>
      </c>
      <c r="N243" s="68" t="s">
        <v>1308</v>
      </c>
      <c r="O243" s="68" t="s">
        <v>1295</v>
      </c>
    </row>
    <row r="244" spans="1:15" s="70" customFormat="1" x14ac:dyDescent="0.25">
      <c r="A244" s="61">
        <v>324523</v>
      </c>
      <c r="B244" s="61" t="s">
        <v>323</v>
      </c>
      <c r="C244" s="61" t="s">
        <v>1309</v>
      </c>
      <c r="D244" s="62">
        <v>0.81755</v>
      </c>
      <c r="E244" s="64">
        <v>0.23263534218590398</v>
      </c>
      <c r="F244" s="64">
        <v>0.23263534218590398</v>
      </c>
      <c r="G244" s="64">
        <v>0.23263534218590398</v>
      </c>
      <c r="H244" s="64">
        <v>4.1557591623036648E-2</v>
      </c>
      <c r="I244" s="63">
        <v>5</v>
      </c>
      <c r="J244" s="63">
        <v>0</v>
      </c>
      <c r="K244" s="64">
        <v>1</v>
      </c>
      <c r="L244" s="64">
        <v>0</v>
      </c>
      <c r="M244" s="63" t="s">
        <v>1293</v>
      </c>
      <c r="N244" s="63" t="s">
        <v>1450</v>
      </c>
      <c r="O244" s="63" t="s">
        <v>1295</v>
      </c>
    </row>
    <row r="245" spans="1:15" s="70" customFormat="1" x14ac:dyDescent="0.25">
      <c r="A245" s="66">
        <v>324566</v>
      </c>
      <c r="B245" s="66" t="s">
        <v>324</v>
      </c>
      <c r="C245" s="66" t="s">
        <v>1309</v>
      </c>
      <c r="D245" s="67">
        <v>0.81415999999999999</v>
      </c>
      <c r="E245" s="69">
        <v>0.24838678609265144</v>
      </c>
      <c r="F245" s="69">
        <v>0.24838678609265144</v>
      </c>
      <c r="G245" s="69">
        <v>0.24838678609265144</v>
      </c>
      <c r="H245" s="69">
        <v>3.877638948728996E-2</v>
      </c>
      <c r="I245" s="68">
        <v>17</v>
      </c>
      <c r="J245" s="68">
        <v>18</v>
      </c>
      <c r="K245" s="69">
        <v>0.62263406940063093</v>
      </c>
      <c r="L245" s="69">
        <v>0.37736593059936907</v>
      </c>
      <c r="M245" s="68" t="s">
        <v>1293</v>
      </c>
      <c r="N245" s="68" t="s">
        <v>1451</v>
      </c>
      <c r="O245" s="68" t="s">
        <v>1295</v>
      </c>
    </row>
    <row r="246" spans="1:15" s="70" customFormat="1" x14ac:dyDescent="0.25">
      <c r="A246" s="61">
        <v>324698</v>
      </c>
      <c r="B246" s="61" t="s">
        <v>325</v>
      </c>
      <c r="C246" s="61" t="s">
        <v>1307</v>
      </c>
      <c r="D246" s="62">
        <v>0.54886999999999997</v>
      </c>
      <c r="E246" s="64">
        <v>0.86600426334055636</v>
      </c>
      <c r="F246" s="64">
        <v>0.86600426334055636</v>
      </c>
      <c r="G246" s="64">
        <v>0.86600426334055636</v>
      </c>
      <c r="H246" s="64">
        <v>0.21212121212121213</v>
      </c>
      <c r="I246" s="63">
        <v>7</v>
      </c>
      <c r="J246" s="63">
        <v>3</v>
      </c>
      <c r="K246" s="64">
        <v>0.77189532597186505</v>
      </c>
      <c r="L246" s="64">
        <v>0.22810467402813492</v>
      </c>
      <c r="M246" s="63" t="s">
        <v>1293</v>
      </c>
      <c r="N246" s="63" t="s">
        <v>1452</v>
      </c>
      <c r="O246" s="63" t="s">
        <v>1295</v>
      </c>
    </row>
    <row r="247" spans="1:15" s="70" customFormat="1" x14ac:dyDescent="0.25">
      <c r="A247" s="66">
        <v>324710</v>
      </c>
      <c r="B247" s="66" t="s">
        <v>326</v>
      </c>
      <c r="C247" s="66" t="s">
        <v>1314</v>
      </c>
      <c r="D247" s="67">
        <v>0.79276999999999997</v>
      </c>
      <c r="E247" s="69" t="s">
        <v>1312</v>
      </c>
      <c r="F247" s="69" t="s">
        <v>1312</v>
      </c>
      <c r="G247" s="69" t="s">
        <v>1312</v>
      </c>
      <c r="H247" s="69" t="s">
        <v>1312</v>
      </c>
      <c r="I247" s="68">
        <v>3</v>
      </c>
      <c r="J247" s="68">
        <v>1</v>
      </c>
      <c r="K247" s="69">
        <v>0.95620789220404234</v>
      </c>
      <c r="L247" s="69">
        <v>4.3792107795957651E-2</v>
      </c>
      <c r="M247" s="68" t="s">
        <v>1293</v>
      </c>
      <c r="N247" s="68" t="s">
        <v>1313</v>
      </c>
      <c r="O247" s="68" t="s">
        <v>1295</v>
      </c>
    </row>
    <row r="248" spans="1:15" s="70" customFormat="1" x14ac:dyDescent="0.25">
      <c r="A248" s="61">
        <v>324892</v>
      </c>
      <c r="B248" s="61" t="s">
        <v>328</v>
      </c>
      <c r="C248" s="61" t="s">
        <v>1326</v>
      </c>
      <c r="D248" s="62">
        <v>0.76798999999999995</v>
      </c>
      <c r="E248" s="64">
        <v>0</v>
      </c>
      <c r="F248" s="64">
        <v>0</v>
      </c>
      <c r="G248" s="64">
        <v>0</v>
      </c>
      <c r="H248" s="64">
        <v>0</v>
      </c>
      <c r="I248" s="63">
        <v>0</v>
      </c>
      <c r="J248" s="63">
        <v>0</v>
      </c>
      <c r="K248" s="64">
        <v>0</v>
      </c>
      <c r="L248" s="64">
        <v>0</v>
      </c>
      <c r="M248" s="63" t="s">
        <v>1293</v>
      </c>
      <c r="N248" s="63" t="s">
        <v>1294</v>
      </c>
      <c r="O248" s="63" t="s">
        <v>1295</v>
      </c>
    </row>
    <row r="249" spans="1:15" s="70" customFormat="1" x14ac:dyDescent="0.25">
      <c r="A249" s="66">
        <v>325031</v>
      </c>
      <c r="B249" s="66" t="s">
        <v>329</v>
      </c>
      <c r="C249" s="66" t="s">
        <v>1309</v>
      </c>
      <c r="D249" s="67">
        <v>0.81294</v>
      </c>
      <c r="E249" s="69">
        <v>0.89661217042893426</v>
      </c>
      <c r="F249" s="69">
        <v>0</v>
      </c>
      <c r="G249" s="69">
        <v>0</v>
      </c>
      <c r="H249" s="69">
        <v>6.25E-2</v>
      </c>
      <c r="I249" s="68">
        <v>12</v>
      </c>
      <c r="J249" s="68">
        <v>6</v>
      </c>
      <c r="K249" s="69">
        <v>0.86204486943729308</v>
      </c>
      <c r="L249" s="69">
        <v>0.13795513056270689</v>
      </c>
      <c r="M249" s="68" t="s">
        <v>1293</v>
      </c>
      <c r="N249" s="68" t="s">
        <v>1453</v>
      </c>
      <c r="O249" s="68" t="s">
        <v>1295</v>
      </c>
    </row>
    <row r="250" spans="1:15" s="70" customFormat="1" x14ac:dyDescent="0.25">
      <c r="A250" s="61">
        <v>325082</v>
      </c>
      <c r="B250" s="61" t="s">
        <v>331</v>
      </c>
      <c r="C250" s="61" t="s">
        <v>1309</v>
      </c>
      <c r="D250" s="62">
        <v>0.69284999999999997</v>
      </c>
      <c r="E250" s="64">
        <v>0.45710217159131361</v>
      </c>
      <c r="F250" s="64">
        <v>0.45710217159131361</v>
      </c>
      <c r="G250" s="64">
        <v>0.45710217159131361</v>
      </c>
      <c r="H250" s="64">
        <v>3.6730185031759184E-2</v>
      </c>
      <c r="I250" s="63">
        <v>7</v>
      </c>
      <c r="J250" s="63">
        <v>5</v>
      </c>
      <c r="K250" s="64">
        <v>0.88851414652426453</v>
      </c>
      <c r="L250" s="64">
        <v>0.11148585347573543</v>
      </c>
      <c r="M250" s="63" t="s">
        <v>1293</v>
      </c>
      <c r="N250" s="63" t="s">
        <v>1455</v>
      </c>
      <c r="O250" s="63" t="s">
        <v>1295</v>
      </c>
    </row>
    <row r="251" spans="1:15" s="70" customFormat="1" x14ac:dyDescent="0.25">
      <c r="A251" s="66">
        <v>325465</v>
      </c>
      <c r="B251" s="66" t="s">
        <v>333</v>
      </c>
      <c r="C251" s="66" t="s">
        <v>1307</v>
      </c>
      <c r="D251" s="67">
        <v>0.69077</v>
      </c>
      <c r="E251" s="69">
        <v>8.7765714807043149E-2</v>
      </c>
      <c r="F251" s="69">
        <v>0</v>
      </c>
      <c r="G251" s="69">
        <v>0</v>
      </c>
      <c r="H251" s="69">
        <v>0.16666666666666666</v>
      </c>
      <c r="I251" s="68">
        <v>6</v>
      </c>
      <c r="J251" s="68">
        <v>3</v>
      </c>
      <c r="K251" s="69">
        <v>0.18055555555555555</v>
      </c>
      <c r="L251" s="69">
        <v>0.81944444444444442</v>
      </c>
      <c r="M251" s="68" t="s">
        <v>1293</v>
      </c>
      <c r="N251" s="68" t="s">
        <v>1308</v>
      </c>
      <c r="O251" s="68" t="s">
        <v>1295</v>
      </c>
    </row>
    <row r="252" spans="1:15" s="70" customFormat="1" x14ac:dyDescent="0.25">
      <c r="A252" s="61">
        <v>325571</v>
      </c>
      <c r="B252" s="61" t="s">
        <v>334</v>
      </c>
      <c r="C252" s="61" t="s">
        <v>1309</v>
      </c>
      <c r="D252" s="62">
        <v>0.83350000000000002</v>
      </c>
      <c r="E252" s="64">
        <v>0.99076501599456956</v>
      </c>
      <c r="F252" s="64">
        <v>0.90235792879469634</v>
      </c>
      <c r="G252" s="64">
        <v>0.76449977847419526</v>
      </c>
      <c r="H252" s="64">
        <v>3.9043435822352368E-2</v>
      </c>
      <c r="I252" s="63">
        <v>32</v>
      </c>
      <c r="J252" s="63">
        <v>15</v>
      </c>
      <c r="K252" s="64">
        <v>0.92499517486774185</v>
      </c>
      <c r="L252" s="64">
        <v>7.5004825132258118E-2</v>
      </c>
      <c r="M252" s="63" t="s">
        <v>1293</v>
      </c>
      <c r="N252" s="63" t="s">
        <v>1457</v>
      </c>
      <c r="O252" s="63" t="s">
        <v>1295</v>
      </c>
    </row>
    <row r="253" spans="1:15" s="70" customFormat="1" x14ac:dyDescent="0.25">
      <c r="A253" s="66">
        <v>325759</v>
      </c>
      <c r="B253" s="66" t="s">
        <v>335</v>
      </c>
      <c r="C253" s="66" t="s">
        <v>1309</v>
      </c>
      <c r="D253" s="67">
        <v>0.85616999999999999</v>
      </c>
      <c r="E253" s="69">
        <v>0.48955773955773957</v>
      </c>
      <c r="F253" s="69">
        <v>0.24078624078624078</v>
      </c>
      <c r="G253" s="69">
        <v>0.24078624078624078</v>
      </c>
      <c r="H253" s="69">
        <v>3.7760760496435175E-2</v>
      </c>
      <c r="I253" s="68">
        <v>4</v>
      </c>
      <c r="J253" s="68">
        <v>0</v>
      </c>
      <c r="K253" s="69">
        <v>1</v>
      </c>
      <c r="L253" s="69">
        <v>0</v>
      </c>
      <c r="M253" s="68" t="s">
        <v>1293</v>
      </c>
      <c r="N253" s="68" t="s">
        <v>1458</v>
      </c>
      <c r="O253" s="68" t="s">
        <v>1295</v>
      </c>
    </row>
    <row r="254" spans="1:15" s="70" customFormat="1" x14ac:dyDescent="0.25">
      <c r="A254" s="61">
        <v>326305</v>
      </c>
      <c r="B254" s="61" t="s">
        <v>337</v>
      </c>
      <c r="C254" s="61" t="s">
        <v>1307</v>
      </c>
      <c r="D254" s="62">
        <v>0.69815000000000005</v>
      </c>
      <c r="E254" s="64">
        <v>0.96123801649360296</v>
      </c>
      <c r="F254" s="64">
        <v>0.95747866212734911</v>
      </c>
      <c r="G254" s="64">
        <v>0.95334818815071976</v>
      </c>
      <c r="H254" s="64">
        <v>5.4415700267618196E-2</v>
      </c>
      <c r="I254" s="63">
        <v>773</v>
      </c>
      <c r="J254" s="63">
        <v>12</v>
      </c>
      <c r="K254" s="64">
        <v>0.96060350640181413</v>
      </c>
      <c r="L254" s="64">
        <v>3.9396493598185874E-2</v>
      </c>
      <c r="M254" s="63" t="s">
        <v>1293</v>
      </c>
      <c r="N254" s="63" t="s">
        <v>1460</v>
      </c>
      <c r="O254" s="63" t="s">
        <v>1295</v>
      </c>
    </row>
    <row r="255" spans="1:15" s="70" customFormat="1" x14ac:dyDescent="0.25">
      <c r="A255" s="66">
        <v>326356</v>
      </c>
      <c r="B255" s="66" t="s">
        <v>338</v>
      </c>
      <c r="C255" s="66" t="s">
        <v>1307</v>
      </c>
      <c r="D255" s="67">
        <v>0.60929999999999995</v>
      </c>
      <c r="E255" s="69">
        <v>0.88419782870928831</v>
      </c>
      <c r="F255" s="69">
        <v>0.33916365098512263</v>
      </c>
      <c r="G255" s="69">
        <v>0.33775633293124246</v>
      </c>
      <c r="H255" s="69">
        <v>0.13043478260869565</v>
      </c>
      <c r="I255" s="68">
        <v>26</v>
      </c>
      <c r="J255" s="68">
        <v>6</v>
      </c>
      <c r="K255" s="69">
        <v>0.93199327636923934</v>
      </c>
      <c r="L255" s="69">
        <v>6.8006723630760615E-2</v>
      </c>
      <c r="M255" s="68" t="s">
        <v>1293</v>
      </c>
      <c r="N255" s="68" t="s">
        <v>1461</v>
      </c>
      <c r="O255" s="68" t="s">
        <v>1295</v>
      </c>
    </row>
    <row r="256" spans="1:15" s="70" customFormat="1" x14ac:dyDescent="0.25">
      <c r="A256" s="61">
        <v>326500</v>
      </c>
      <c r="B256" s="61" t="s">
        <v>339</v>
      </c>
      <c r="C256" s="61" t="s">
        <v>1307</v>
      </c>
      <c r="D256" s="62">
        <v>0.75182000000000004</v>
      </c>
      <c r="E256" s="64">
        <v>0.99803344057274912</v>
      </c>
      <c r="F256" s="64">
        <v>0</v>
      </c>
      <c r="G256" s="64">
        <v>0</v>
      </c>
      <c r="H256" s="64">
        <v>0.2</v>
      </c>
      <c r="I256" s="63">
        <v>40</v>
      </c>
      <c r="J256" s="63">
        <v>10</v>
      </c>
      <c r="K256" s="64">
        <v>0.77392975615164983</v>
      </c>
      <c r="L256" s="64">
        <v>0.22607024384835017</v>
      </c>
      <c r="M256" s="63" t="s">
        <v>1293</v>
      </c>
      <c r="N256" s="63" t="s">
        <v>1462</v>
      </c>
      <c r="O256" s="63" t="s">
        <v>1295</v>
      </c>
    </row>
    <row r="257" spans="1:15" s="70" customFormat="1" x14ac:dyDescent="0.25">
      <c r="A257" s="66">
        <v>326861</v>
      </c>
      <c r="B257" s="66" t="s">
        <v>341</v>
      </c>
      <c r="C257" s="66" t="s">
        <v>1307</v>
      </c>
      <c r="D257" s="67">
        <v>0.69555999999999996</v>
      </c>
      <c r="E257" s="69">
        <v>0.99854864087678363</v>
      </c>
      <c r="F257" s="69">
        <v>0.98661222939612614</v>
      </c>
      <c r="G257" s="69">
        <v>0.86026260105257446</v>
      </c>
      <c r="H257" s="69">
        <v>4.7430830039525688E-2</v>
      </c>
      <c r="I257" s="68">
        <v>44</v>
      </c>
      <c r="J257" s="68">
        <v>0</v>
      </c>
      <c r="K257" s="69">
        <v>1</v>
      </c>
      <c r="L257" s="69">
        <v>0</v>
      </c>
      <c r="M257" s="68" t="s">
        <v>1293</v>
      </c>
      <c r="N257" s="68" t="s">
        <v>1464</v>
      </c>
      <c r="O257" s="68" t="s">
        <v>1295</v>
      </c>
    </row>
    <row r="258" spans="1:15" s="70" customFormat="1" x14ac:dyDescent="0.25">
      <c r="A258" s="61">
        <v>327093</v>
      </c>
      <c r="B258" s="61" t="s">
        <v>342</v>
      </c>
      <c r="C258" s="61" t="s">
        <v>1311</v>
      </c>
      <c r="D258" s="62">
        <v>0.87782000000000004</v>
      </c>
      <c r="E258" s="64" t="s">
        <v>1312</v>
      </c>
      <c r="F258" s="64" t="s">
        <v>1312</v>
      </c>
      <c r="G258" s="64" t="s">
        <v>1312</v>
      </c>
      <c r="H258" s="64" t="s">
        <v>1312</v>
      </c>
      <c r="I258" s="63">
        <v>6</v>
      </c>
      <c r="J258" s="63">
        <v>2</v>
      </c>
      <c r="K258" s="64">
        <v>0.92501440447773475</v>
      </c>
      <c r="L258" s="64">
        <v>7.4985595522265205E-2</v>
      </c>
      <c r="M258" s="63" t="s">
        <v>1293</v>
      </c>
      <c r="N258" s="63" t="s">
        <v>1313</v>
      </c>
      <c r="O258" s="63" t="s">
        <v>1295</v>
      </c>
    </row>
    <row r="259" spans="1:15" s="70" customFormat="1" x14ac:dyDescent="0.25">
      <c r="A259" s="66">
        <v>327352</v>
      </c>
      <c r="B259" s="66" t="s">
        <v>345</v>
      </c>
      <c r="C259" s="66" t="s">
        <v>1309</v>
      </c>
      <c r="D259" s="67">
        <v>0.91447000000000001</v>
      </c>
      <c r="E259" s="69">
        <v>0.46479107707674377</v>
      </c>
      <c r="F259" s="69">
        <v>0.16430830697519561</v>
      </c>
      <c r="G259" s="69">
        <v>0.16430830697519561</v>
      </c>
      <c r="H259" s="69">
        <v>6.8965517241379309E-2</v>
      </c>
      <c r="I259" s="68">
        <v>12</v>
      </c>
      <c r="J259" s="68">
        <v>3</v>
      </c>
      <c r="K259" s="69">
        <v>0.86769049025398703</v>
      </c>
      <c r="L259" s="69">
        <v>0.13230950974601299</v>
      </c>
      <c r="M259" s="68" t="s">
        <v>1293</v>
      </c>
      <c r="N259" s="68" t="s">
        <v>1466</v>
      </c>
      <c r="O259" s="68" t="s">
        <v>1295</v>
      </c>
    </row>
    <row r="260" spans="1:15" s="70" customFormat="1" x14ac:dyDescent="0.25">
      <c r="A260" s="61">
        <v>327417</v>
      </c>
      <c r="B260" s="61" t="s">
        <v>346</v>
      </c>
      <c r="C260" s="61" t="s">
        <v>1307</v>
      </c>
      <c r="D260" s="62">
        <v>0.65005000000000002</v>
      </c>
      <c r="E260" s="64">
        <v>0</v>
      </c>
      <c r="F260" s="64">
        <v>0</v>
      </c>
      <c r="G260" s="64">
        <v>0</v>
      </c>
      <c r="H260" s="64">
        <v>0</v>
      </c>
      <c r="I260" s="63">
        <v>19</v>
      </c>
      <c r="J260" s="63">
        <v>10</v>
      </c>
      <c r="K260" s="64">
        <v>0.51294148360869729</v>
      </c>
      <c r="L260" s="64">
        <v>0.48705851639130271</v>
      </c>
      <c r="M260" s="63" t="s">
        <v>1293</v>
      </c>
      <c r="N260" s="63" t="s">
        <v>1308</v>
      </c>
      <c r="O260" s="63" t="s">
        <v>1295</v>
      </c>
    </row>
    <row r="261" spans="1:15" s="70" customFormat="1" x14ac:dyDescent="0.25">
      <c r="A261" s="66">
        <v>327441</v>
      </c>
      <c r="B261" s="66" t="s">
        <v>347</v>
      </c>
      <c r="C261" s="66" t="s">
        <v>1311</v>
      </c>
      <c r="D261" s="67">
        <v>0.94164000000000003</v>
      </c>
      <c r="E261" s="69" t="s">
        <v>1312</v>
      </c>
      <c r="F261" s="69" t="s">
        <v>1312</v>
      </c>
      <c r="G261" s="69" t="s">
        <v>1312</v>
      </c>
      <c r="H261" s="69" t="s">
        <v>1312</v>
      </c>
      <c r="I261" s="68">
        <v>4</v>
      </c>
      <c r="J261" s="68">
        <v>3</v>
      </c>
      <c r="K261" s="69">
        <v>0.65840741441271045</v>
      </c>
      <c r="L261" s="69">
        <v>0.34159258558728955</v>
      </c>
      <c r="M261" s="68" t="s">
        <v>1293</v>
      </c>
      <c r="N261" s="68" t="s">
        <v>1313</v>
      </c>
      <c r="O261" s="68" t="s">
        <v>1295</v>
      </c>
    </row>
    <row r="262" spans="1:15" s="70" customFormat="1" x14ac:dyDescent="0.25">
      <c r="A262" s="61">
        <v>327468</v>
      </c>
      <c r="B262" s="61" t="s">
        <v>348</v>
      </c>
      <c r="C262" s="61" t="s">
        <v>1309</v>
      </c>
      <c r="D262" s="62">
        <v>0.61431999999999998</v>
      </c>
      <c r="E262" s="64">
        <v>0.99668983780205234</v>
      </c>
      <c r="F262" s="64">
        <v>0.25223435948361472</v>
      </c>
      <c r="G262" s="64">
        <v>0.25223435948361472</v>
      </c>
      <c r="H262" s="64">
        <v>0.23529411764705882</v>
      </c>
      <c r="I262" s="63">
        <v>12</v>
      </c>
      <c r="J262" s="63">
        <v>6</v>
      </c>
      <c r="K262" s="64">
        <v>0.78473715067422323</v>
      </c>
      <c r="L262" s="64">
        <v>0.21526284932577683</v>
      </c>
      <c r="M262" s="63" t="s">
        <v>1293</v>
      </c>
      <c r="N262" s="63" t="s">
        <v>1313</v>
      </c>
      <c r="O262" s="63" t="s">
        <v>1295</v>
      </c>
    </row>
    <row r="263" spans="1:15" s="70" customFormat="1" x14ac:dyDescent="0.25">
      <c r="A263" s="66">
        <v>327557</v>
      </c>
      <c r="B263" s="66" t="s">
        <v>349</v>
      </c>
      <c r="C263" s="66" t="s">
        <v>1326</v>
      </c>
      <c r="D263" s="67">
        <v>0.88900000000000001</v>
      </c>
      <c r="E263" s="69">
        <v>1</v>
      </c>
      <c r="F263" s="69">
        <v>1</v>
      </c>
      <c r="G263" s="69">
        <v>1</v>
      </c>
      <c r="H263" s="69">
        <v>4.4198895027624308E-2</v>
      </c>
      <c r="I263" s="68">
        <v>2</v>
      </c>
      <c r="J263" s="68">
        <v>0</v>
      </c>
      <c r="K263" s="69">
        <v>1</v>
      </c>
      <c r="L263" s="69">
        <v>0</v>
      </c>
      <c r="M263" s="68" t="s">
        <v>1318</v>
      </c>
      <c r="N263" s="68" t="s">
        <v>1294</v>
      </c>
      <c r="O263" s="68" t="s">
        <v>1295</v>
      </c>
    </row>
    <row r="264" spans="1:15" s="70" customFormat="1" x14ac:dyDescent="0.25">
      <c r="A264" s="61">
        <v>327638</v>
      </c>
      <c r="B264" s="61" t="s">
        <v>350</v>
      </c>
      <c r="C264" s="61" t="s">
        <v>1309</v>
      </c>
      <c r="D264" s="62">
        <v>0.85904999999999998</v>
      </c>
      <c r="E264" s="64">
        <v>0.98207326578332033</v>
      </c>
      <c r="F264" s="64">
        <v>0.50623538581449723</v>
      </c>
      <c r="G264" s="64">
        <v>8.1839438815276694E-2</v>
      </c>
      <c r="H264" s="64">
        <v>4.5298558682223745E-2</v>
      </c>
      <c r="I264" s="63">
        <v>6</v>
      </c>
      <c r="J264" s="63">
        <v>7</v>
      </c>
      <c r="K264" s="64">
        <v>0.72359266287160029</v>
      </c>
      <c r="L264" s="64">
        <v>0.27640733712839977</v>
      </c>
      <c r="M264" s="63" t="s">
        <v>1293</v>
      </c>
      <c r="N264" s="63" t="s">
        <v>1467</v>
      </c>
      <c r="O264" s="63" t="s">
        <v>1295</v>
      </c>
    </row>
    <row r="265" spans="1:15" s="70" customFormat="1" x14ac:dyDescent="0.25">
      <c r="A265" s="66">
        <v>327689</v>
      </c>
      <c r="B265" s="66" t="s">
        <v>351</v>
      </c>
      <c r="C265" s="66" t="s">
        <v>1309</v>
      </c>
      <c r="D265" s="67">
        <v>0.53503999999999996</v>
      </c>
      <c r="E265" s="69">
        <v>0.99992362914311894</v>
      </c>
      <c r="F265" s="69">
        <v>0.53512295707957847</v>
      </c>
      <c r="G265" s="69">
        <v>0.53512295707957847</v>
      </c>
      <c r="H265" s="69">
        <v>3.5183066361556062E-2</v>
      </c>
      <c r="I265" s="68">
        <v>18</v>
      </c>
      <c r="J265" s="68">
        <v>14</v>
      </c>
      <c r="K265" s="69">
        <v>0.67018859129488995</v>
      </c>
      <c r="L265" s="69">
        <v>0.32981140870511005</v>
      </c>
      <c r="M265" s="68" t="s">
        <v>1293</v>
      </c>
      <c r="N265" s="68" t="s">
        <v>1468</v>
      </c>
      <c r="O265" s="68" t="s">
        <v>1295</v>
      </c>
    </row>
    <row r="266" spans="1:15" s="70" customFormat="1" x14ac:dyDescent="0.25">
      <c r="A266" s="61">
        <v>327867</v>
      </c>
      <c r="B266" s="61" t="s">
        <v>352</v>
      </c>
      <c r="C266" s="61" t="s">
        <v>1314</v>
      </c>
      <c r="D266" s="62">
        <v>0.62380000000000002</v>
      </c>
      <c r="E266" s="64" t="s">
        <v>1312</v>
      </c>
      <c r="F266" s="64" t="s">
        <v>1312</v>
      </c>
      <c r="G266" s="64" t="s">
        <v>1312</v>
      </c>
      <c r="H266" s="64" t="s">
        <v>1312</v>
      </c>
      <c r="I266" s="63">
        <v>7</v>
      </c>
      <c r="J266" s="63">
        <v>6</v>
      </c>
      <c r="K266" s="64">
        <v>0.41800499072237507</v>
      </c>
      <c r="L266" s="64">
        <v>0.58199500927762493</v>
      </c>
      <c r="M266" s="63" t="s">
        <v>1293</v>
      </c>
      <c r="N266" s="63" t="s">
        <v>1313</v>
      </c>
      <c r="O266" s="63" t="s">
        <v>1295</v>
      </c>
    </row>
    <row r="267" spans="1:15" s="70" customFormat="1" x14ac:dyDescent="0.25">
      <c r="A267" s="66">
        <v>328073</v>
      </c>
      <c r="B267" s="66" t="s">
        <v>353</v>
      </c>
      <c r="C267" s="66" t="s">
        <v>1309</v>
      </c>
      <c r="D267" s="67">
        <v>0.71072999999999997</v>
      </c>
      <c r="E267" s="69">
        <v>0.19272044357002324</v>
      </c>
      <c r="F267" s="69">
        <v>0.17921659810409588</v>
      </c>
      <c r="G267" s="69">
        <v>0.17921659810409588</v>
      </c>
      <c r="H267" s="69">
        <v>4.6903460837887066E-2</v>
      </c>
      <c r="I267" s="68">
        <v>17</v>
      </c>
      <c r="J267" s="68">
        <v>8</v>
      </c>
      <c r="K267" s="69">
        <v>0.57901334709829655</v>
      </c>
      <c r="L267" s="69">
        <v>0.4209866529017034</v>
      </c>
      <c r="M267" s="68" t="s">
        <v>1293</v>
      </c>
      <c r="N267" s="68" t="s">
        <v>1469</v>
      </c>
      <c r="O267" s="68" t="s">
        <v>1295</v>
      </c>
    </row>
    <row r="268" spans="1:15" s="70" customFormat="1" x14ac:dyDescent="0.25">
      <c r="A268" s="61">
        <v>328294</v>
      </c>
      <c r="B268" s="61" t="s">
        <v>354</v>
      </c>
      <c r="C268" s="61" t="s">
        <v>1309</v>
      </c>
      <c r="D268" s="62">
        <v>0.77998999999999996</v>
      </c>
      <c r="E268" s="64">
        <v>0.98449486177449708</v>
      </c>
      <c r="F268" s="64">
        <v>0.98445867708785639</v>
      </c>
      <c r="G268" s="64">
        <v>0.83633666232450432</v>
      </c>
      <c r="H268" s="64">
        <v>4.3314500941619587E-2</v>
      </c>
      <c r="I268" s="63">
        <v>30</v>
      </c>
      <c r="J268" s="63">
        <v>4</v>
      </c>
      <c r="K268" s="64">
        <v>1</v>
      </c>
      <c r="L268" s="64">
        <v>0</v>
      </c>
      <c r="M268" s="63" t="s">
        <v>1293</v>
      </c>
      <c r="N268" s="63" t="s">
        <v>1470</v>
      </c>
      <c r="O268" s="63" t="s">
        <v>1295</v>
      </c>
    </row>
    <row r="269" spans="1:15" s="70" customFormat="1" x14ac:dyDescent="0.25">
      <c r="A269" s="66">
        <v>328308</v>
      </c>
      <c r="B269" s="66" t="s">
        <v>355</v>
      </c>
      <c r="C269" s="66" t="s">
        <v>1309</v>
      </c>
      <c r="D269" s="67">
        <v>0.73450000000000004</v>
      </c>
      <c r="E269" s="69">
        <v>0.7518085106382979</v>
      </c>
      <c r="F269" s="69">
        <v>2.3191489361702129E-2</v>
      </c>
      <c r="G269" s="69">
        <v>2.3191489361702129E-2</v>
      </c>
      <c r="H269" s="69">
        <v>3.7984496124031007E-2</v>
      </c>
      <c r="I269" s="68">
        <v>15</v>
      </c>
      <c r="J269" s="68">
        <v>13</v>
      </c>
      <c r="K269" s="69">
        <v>0.80085256977398855</v>
      </c>
      <c r="L269" s="69">
        <v>0.19914743022601142</v>
      </c>
      <c r="M269" s="68" t="s">
        <v>1293</v>
      </c>
      <c r="N269" s="68" t="s">
        <v>1471</v>
      </c>
      <c r="O269" s="68" t="s">
        <v>1295</v>
      </c>
    </row>
    <row r="270" spans="1:15" s="70" customFormat="1" x14ac:dyDescent="0.25">
      <c r="A270" s="61">
        <v>328332</v>
      </c>
      <c r="B270" s="61" t="s">
        <v>356</v>
      </c>
      <c r="C270" s="61" t="s">
        <v>1307</v>
      </c>
      <c r="D270" s="62">
        <v>0.61887000000000003</v>
      </c>
      <c r="E270" s="64">
        <v>0.10949742021784827</v>
      </c>
      <c r="F270" s="64">
        <v>0</v>
      </c>
      <c r="G270" s="64">
        <v>0</v>
      </c>
      <c r="H270" s="64">
        <v>5.8823529411764705E-2</v>
      </c>
      <c r="I270" s="63">
        <v>0</v>
      </c>
      <c r="J270" s="63">
        <v>8</v>
      </c>
      <c r="K270" s="64">
        <v>0</v>
      </c>
      <c r="L270" s="64">
        <v>1</v>
      </c>
      <c r="M270" s="63" t="s">
        <v>1293</v>
      </c>
      <c r="N270" s="63" t="s">
        <v>1472</v>
      </c>
      <c r="O270" s="63" t="s">
        <v>1295</v>
      </c>
    </row>
    <row r="271" spans="1:15" s="70" customFormat="1" x14ac:dyDescent="0.25">
      <c r="A271" s="66">
        <v>328375</v>
      </c>
      <c r="B271" s="66" t="s">
        <v>357</v>
      </c>
      <c r="C271" s="66" t="s">
        <v>1309</v>
      </c>
      <c r="D271" s="67">
        <v>0.67557999999999996</v>
      </c>
      <c r="E271" s="69">
        <v>0.23229813664596274</v>
      </c>
      <c r="F271" s="69">
        <v>0.23229813664596274</v>
      </c>
      <c r="G271" s="69">
        <v>0.23229813664596274</v>
      </c>
      <c r="H271" s="69">
        <v>4.7699214365881031E-2</v>
      </c>
      <c r="I271" s="68">
        <v>6</v>
      </c>
      <c r="J271" s="68">
        <v>13</v>
      </c>
      <c r="K271" s="69">
        <v>0.33319238900634252</v>
      </c>
      <c r="L271" s="69">
        <v>0.66680761099365748</v>
      </c>
      <c r="M271" s="68" t="s">
        <v>1293</v>
      </c>
      <c r="N271" s="68" t="s">
        <v>1473</v>
      </c>
      <c r="O271" s="68" t="s">
        <v>1295</v>
      </c>
    </row>
    <row r="272" spans="1:15" s="70" customFormat="1" x14ac:dyDescent="0.25">
      <c r="A272" s="61">
        <v>328537</v>
      </c>
      <c r="B272" s="61" t="s">
        <v>358</v>
      </c>
      <c r="C272" s="61" t="s">
        <v>1307</v>
      </c>
      <c r="D272" s="62">
        <v>0.52754999999999996</v>
      </c>
      <c r="E272" s="64">
        <v>0.87648775065993612</v>
      </c>
      <c r="F272" s="64">
        <v>0</v>
      </c>
      <c r="G272" s="64">
        <v>0</v>
      </c>
      <c r="H272" s="64">
        <v>2.5000000000000001E-2</v>
      </c>
      <c r="I272" s="63">
        <v>15</v>
      </c>
      <c r="J272" s="63">
        <v>9</v>
      </c>
      <c r="K272" s="64">
        <v>0.28727003104870474</v>
      </c>
      <c r="L272" s="64">
        <v>0.71272996895129526</v>
      </c>
      <c r="M272" s="63" t="s">
        <v>1293</v>
      </c>
      <c r="N272" s="63" t="s">
        <v>1474</v>
      </c>
      <c r="O272" s="63" t="s">
        <v>1295</v>
      </c>
    </row>
    <row r="273" spans="1:15" s="70" customFormat="1" x14ac:dyDescent="0.25">
      <c r="A273" s="66">
        <v>328596</v>
      </c>
      <c r="B273" s="66" t="s">
        <v>359</v>
      </c>
      <c r="C273" s="66" t="s">
        <v>1309</v>
      </c>
      <c r="D273" s="67">
        <v>0.72450999999999999</v>
      </c>
      <c r="E273" s="69">
        <v>0.89038901601830667</v>
      </c>
      <c r="F273" s="69">
        <v>0.40457665903890161</v>
      </c>
      <c r="G273" s="69">
        <v>0.40022883295194506</v>
      </c>
      <c r="H273" s="69">
        <v>5.0776583034647549E-2</v>
      </c>
      <c r="I273" s="68">
        <v>9</v>
      </c>
      <c r="J273" s="68">
        <v>7</v>
      </c>
      <c r="K273" s="69">
        <v>0.82495840266222964</v>
      </c>
      <c r="L273" s="69">
        <v>0.17504159733777039</v>
      </c>
      <c r="M273" s="68" t="s">
        <v>1293</v>
      </c>
      <c r="N273" s="68" t="s">
        <v>1475</v>
      </c>
      <c r="O273" s="68" t="s">
        <v>1295</v>
      </c>
    </row>
    <row r="274" spans="1:15" s="70" customFormat="1" x14ac:dyDescent="0.25">
      <c r="A274" s="61">
        <v>329282</v>
      </c>
      <c r="B274" s="61" t="s">
        <v>361</v>
      </c>
      <c r="C274" s="61" t="s">
        <v>1326</v>
      </c>
      <c r="D274" s="62">
        <v>0.76773999999999998</v>
      </c>
      <c r="E274" s="64">
        <v>1</v>
      </c>
      <c r="F274" s="64">
        <v>1</v>
      </c>
      <c r="G274" s="64">
        <v>1</v>
      </c>
      <c r="H274" s="64">
        <v>2.7160493827160494E-2</v>
      </c>
      <c r="I274" s="63">
        <v>1</v>
      </c>
      <c r="J274" s="63">
        <v>0</v>
      </c>
      <c r="K274" s="64">
        <v>1</v>
      </c>
      <c r="L274" s="64">
        <v>0</v>
      </c>
      <c r="M274" s="63" t="s">
        <v>1293</v>
      </c>
      <c r="N274" s="63" t="s">
        <v>1477</v>
      </c>
      <c r="O274" s="63" t="s">
        <v>1295</v>
      </c>
    </row>
    <row r="275" spans="1:15" s="70" customFormat="1" x14ac:dyDescent="0.25">
      <c r="A275" s="66">
        <v>329339</v>
      </c>
      <c r="B275" s="66" t="s">
        <v>362</v>
      </c>
      <c r="C275" s="66" t="s">
        <v>1309</v>
      </c>
      <c r="D275" s="67">
        <v>0.75999000000000005</v>
      </c>
      <c r="E275" s="69">
        <v>0.78988289126725608</v>
      </c>
      <c r="F275" s="69">
        <v>0.36639134481154023</v>
      </c>
      <c r="G275" s="69">
        <v>0.36639134481154023</v>
      </c>
      <c r="H275" s="69">
        <v>8.0710250201775621E-2</v>
      </c>
      <c r="I275" s="68">
        <v>67</v>
      </c>
      <c r="J275" s="68">
        <v>28</v>
      </c>
      <c r="K275" s="69">
        <v>0.70884358663603642</v>
      </c>
      <c r="L275" s="69">
        <v>0.29115641336396358</v>
      </c>
      <c r="M275" s="68" t="s">
        <v>1293</v>
      </c>
      <c r="N275" s="68" t="s">
        <v>1478</v>
      </c>
      <c r="O275" s="68" t="s">
        <v>1295</v>
      </c>
    </row>
    <row r="276" spans="1:15" s="70" customFormat="1" x14ac:dyDescent="0.25">
      <c r="A276" s="61">
        <v>329355</v>
      </c>
      <c r="B276" s="61" t="s">
        <v>363</v>
      </c>
      <c r="C276" s="61" t="s">
        <v>1316</v>
      </c>
      <c r="D276" s="62">
        <v>0.70914999999999995</v>
      </c>
      <c r="E276" s="64">
        <v>0</v>
      </c>
      <c r="F276" s="64">
        <v>0</v>
      </c>
      <c r="G276" s="64">
        <v>0</v>
      </c>
      <c r="H276" s="64">
        <v>0</v>
      </c>
      <c r="I276" s="63">
        <v>3</v>
      </c>
      <c r="J276" s="63">
        <v>2</v>
      </c>
      <c r="K276" s="64">
        <v>0.97651282051282051</v>
      </c>
      <c r="L276" s="64">
        <v>2.3487179487179488E-2</v>
      </c>
      <c r="M276" s="63" t="s">
        <v>1293</v>
      </c>
      <c r="N276" s="63" t="s">
        <v>1479</v>
      </c>
      <c r="O276" s="63" t="s">
        <v>1295</v>
      </c>
    </row>
    <row r="277" spans="1:15" s="70" customFormat="1" x14ac:dyDescent="0.25">
      <c r="A277" s="66">
        <v>329525</v>
      </c>
      <c r="B277" s="66" t="s">
        <v>364</v>
      </c>
      <c r="C277" s="66" t="s">
        <v>1307</v>
      </c>
      <c r="D277" s="67">
        <v>0.68198000000000003</v>
      </c>
      <c r="E277" s="69">
        <v>0</v>
      </c>
      <c r="F277" s="69">
        <v>0</v>
      </c>
      <c r="G277" s="69">
        <v>0</v>
      </c>
      <c r="H277" s="69">
        <v>0</v>
      </c>
      <c r="I277" s="68">
        <v>0</v>
      </c>
      <c r="J277" s="68">
        <v>0</v>
      </c>
      <c r="K277" s="69">
        <v>0</v>
      </c>
      <c r="L277" s="69">
        <v>0</v>
      </c>
      <c r="M277" s="68" t="s">
        <v>1293</v>
      </c>
      <c r="N277" s="68" t="s">
        <v>1480</v>
      </c>
      <c r="O277" s="68" t="s">
        <v>1295</v>
      </c>
    </row>
    <row r="278" spans="1:15" s="70" customFormat="1" x14ac:dyDescent="0.25">
      <c r="A278" s="61">
        <v>329665</v>
      </c>
      <c r="B278" s="61" t="s">
        <v>365</v>
      </c>
      <c r="C278" s="61" t="s">
        <v>1326</v>
      </c>
      <c r="D278" s="62">
        <v>0.68522000000000005</v>
      </c>
      <c r="E278" s="64">
        <v>1</v>
      </c>
      <c r="F278" s="64">
        <v>1</v>
      </c>
      <c r="G278" s="64">
        <v>1</v>
      </c>
      <c r="H278" s="64">
        <v>5.3333333333333337E-2</v>
      </c>
      <c r="I278" s="63">
        <v>1</v>
      </c>
      <c r="J278" s="63">
        <v>0</v>
      </c>
      <c r="K278" s="64">
        <v>1</v>
      </c>
      <c r="L278" s="64">
        <v>0</v>
      </c>
      <c r="M278" s="63" t="s">
        <v>1293</v>
      </c>
      <c r="N278" s="63" t="s">
        <v>1294</v>
      </c>
      <c r="O278" s="63" t="s">
        <v>1295</v>
      </c>
    </row>
    <row r="279" spans="1:15" s="70" customFormat="1" x14ac:dyDescent="0.25">
      <c r="A279" s="66">
        <v>329886</v>
      </c>
      <c r="B279" s="66" t="s">
        <v>366</v>
      </c>
      <c r="C279" s="66" t="s">
        <v>1309</v>
      </c>
      <c r="D279" s="67">
        <v>0.71033000000000002</v>
      </c>
      <c r="E279" s="69">
        <v>0</v>
      </c>
      <c r="F279" s="69">
        <v>0</v>
      </c>
      <c r="G279" s="69">
        <v>0</v>
      </c>
      <c r="H279" s="69">
        <v>0</v>
      </c>
      <c r="I279" s="68">
        <v>19</v>
      </c>
      <c r="J279" s="68">
        <v>8</v>
      </c>
      <c r="K279" s="69">
        <v>0.8396055484599162</v>
      </c>
      <c r="L279" s="69">
        <v>0.16039445154008375</v>
      </c>
      <c r="M279" s="68" t="s">
        <v>1293</v>
      </c>
      <c r="N279" s="68" t="s">
        <v>1308</v>
      </c>
      <c r="O279" s="68" t="s">
        <v>1295</v>
      </c>
    </row>
    <row r="280" spans="1:15" s="70" customFormat="1" x14ac:dyDescent="0.25">
      <c r="A280" s="61">
        <v>329967</v>
      </c>
      <c r="B280" s="61" t="s">
        <v>367</v>
      </c>
      <c r="C280" s="61" t="s">
        <v>1314</v>
      </c>
      <c r="D280" s="62">
        <v>0.71550999999999998</v>
      </c>
      <c r="E280" s="64" t="s">
        <v>1312</v>
      </c>
      <c r="F280" s="64" t="s">
        <v>1312</v>
      </c>
      <c r="G280" s="64" t="s">
        <v>1312</v>
      </c>
      <c r="H280" s="64" t="s">
        <v>1312</v>
      </c>
      <c r="I280" s="63">
        <v>1</v>
      </c>
      <c r="J280" s="63">
        <v>2</v>
      </c>
      <c r="K280" s="64">
        <v>0.22790934555640438</v>
      </c>
      <c r="L280" s="64">
        <v>0.77209065444359559</v>
      </c>
      <c r="M280" s="63" t="s">
        <v>1293</v>
      </c>
      <c r="N280" s="63" t="s">
        <v>1313</v>
      </c>
      <c r="O280" s="63" t="s">
        <v>1295</v>
      </c>
    </row>
    <row r="281" spans="1:15" s="70" customFormat="1" x14ac:dyDescent="0.25">
      <c r="A281" s="66">
        <v>330027</v>
      </c>
      <c r="B281" s="66" t="s">
        <v>368</v>
      </c>
      <c r="C281" s="66" t="s">
        <v>1326</v>
      </c>
      <c r="D281" s="67">
        <v>0.85765000000000002</v>
      </c>
      <c r="E281" s="69">
        <v>1</v>
      </c>
      <c r="F281" s="69">
        <v>1</v>
      </c>
      <c r="G281" s="69">
        <v>1</v>
      </c>
      <c r="H281" s="69">
        <v>6.7796610169491525E-2</v>
      </c>
      <c r="I281" s="68">
        <v>2</v>
      </c>
      <c r="J281" s="68">
        <v>0</v>
      </c>
      <c r="K281" s="69">
        <v>1</v>
      </c>
      <c r="L281" s="69">
        <v>0</v>
      </c>
      <c r="M281" s="68" t="s">
        <v>1318</v>
      </c>
      <c r="N281" s="68" t="s">
        <v>1294</v>
      </c>
      <c r="O281" s="68" t="s">
        <v>1295</v>
      </c>
    </row>
    <row r="282" spans="1:15" s="70" customFormat="1" x14ac:dyDescent="0.25">
      <c r="A282" s="61">
        <v>330051</v>
      </c>
      <c r="B282" s="61" t="s">
        <v>369</v>
      </c>
      <c r="C282" s="61" t="s">
        <v>1326</v>
      </c>
      <c r="D282" s="62">
        <v>0.70909999999999995</v>
      </c>
      <c r="E282" s="64">
        <v>0</v>
      </c>
      <c r="F282" s="64">
        <v>0</v>
      </c>
      <c r="G282" s="64">
        <v>0</v>
      </c>
      <c r="H282" s="64">
        <v>0</v>
      </c>
      <c r="I282" s="63">
        <v>0</v>
      </c>
      <c r="J282" s="63">
        <v>0</v>
      </c>
      <c r="K282" s="64">
        <v>0</v>
      </c>
      <c r="L282" s="64">
        <v>0</v>
      </c>
      <c r="M282" s="63" t="s">
        <v>1293</v>
      </c>
      <c r="N282" s="63" t="s">
        <v>1294</v>
      </c>
      <c r="O282" s="63" t="s">
        <v>1295</v>
      </c>
    </row>
    <row r="283" spans="1:15" s="70" customFormat="1" x14ac:dyDescent="0.25">
      <c r="A283" s="66">
        <v>330108</v>
      </c>
      <c r="B283" s="66" t="s">
        <v>370</v>
      </c>
      <c r="C283" s="66" t="s">
        <v>1309</v>
      </c>
      <c r="D283" s="67">
        <v>0.82204999999999995</v>
      </c>
      <c r="E283" s="69">
        <v>0.94625483048757086</v>
      </c>
      <c r="F283" s="69">
        <v>0.94625483048757086</v>
      </c>
      <c r="G283" s="69">
        <v>0.94625483048757086</v>
      </c>
      <c r="H283" s="69">
        <v>4.6666666666666669E-2</v>
      </c>
      <c r="I283" s="68">
        <v>8</v>
      </c>
      <c r="J283" s="68">
        <v>2</v>
      </c>
      <c r="K283" s="69">
        <v>0.86244118461112651</v>
      </c>
      <c r="L283" s="69">
        <v>0.13755881538887352</v>
      </c>
      <c r="M283" s="68" t="s">
        <v>1293</v>
      </c>
      <c r="N283" s="68" t="s">
        <v>1481</v>
      </c>
      <c r="O283" s="68" t="s">
        <v>1295</v>
      </c>
    </row>
    <row r="284" spans="1:15" s="70" customFormat="1" x14ac:dyDescent="0.25">
      <c r="A284" s="61">
        <v>330116</v>
      </c>
      <c r="B284" s="61" t="s">
        <v>371</v>
      </c>
      <c r="C284" s="61" t="s">
        <v>1316</v>
      </c>
      <c r="D284" s="62">
        <v>0.76395999999999997</v>
      </c>
      <c r="E284" s="64">
        <v>0</v>
      </c>
      <c r="F284" s="64">
        <v>0</v>
      </c>
      <c r="G284" s="64">
        <v>0</v>
      </c>
      <c r="H284" s="64">
        <v>0</v>
      </c>
      <c r="I284" s="63">
        <v>7</v>
      </c>
      <c r="J284" s="63">
        <v>6</v>
      </c>
      <c r="K284" s="64">
        <v>0.90485469795814621</v>
      </c>
      <c r="L284" s="64">
        <v>9.5145302041853771E-2</v>
      </c>
      <c r="M284" s="63" t="s">
        <v>1293</v>
      </c>
      <c r="N284" s="63" t="s">
        <v>1294</v>
      </c>
      <c r="O284" s="63" t="s">
        <v>1295</v>
      </c>
    </row>
    <row r="285" spans="1:15" s="70" customFormat="1" x14ac:dyDescent="0.25">
      <c r="A285" s="66">
        <v>330264</v>
      </c>
      <c r="B285" s="66" t="s">
        <v>372</v>
      </c>
      <c r="C285" s="66" t="s">
        <v>1309</v>
      </c>
      <c r="D285" s="67">
        <v>0.84387000000000001</v>
      </c>
      <c r="E285" s="69">
        <v>0.58891275535853027</v>
      </c>
      <c r="F285" s="69">
        <v>0.50029706137745078</v>
      </c>
      <c r="G285" s="69">
        <v>0.435674786344317</v>
      </c>
      <c r="H285" s="69">
        <v>3.4584563475326867E-2</v>
      </c>
      <c r="I285" s="68">
        <v>34</v>
      </c>
      <c r="J285" s="68">
        <v>7</v>
      </c>
      <c r="K285" s="69">
        <v>0.51588502269288961</v>
      </c>
      <c r="L285" s="69">
        <v>0.48411497730711045</v>
      </c>
      <c r="M285" s="68" t="s">
        <v>1293</v>
      </c>
      <c r="N285" s="68" t="s">
        <v>1482</v>
      </c>
      <c r="O285" s="68" t="s">
        <v>1295</v>
      </c>
    </row>
    <row r="286" spans="1:15" s="70" customFormat="1" x14ac:dyDescent="0.25">
      <c r="A286" s="61">
        <v>330281</v>
      </c>
      <c r="B286" s="61" t="s">
        <v>373</v>
      </c>
      <c r="C286" s="61" t="s">
        <v>1326</v>
      </c>
      <c r="D286" s="62">
        <v>0.71557000000000004</v>
      </c>
      <c r="E286" s="64">
        <v>0</v>
      </c>
      <c r="F286" s="64">
        <v>0</v>
      </c>
      <c r="G286" s="64">
        <v>0</v>
      </c>
      <c r="H286" s="64">
        <v>0</v>
      </c>
      <c r="I286" s="63">
        <v>1</v>
      </c>
      <c r="J286" s="63">
        <v>0</v>
      </c>
      <c r="K286" s="64">
        <v>1</v>
      </c>
      <c r="L286" s="64">
        <v>0</v>
      </c>
      <c r="M286" s="63" t="s">
        <v>1293</v>
      </c>
      <c r="N286" s="63" t="s">
        <v>1294</v>
      </c>
      <c r="O286" s="63" t="s">
        <v>1295</v>
      </c>
    </row>
    <row r="287" spans="1:15" s="70" customFormat="1" x14ac:dyDescent="0.25">
      <c r="A287" s="66">
        <v>330337</v>
      </c>
      <c r="B287" s="66" t="s">
        <v>374</v>
      </c>
      <c r="C287" s="66" t="s">
        <v>1316</v>
      </c>
      <c r="D287" s="67">
        <v>0.56718999999999997</v>
      </c>
      <c r="E287" s="69">
        <v>0</v>
      </c>
      <c r="F287" s="69">
        <v>0</v>
      </c>
      <c r="G287" s="69">
        <v>0</v>
      </c>
      <c r="H287" s="69">
        <v>0</v>
      </c>
      <c r="I287" s="68">
        <v>0</v>
      </c>
      <c r="J287" s="68">
        <v>5</v>
      </c>
      <c r="K287" s="69">
        <v>0</v>
      </c>
      <c r="L287" s="69">
        <v>1</v>
      </c>
      <c r="M287" s="68" t="s">
        <v>1293</v>
      </c>
      <c r="N287" s="68" t="s">
        <v>1483</v>
      </c>
      <c r="O287" s="68" t="s">
        <v>1295</v>
      </c>
    </row>
    <row r="288" spans="1:15" s="70" customFormat="1" x14ac:dyDescent="0.25">
      <c r="A288" s="61">
        <v>330566</v>
      </c>
      <c r="B288" s="61" t="s">
        <v>375</v>
      </c>
      <c r="C288" s="61" t="s">
        <v>1309</v>
      </c>
      <c r="D288" s="62">
        <v>0.71001999999999998</v>
      </c>
      <c r="E288" s="64">
        <v>0.65049909559857977</v>
      </c>
      <c r="F288" s="64">
        <v>0.62001741810142696</v>
      </c>
      <c r="G288" s="64">
        <v>0.48261539492195349</v>
      </c>
      <c r="H288" s="64">
        <v>3.6747273589378855E-2</v>
      </c>
      <c r="I288" s="63">
        <v>22</v>
      </c>
      <c r="J288" s="63">
        <v>15</v>
      </c>
      <c r="K288" s="64">
        <v>0.34075773272162202</v>
      </c>
      <c r="L288" s="64">
        <v>0.65924226727837798</v>
      </c>
      <c r="M288" s="63" t="s">
        <v>1293</v>
      </c>
      <c r="N288" s="63" t="s">
        <v>1484</v>
      </c>
      <c r="O288" s="63" t="s">
        <v>1295</v>
      </c>
    </row>
    <row r="289" spans="1:15" s="70" customFormat="1" x14ac:dyDescent="0.25">
      <c r="A289" s="66">
        <v>330809</v>
      </c>
      <c r="B289" s="66" t="s">
        <v>376</v>
      </c>
      <c r="C289" s="66" t="s">
        <v>1326</v>
      </c>
      <c r="D289" s="67">
        <v>0.85960999999999999</v>
      </c>
      <c r="E289" s="69">
        <v>1</v>
      </c>
      <c r="F289" s="69">
        <v>1</v>
      </c>
      <c r="G289" s="69">
        <v>1</v>
      </c>
      <c r="H289" s="69">
        <v>0.34210526315789475</v>
      </c>
      <c r="I289" s="68">
        <v>4</v>
      </c>
      <c r="J289" s="68">
        <v>0</v>
      </c>
      <c r="K289" s="69">
        <v>1</v>
      </c>
      <c r="L289" s="69">
        <v>0</v>
      </c>
      <c r="M289" s="68" t="s">
        <v>1293</v>
      </c>
      <c r="N289" s="68" t="s">
        <v>1294</v>
      </c>
      <c r="O289" s="68" t="s">
        <v>1295</v>
      </c>
    </row>
    <row r="290" spans="1:15" s="70" customFormat="1" x14ac:dyDescent="0.25">
      <c r="A290" s="61">
        <v>330892</v>
      </c>
      <c r="B290" s="61" t="s">
        <v>378</v>
      </c>
      <c r="C290" s="61" t="s">
        <v>1307</v>
      </c>
      <c r="D290" s="62">
        <v>0.73629999999999995</v>
      </c>
      <c r="E290" s="64">
        <v>0</v>
      </c>
      <c r="F290" s="64">
        <v>0</v>
      </c>
      <c r="G290" s="64">
        <v>0</v>
      </c>
      <c r="H290" s="64">
        <v>0</v>
      </c>
      <c r="I290" s="63">
        <v>12</v>
      </c>
      <c r="J290" s="63">
        <v>12</v>
      </c>
      <c r="K290" s="64">
        <v>0.95370663292207103</v>
      </c>
      <c r="L290" s="64">
        <v>4.6293367077928922E-2</v>
      </c>
      <c r="M290" s="63" t="s">
        <v>1318</v>
      </c>
      <c r="N290" s="63" t="s">
        <v>1486</v>
      </c>
      <c r="O290" s="63" t="s">
        <v>1295</v>
      </c>
    </row>
    <row r="291" spans="1:15" s="70" customFormat="1" x14ac:dyDescent="0.25">
      <c r="A291" s="66">
        <v>331104</v>
      </c>
      <c r="B291" s="66" t="s">
        <v>379</v>
      </c>
      <c r="C291" s="66" t="s">
        <v>1311</v>
      </c>
      <c r="D291" s="67">
        <v>0.87707000000000002</v>
      </c>
      <c r="E291" s="69" t="s">
        <v>1312</v>
      </c>
      <c r="F291" s="69" t="s">
        <v>1312</v>
      </c>
      <c r="G291" s="69" t="s">
        <v>1312</v>
      </c>
      <c r="H291" s="69" t="s">
        <v>1312</v>
      </c>
      <c r="I291" s="68">
        <v>6</v>
      </c>
      <c r="J291" s="68">
        <v>2</v>
      </c>
      <c r="K291" s="69">
        <v>0.92554240631163709</v>
      </c>
      <c r="L291" s="69">
        <v>7.4457593688362925E-2</v>
      </c>
      <c r="M291" s="68" t="s">
        <v>1293</v>
      </c>
      <c r="N291" s="68" t="s">
        <v>1313</v>
      </c>
      <c r="O291" s="68" t="s">
        <v>1295</v>
      </c>
    </row>
    <row r="292" spans="1:15" s="70" customFormat="1" x14ac:dyDescent="0.25">
      <c r="A292" s="61">
        <v>331317</v>
      </c>
      <c r="B292" s="61" t="s">
        <v>380</v>
      </c>
      <c r="C292" s="61" t="s">
        <v>1326</v>
      </c>
      <c r="D292" s="62">
        <v>0.40238000000000002</v>
      </c>
      <c r="E292" s="64">
        <v>0.99960683130605721</v>
      </c>
      <c r="F292" s="64">
        <v>0.99960683130605721</v>
      </c>
      <c r="G292" s="64">
        <v>0.99960683130605721</v>
      </c>
      <c r="H292" s="64">
        <v>0.16606498194945848</v>
      </c>
      <c r="I292" s="63">
        <v>7</v>
      </c>
      <c r="J292" s="63">
        <v>0</v>
      </c>
      <c r="K292" s="64">
        <v>1</v>
      </c>
      <c r="L292" s="64">
        <v>0</v>
      </c>
      <c r="M292" s="63" t="s">
        <v>1293</v>
      </c>
      <c r="N292" s="63" t="s">
        <v>1487</v>
      </c>
      <c r="O292" s="63" t="s">
        <v>1295</v>
      </c>
    </row>
    <row r="293" spans="1:15" s="70" customFormat="1" x14ac:dyDescent="0.25">
      <c r="A293" s="66">
        <v>331341</v>
      </c>
      <c r="B293" s="66" t="s">
        <v>381</v>
      </c>
      <c r="C293" s="66" t="s">
        <v>1309</v>
      </c>
      <c r="D293" s="67">
        <v>0.77661000000000002</v>
      </c>
      <c r="E293" s="69">
        <v>0.50200170932481669</v>
      </c>
      <c r="F293" s="69">
        <v>0.3321488012235167</v>
      </c>
      <c r="G293" s="69">
        <v>0.30495704196842249</v>
      </c>
      <c r="H293" s="69">
        <v>4.3226788432267883E-2</v>
      </c>
      <c r="I293" s="68">
        <v>30</v>
      </c>
      <c r="J293" s="68">
        <v>10</v>
      </c>
      <c r="K293" s="69">
        <v>0.606665729152018</v>
      </c>
      <c r="L293" s="69">
        <v>0.393334270847982</v>
      </c>
      <c r="M293" s="68" t="s">
        <v>1293</v>
      </c>
      <c r="N293" s="68" t="s">
        <v>1308</v>
      </c>
      <c r="O293" s="68" t="s">
        <v>1295</v>
      </c>
    </row>
    <row r="294" spans="1:15" s="70" customFormat="1" x14ac:dyDescent="0.25">
      <c r="A294" s="61">
        <v>331635</v>
      </c>
      <c r="B294" s="61" t="s">
        <v>382</v>
      </c>
      <c r="C294" s="61" t="s">
        <v>1326</v>
      </c>
      <c r="D294" s="62">
        <v>0.76439999999999997</v>
      </c>
      <c r="E294" s="64">
        <v>0</v>
      </c>
      <c r="F294" s="64">
        <v>0</v>
      </c>
      <c r="G294" s="64">
        <v>0</v>
      </c>
      <c r="H294" s="64">
        <v>0</v>
      </c>
      <c r="I294" s="63">
        <v>0</v>
      </c>
      <c r="J294" s="63">
        <v>0</v>
      </c>
      <c r="K294" s="64">
        <v>0</v>
      </c>
      <c r="L294" s="64">
        <v>0</v>
      </c>
      <c r="M294" s="63" t="s">
        <v>1293</v>
      </c>
      <c r="N294" s="63" t="s">
        <v>1313</v>
      </c>
      <c r="O294" s="63" t="s">
        <v>1295</v>
      </c>
    </row>
    <row r="295" spans="1:15" s="70" customFormat="1" x14ac:dyDescent="0.25">
      <c r="A295" s="66">
        <v>331651</v>
      </c>
      <c r="B295" s="66" t="s">
        <v>383</v>
      </c>
      <c r="C295" s="66" t="s">
        <v>1309</v>
      </c>
      <c r="D295" s="67">
        <v>0.85301000000000005</v>
      </c>
      <c r="E295" s="69">
        <v>1</v>
      </c>
      <c r="F295" s="69">
        <v>1</v>
      </c>
      <c r="G295" s="69">
        <v>1</v>
      </c>
      <c r="H295" s="69">
        <v>2.9106029106029108E-2</v>
      </c>
      <c r="I295" s="68">
        <v>15</v>
      </c>
      <c r="J295" s="68">
        <v>7</v>
      </c>
      <c r="K295" s="69">
        <v>0.88856249407751353</v>
      </c>
      <c r="L295" s="69">
        <v>0.1114375059224865</v>
      </c>
      <c r="M295" s="68" t="s">
        <v>1293</v>
      </c>
      <c r="N295" s="68" t="s">
        <v>1488</v>
      </c>
      <c r="O295" s="68" t="s">
        <v>1295</v>
      </c>
    </row>
    <row r="296" spans="1:15" s="70" customFormat="1" x14ac:dyDescent="0.25">
      <c r="A296" s="61">
        <v>331856</v>
      </c>
      <c r="B296" s="61" t="s">
        <v>384</v>
      </c>
      <c r="C296" s="61" t="s">
        <v>1326</v>
      </c>
      <c r="D296" s="62">
        <v>0.58616999999999997</v>
      </c>
      <c r="E296" s="64">
        <v>0.80618892508143325</v>
      </c>
      <c r="F296" s="64">
        <v>0.80618892508143325</v>
      </c>
      <c r="G296" s="64">
        <v>0</v>
      </c>
      <c r="H296" s="64">
        <v>3.0303030303030304E-2</v>
      </c>
      <c r="I296" s="63">
        <v>4</v>
      </c>
      <c r="J296" s="63">
        <v>0</v>
      </c>
      <c r="K296" s="64">
        <v>1</v>
      </c>
      <c r="L296" s="64">
        <v>0</v>
      </c>
      <c r="M296" s="63" t="s">
        <v>1293</v>
      </c>
      <c r="N296" s="63" t="s">
        <v>1294</v>
      </c>
      <c r="O296" s="63" t="s">
        <v>1295</v>
      </c>
    </row>
    <row r="297" spans="1:15" s="70" customFormat="1" x14ac:dyDescent="0.25">
      <c r="A297" s="66">
        <v>331872</v>
      </c>
      <c r="B297" s="66" t="s">
        <v>385</v>
      </c>
      <c r="C297" s="66" t="s">
        <v>1309</v>
      </c>
      <c r="D297" s="67">
        <v>0.63285000000000002</v>
      </c>
      <c r="E297" s="69">
        <v>0.96695344536463779</v>
      </c>
      <c r="F297" s="69">
        <v>0.90657804222168614</v>
      </c>
      <c r="G297" s="69">
        <v>6.1268794725416097E-2</v>
      </c>
      <c r="H297" s="69">
        <v>5.7595392368610512E-2</v>
      </c>
      <c r="I297" s="68">
        <v>20</v>
      </c>
      <c r="J297" s="68">
        <v>7</v>
      </c>
      <c r="K297" s="69">
        <v>0.86606133210922898</v>
      </c>
      <c r="L297" s="69">
        <v>0.13393866789077108</v>
      </c>
      <c r="M297" s="68" t="s">
        <v>1293</v>
      </c>
      <c r="N297" s="68" t="s">
        <v>1308</v>
      </c>
      <c r="O297" s="68" t="s">
        <v>1295</v>
      </c>
    </row>
    <row r="298" spans="1:15" s="70" customFormat="1" x14ac:dyDescent="0.25">
      <c r="A298" s="61">
        <v>331988</v>
      </c>
      <c r="B298" s="61" t="s">
        <v>386</v>
      </c>
      <c r="C298" s="61" t="s">
        <v>1326</v>
      </c>
      <c r="D298" s="62">
        <v>0.84453999999999996</v>
      </c>
      <c r="E298" s="64">
        <v>1</v>
      </c>
      <c r="F298" s="64">
        <v>1</v>
      </c>
      <c r="G298" s="64">
        <v>0.99093685844474488</v>
      </c>
      <c r="H298" s="64">
        <v>6.7282321899736153E-2</v>
      </c>
      <c r="I298" s="63">
        <v>7</v>
      </c>
      <c r="J298" s="63">
        <v>0</v>
      </c>
      <c r="K298" s="64">
        <v>1</v>
      </c>
      <c r="L298" s="64">
        <v>0</v>
      </c>
      <c r="M298" s="63" t="s">
        <v>1293</v>
      </c>
      <c r="N298" s="63" t="s">
        <v>1489</v>
      </c>
      <c r="O298" s="63" t="s">
        <v>1295</v>
      </c>
    </row>
    <row r="299" spans="1:15" s="70" customFormat="1" x14ac:dyDescent="0.25">
      <c r="A299" s="66">
        <v>332291</v>
      </c>
      <c r="B299" s="66" t="s">
        <v>387</v>
      </c>
      <c r="C299" s="66" t="s">
        <v>1307</v>
      </c>
      <c r="D299" s="67">
        <v>0.65227999999999997</v>
      </c>
      <c r="E299" s="69">
        <v>0</v>
      </c>
      <c r="F299" s="69">
        <v>0</v>
      </c>
      <c r="G299" s="69">
        <v>0</v>
      </c>
      <c r="H299" s="69">
        <v>0</v>
      </c>
      <c r="I299" s="68">
        <v>2</v>
      </c>
      <c r="J299" s="68">
        <v>2</v>
      </c>
      <c r="K299" s="69">
        <v>1</v>
      </c>
      <c r="L299" s="69">
        <v>0</v>
      </c>
      <c r="M299" s="68" t="s">
        <v>1293</v>
      </c>
      <c r="N299" s="68" t="s">
        <v>1294</v>
      </c>
      <c r="O299" s="68" t="s">
        <v>1295</v>
      </c>
    </row>
    <row r="300" spans="1:15" s="70" customFormat="1" x14ac:dyDescent="0.25">
      <c r="A300" s="61">
        <v>332950</v>
      </c>
      <c r="B300" s="61" t="s">
        <v>388</v>
      </c>
      <c r="C300" s="61" t="s">
        <v>1314</v>
      </c>
      <c r="D300" s="62">
        <v>0.74704999999999999</v>
      </c>
      <c r="E300" s="64" t="s">
        <v>1312</v>
      </c>
      <c r="F300" s="64" t="s">
        <v>1312</v>
      </c>
      <c r="G300" s="64" t="s">
        <v>1312</v>
      </c>
      <c r="H300" s="64" t="s">
        <v>1312</v>
      </c>
      <c r="I300" s="63">
        <v>3</v>
      </c>
      <c r="J300" s="63">
        <v>3</v>
      </c>
      <c r="K300" s="64">
        <v>0.56387225548902198</v>
      </c>
      <c r="L300" s="64">
        <v>0.43612774451097802</v>
      </c>
      <c r="M300" s="63" t="s">
        <v>1293</v>
      </c>
      <c r="N300" s="63" t="s">
        <v>1313</v>
      </c>
      <c r="O300" s="63" t="s">
        <v>1295</v>
      </c>
    </row>
    <row r="301" spans="1:15" s="70" customFormat="1" x14ac:dyDescent="0.25">
      <c r="A301" s="66">
        <v>332992</v>
      </c>
      <c r="B301" s="66" t="s">
        <v>389</v>
      </c>
      <c r="C301" s="66" t="s">
        <v>1314</v>
      </c>
      <c r="D301" s="67">
        <v>0.51365000000000005</v>
      </c>
      <c r="E301" s="69" t="s">
        <v>1312</v>
      </c>
      <c r="F301" s="69" t="s">
        <v>1312</v>
      </c>
      <c r="G301" s="69" t="s">
        <v>1312</v>
      </c>
      <c r="H301" s="69" t="s">
        <v>1312</v>
      </c>
      <c r="I301" s="68">
        <v>0</v>
      </c>
      <c r="J301" s="68">
        <v>0</v>
      </c>
      <c r="K301" s="69">
        <v>0</v>
      </c>
      <c r="L301" s="69">
        <v>0</v>
      </c>
      <c r="M301" s="68" t="s">
        <v>1293</v>
      </c>
      <c r="N301" s="68" t="s">
        <v>1313</v>
      </c>
      <c r="O301" s="68" t="s">
        <v>1295</v>
      </c>
    </row>
    <row r="302" spans="1:15" s="70" customFormat="1" x14ac:dyDescent="0.25">
      <c r="A302" s="61">
        <v>333051</v>
      </c>
      <c r="B302" s="61" t="s">
        <v>390</v>
      </c>
      <c r="C302" s="61" t="s">
        <v>1309</v>
      </c>
      <c r="D302" s="62">
        <v>0.66547999999999996</v>
      </c>
      <c r="E302" s="64">
        <v>0.46438115699014881</v>
      </c>
      <c r="F302" s="64">
        <v>0</v>
      </c>
      <c r="G302" s="64">
        <v>0</v>
      </c>
      <c r="H302" s="64">
        <v>5.2466718872357085E-2</v>
      </c>
      <c r="I302" s="63">
        <v>35</v>
      </c>
      <c r="J302" s="63">
        <v>12</v>
      </c>
      <c r="K302" s="64">
        <v>0.81716393159898648</v>
      </c>
      <c r="L302" s="64">
        <v>0.18283606840101355</v>
      </c>
      <c r="M302" s="63" t="s">
        <v>1293</v>
      </c>
      <c r="N302" s="63" t="s">
        <v>1490</v>
      </c>
      <c r="O302" s="63" t="s">
        <v>1295</v>
      </c>
    </row>
    <row r="303" spans="1:15" s="70" customFormat="1" x14ac:dyDescent="0.25">
      <c r="A303" s="66">
        <v>333221</v>
      </c>
      <c r="B303" s="66" t="s">
        <v>391</v>
      </c>
      <c r="C303" s="66" t="s">
        <v>1309</v>
      </c>
      <c r="D303" s="67">
        <v>0.66749000000000003</v>
      </c>
      <c r="E303" s="69">
        <v>0.89285620243831798</v>
      </c>
      <c r="F303" s="69">
        <v>0</v>
      </c>
      <c r="G303" s="69">
        <v>0</v>
      </c>
      <c r="H303" s="69">
        <v>4.3478260869565216E-2</v>
      </c>
      <c r="I303" s="68">
        <v>27</v>
      </c>
      <c r="J303" s="68">
        <v>18</v>
      </c>
      <c r="K303" s="69">
        <v>0.7770818299898975</v>
      </c>
      <c r="L303" s="69">
        <v>0.22291817001010247</v>
      </c>
      <c r="M303" s="68" t="s">
        <v>1293</v>
      </c>
      <c r="N303" s="68" t="s">
        <v>1490</v>
      </c>
      <c r="O303" s="68" t="s">
        <v>1295</v>
      </c>
    </row>
    <row r="304" spans="1:15" s="70" customFormat="1" x14ac:dyDescent="0.25">
      <c r="A304" s="61">
        <v>333328</v>
      </c>
      <c r="B304" s="61" t="s">
        <v>393</v>
      </c>
      <c r="C304" s="61" t="s">
        <v>1326</v>
      </c>
      <c r="D304" s="62">
        <v>0.85143999999999997</v>
      </c>
      <c r="E304" s="64">
        <v>0</v>
      </c>
      <c r="F304" s="64">
        <v>0</v>
      </c>
      <c r="G304" s="64">
        <v>0</v>
      </c>
      <c r="H304" s="64">
        <v>0.125</v>
      </c>
      <c r="I304" s="63">
        <v>3</v>
      </c>
      <c r="J304" s="63">
        <v>0</v>
      </c>
      <c r="K304" s="64">
        <v>1</v>
      </c>
      <c r="L304" s="64">
        <v>0</v>
      </c>
      <c r="M304" s="63" t="s">
        <v>1293</v>
      </c>
      <c r="N304" s="63" t="s">
        <v>1294</v>
      </c>
      <c r="O304" s="63" t="s">
        <v>1295</v>
      </c>
    </row>
    <row r="305" spans="1:15" s="70" customFormat="1" x14ac:dyDescent="0.25">
      <c r="A305" s="66">
        <v>333514</v>
      </c>
      <c r="B305" s="66" t="s">
        <v>394</v>
      </c>
      <c r="C305" s="66" t="s">
        <v>1316</v>
      </c>
      <c r="D305" s="67">
        <v>0.57377999999999996</v>
      </c>
      <c r="E305" s="69">
        <v>0</v>
      </c>
      <c r="F305" s="69">
        <v>0</v>
      </c>
      <c r="G305" s="69">
        <v>0</v>
      </c>
      <c r="H305" s="69">
        <v>0</v>
      </c>
      <c r="I305" s="68">
        <v>10</v>
      </c>
      <c r="J305" s="68">
        <v>3</v>
      </c>
      <c r="K305" s="69">
        <v>0.99858757062146897</v>
      </c>
      <c r="L305" s="69">
        <v>1.4124293785310734E-3</v>
      </c>
      <c r="M305" s="68" t="s">
        <v>1293</v>
      </c>
      <c r="N305" s="68" t="s">
        <v>1294</v>
      </c>
      <c r="O305" s="68" t="s">
        <v>1295</v>
      </c>
    </row>
    <row r="306" spans="1:15" s="70" customFormat="1" x14ac:dyDescent="0.25">
      <c r="A306" s="61">
        <v>333620</v>
      </c>
      <c r="B306" s="61" t="s">
        <v>395</v>
      </c>
      <c r="C306" s="61" t="s">
        <v>1314</v>
      </c>
      <c r="D306" s="62">
        <v>0.85174000000000005</v>
      </c>
      <c r="E306" s="64" t="s">
        <v>1312</v>
      </c>
      <c r="F306" s="64" t="s">
        <v>1312</v>
      </c>
      <c r="G306" s="64" t="s">
        <v>1312</v>
      </c>
      <c r="H306" s="64" t="s">
        <v>1312</v>
      </c>
      <c r="I306" s="63">
        <v>2</v>
      </c>
      <c r="J306" s="63">
        <v>1</v>
      </c>
      <c r="K306" s="64">
        <v>0.48719639520826463</v>
      </c>
      <c r="L306" s="64">
        <v>0.51280360479173537</v>
      </c>
      <c r="M306" s="63" t="s">
        <v>1293</v>
      </c>
      <c r="N306" s="63" t="s">
        <v>1313</v>
      </c>
      <c r="O306" s="63" t="s">
        <v>1295</v>
      </c>
    </row>
    <row r="307" spans="1:15" s="70" customFormat="1" x14ac:dyDescent="0.25">
      <c r="A307" s="66">
        <v>333662</v>
      </c>
      <c r="B307" s="66" t="s">
        <v>396</v>
      </c>
      <c r="C307" s="66" t="s">
        <v>1309</v>
      </c>
      <c r="D307" s="67">
        <v>0.69647000000000003</v>
      </c>
      <c r="E307" s="69">
        <v>0</v>
      </c>
      <c r="F307" s="69">
        <v>0</v>
      </c>
      <c r="G307" s="69">
        <v>0</v>
      </c>
      <c r="H307" s="69">
        <v>0</v>
      </c>
      <c r="I307" s="68">
        <v>11</v>
      </c>
      <c r="J307" s="68">
        <v>4</v>
      </c>
      <c r="K307" s="69">
        <v>0.62644182737428478</v>
      </c>
      <c r="L307" s="69">
        <v>0.37355817262571522</v>
      </c>
      <c r="M307" s="68" t="s">
        <v>1293</v>
      </c>
      <c r="N307" s="68" t="s">
        <v>1491</v>
      </c>
      <c r="O307" s="68" t="s">
        <v>1295</v>
      </c>
    </row>
    <row r="308" spans="1:15" s="70" customFormat="1" x14ac:dyDescent="0.25">
      <c r="A308" s="61">
        <v>333689</v>
      </c>
      <c r="B308" s="61" t="s">
        <v>397</v>
      </c>
      <c r="C308" s="61" t="s">
        <v>1307</v>
      </c>
      <c r="D308" s="62">
        <v>0.78586999999999996</v>
      </c>
      <c r="E308" s="64">
        <v>0.89714263721531406</v>
      </c>
      <c r="F308" s="64">
        <v>0.89714263721531406</v>
      </c>
      <c r="G308" s="64">
        <v>0.89714263721531406</v>
      </c>
      <c r="H308" s="64">
        <v>9.3366093366093361E-2</v>
      </c>
      <c r="I308" s="63">
        <v>26</v>
      </c>
      <c r="J308" s="63">
        <v>0</v>
      </c>
      <c r="K308" s="64">
        <v>1</v>
      </c>
      <c r="L308" s="64">
        <v>0</v>
      </c>
      <c r="M308" s="63" t="s">
        <v>1296</v>
      </c>
      <c r="N308" s="63" t="s">
        <v>1294</v>
      </c>
      <c r="O308" s="63" t="s">
        <v>1295</v>
      </c>
    </row>
    <row r="309" spans="1:15" s="70" customFormat="1" x14ac:dyDescent="0.25">
      <c r="A309" s="66">
        <v>333808</v>
      </c>
      <c r="B309" s="66" t="s">
        <v>399</v>
      </c>
      <c r="C309" s="66" t="s">
        <v>1316</v>
      </c>
      <c r="D309" s="67">
        <v>0.61865000000000003</v>
      </c>
      <c r="E309" s="69">
        <v>3.0634758995247792E-2</v>
      </c>
      <c r="F309" s="69">
        <v>0</v>
      </c>
      <c r="G309" s="69">
        <v>0</v>
      </c>
      <c r="H309" s="69">
        <v>0.1</v>
      </c>
      <c r="I309" s="68">
        <v>10</v>
      </c>
      <c r="J309" s="68">
        <v>5</v>
      </c>
      <c r="K309" s="69">
        <v>0.91272344900105151</v>
      </c>
      <c r="L309" s="69">
        <v>8.7276550998948474E-2</v>
      </c>
      <c r="M309" s="68" t="s">
        <v>1293</v>
      </c>
      <c r="N309" s="68" t="s">
        <v>1493</v>
      </c>
      <c r="O309" s="68" t="s">
        <v>1295</v>
      </c>
    </row>
    <row r="310" spans="1:15" s="70" customFormat="1" x14ac:dyDescent="0.25">
      <c r="A310" s="61">
        <v>333867</v>
      </c>
      <c r="B310" s="61" t="s">
        <v>400</v>
      </c>
      <c r="C310" s="61" t="s">
        <v>1307</v>
      </c>
      <c r="D310" s="62">
        <v>0.84067999999999998</v>
      </c>
      <c r="E310" s="64">
        <v>0</v>
      </c>
      <c r="F310" s="64">
        <v>0</v>
      </c>
      <c r="G310" s="64">
        <v>0</v>
      </c>
      <c r="H310" s="64">
        <v>0.16666666666666666</v>
      </c>
      <c r="I310" s="63">
        <v>3</v>
      </c>
      <c r="J310" s="63">
        <v>0</v>
      </c>
      <c r="K310" s="64">
        <v>1</v>
      </c>
      <c r="L310" s="64">
        <v>0</v>
      </c>
      <c r="M310" s="63" t="s">
        <v>1293</v>
      </c>
      <c r="N310" s="63" t="s">
        <v>1494</v>
      </c>
      <c r="O310" s="63" t="s">
        <v>1295</v>
      </c>
    </row>
    <row r="311" spans="1:15" s="70" customFormat="1" x14ac:dyDescent="0.25">
      <c r="A311" s="66">
        <v>333875</v>
      </c>
      <c r="B311" s="66" t="s">
        <v>401</v>
      </c>
      <c r="C311" s="66" t="s">
        <v>1316</v>
      </c>
      <c r="D311" s="67">
        <v>0.87958999999999998</v>
      </c>
      <c r="E311" s="69">
        <v>0.81286086267406321</v>
      </c>
      <c r="F311" s="69">
        <v>0</v>
      </c>
      <c r="G311" s="69">
        <v>0</v>
      </c>
      <c r="H311" s="69">
        <v>0.2</v>
      </c>
      <c r="I311" s="68">
        <v>11</v>
      </c>
      <c r="J311" s="68">
        <v>6</v>
      </c>
      <c r="K311" s="69">
        <v>0.53579387186629523</v>
      </c>
      <c r="L311" s="69">
        <v>0.46420612813370471</v>
      </c>
      <c r="M311" s="68" t="s">
        <v>1293</v>
      </c>
      <c r="N311" s="68" t="s">
        <v>1294</v>
      </c>
      <c r="O311" s="68" t="s">
        <v>1295</v>
      </c>
    </row>
    <row r="312" spans="1:15" s="70" customFormat="1" x14ac:dyDescent="0.25">
      <c r="A312" s="61">
        <v>334154</v>
      </c>
      <c r="B312" s="61" t="s">
        <v>402</v>
      </c>
      <c r="C312" s="61" t="s">
        <v>1309</v>
      </c>
      <c r="D312" s="62">
        <v>0.75312000000000001</v>
      </c>
      <c r="E312" s="64">
        <v>0.98944329541537401</v>
      </c>
      <c r="F312" s="64">
        <v>0.97638745260255089</v>
      </c>
      <c r="G312" s="64">
        <v>0.52688728024819032</v>
      </c>
      <c r="H312" s="64">
        <v>3.3381020505484027E-2</v>
      </c>
      <c r="I312" s="63">
        <v>29</v>
      </c>
      <c r="J312" s="63">
        <v>28</v>
      </c>
      <c r="K312" s="64">
        <v>0.92945770065075917</v>
      </c>
      <c r="L312" s="64">
        <v>7.0542299349240778E-2</v>
      </c>
      <c r="M312" s="63" t="s">
        <v>1293</v>
      </c>
      <c r="N312" s="63" t="s">
        <v>1308</v>
      </c>
      <c r="O312" s="63" t="s">
        <v>1295</v>
      </c>
    </row>
    <row r="313" spans="1:15" s="70" customFormat="1" x14ac:dyDescent="0.25">
      <c r="A313" s="66">
        <v>334189</v>
      </c>
      <c r="B313" s="66" t="s">
        <v>403</v>
      </c>
      <c r="C313" s="66" t="s">
        <v>1326</v>
      </c>
      <c r="D313" s="67">
        <v>0.77322000000000002</v>
      </c>
      <c r="E313" s="69">
        <v>0</v>
      </c>
      <c r="F313" s="69">
        <v>0</v>
      </c>
      <c r="G313" s="69">
        <v>0</v>
      </c>
      <c r="H313" s="69">
        <v>0</v>
      </c>
      <c r="I313" s="68">
        <v>0</v>
      </c>
      <c r="J313" s="68">
        <v>0</v>
      </c>
      <c r="K313" s="69">
        <v>0</v>
      </c>
      <c r="L313" s="69">
        <v>0</v>
      </c>
      <c r="M313" s="68" t="s">
        <v>1293</v>
      </c>
      <c r="N313" s="68" t="s">
        <v>1495</v>
      </c>
      <c r="O313" s="68" t="s">
        <v>1295</v>
      </c>
    </row>
    <row r="314" spans="1:15" s="70" customFormat="1" x14ac:dyDescent="0.25">
      <c r="A314" s="61">
        <v>334243</v>
      </c>
      <c r="B314" s="61" t="s">
        <v>404</v>
      </c>
      <c r="C314" s="61" t="s">
        <v>1311</v>
      </c>
      <c r="D314" s="62">
        <v>0.38036999999999999</v>
      </c>
      <c r="E314" s="64" t="s">
        <v>1312</v>
      </c>
      <c r="F314" s="64" t="s">
        <v>1312</v>
      </c>
      <c r="G314" s="64" t="s">
        <v>1312</v>
      </c>
      <c r="H314" s="64" t="s">
        <v>1312</v>
      </c>
      <c r="I314" s="63">
        <v>5</v>
      </c>
      <c r="J314" s="63">
        <v>3</v>
      </c>
      <c r="K314" s="64">
        <v>0.89041044213067755</v>
      </c>
      <c r="L314" s="64">
        <v>0.10958955786932247</v>
      </c>
      <c r="M314" s="63" t="s">
        <v>1293</v>
      </c>
      <c r="N314" s="63" t="s">
        <v>1313</v>
      </c>
      <c r="O314" s="63" t="s">
        <v>1295</v>
      </c>
    </row>
    <row r="315" spans="1:15" s="70" customFormat="1" x14ac:dyDescent="0.25">
      <c r="A315" s="66">
        <v>334511</v>
      </c>
      <c r="B315" s="66" t="s">
        <v>405</v>
      </c>
      <c r="C315" s="66" t="s">
        <v>1309</v>
      </c>
      <c r="D315" s="67">
        <v>0.82338999999999996</v>
      </c>
      <c r="E315" s="69">
        <v>1</v>
      </c>
      <c r="F315" s="69">
        <v>1.6694490818030051E-3</v>
      </c>
      <c r="G315" s="69">
        <v>1.6694490818030051E-3</v>
      </c>
      <c r="H315" s="69">
        <v>3.9058171745152352E-2</v>
      </c>
      <c r="I315" s="68">
        <v>6</v>
      </c>
      <c r="J315" s="68">
        <v>1</v>
      </c>
      <c r="K315" s="69">
        <v>1</v>
      </c>
      <c r="L315" s="69">
        <v>0</v>
      </c>
      <c r="M315" s="68" t="s">
        <v>1293</v>
      </c>
      <c r="N315" s="68" t="s">
        <v>1308</v>
      </c>
      <c r="O315" s="68" t="s">
        <v>1295</v>
      </c>
    </row>
    <row r="316" spans="1:15" s="70" customFormat="1" x14ac:dyDescent="0.25">
      <c r="A316" s="61">
        <v>334561</v>
      </c>
      <c r="B316" s="61" t="s">
        <v>406</v>
      </c>
      <c r="C316" s="61" t="s">
        <v>1309</v>
      </c>
      <c r="D316" s="62">
        <v>0.82665</v>
      </c>
      <c r="E316" s="64">
        <v>0.99997236016547053</v>
      </c>
      <c r="F316" s="64">
        <v>0.99997236016547053</v>
      </c>
      <c r="G316" s="64">
        <v>0.96390237610444174</v>
      </c>
      <c r="H316" s="64">
        <v>6.8923821039903271E-2</v>
      </c>
      <c r="I316" s="63">
        <v>39</v>
      </c>
      <c r="J316" s="63">
        <v>25</v>
      </c>
      <c r="K316" s="64">
        <v>0.70029456536781132</v>
      </c>
      <c r="L316" s="64">
        <v>0.29970543463218868</v>
      </c>
      <c r="M316" s="63" t="s">
        <v>1293</v>
      </c>
      <c r="N316" s="63" t="s">
        <v>1496</v>
      </c>
      <c r="O316" s="63" t="s">
        <v>1295</v>
      </c>
    </row>
    <row r="317" spans="1:15" s="70" customFormat="1" x14ac:dyDescent="0.25">
      <c r="A317" s="66">
        <v>334588</v>
      </c>
      <c r="B317" s="66" t="s">
        <v>407</v>
      </c>
      <c r="C317" s="66" t="s">
        <v>1314</v>
      </c>
      <c r="D317" s="67">
        <v>0.89400999999999997</v>
      </c>
      <c r="E317" s="69" t="s">
        <v>1312</v>
      </c>
      <c r="F317" s="69" t="s">
        <v>1312</v>
      </c>
      <c r="G317" s="69" t="s">
        <v>1312</v>
      </c>
      <c r="H317" s="69" t="s">
        <v>1312</v>
      </c>
      <c r="I317" s="68">
        <v>21</v>
      </c>
      <c r="J317" s="68">
        <v>13</v>
      </c>
      <c r="K317" s="69">
        <v>0.64626271952846837</v>
      </c>
      <c r="L317" s="69">
        <v>0.35373728047153163</v>
      </c>
      <c r="M317" s="68" t="s">
        <v>1293</v>
      </c>
      <c r="N317" s="68" t="s">
        <v>1313</v>
      </c>
      <c r="O317" s="68" t="s">
        <v>1295</v>
      </c>
    </row>
    <row r="318" spans="1:15" s="70" customFormat="1" x14ac:dyDescent="0.25">
      <c r="A318" s="61">
        <v>334651</v>
      </c>
      <c r="B318" s="61" t="s">
        <v>408</v>
      </c>
      <c r="C318" s="61" t="s">
        <v>1316</v>
      </c>
      <c r="D318" s="62">
        <v>0.52612000000000003</v>
      </c>
      <c r="E318" s="64">
        <v>0</v>
      </c>
      <c r="F318" s="64">
        <v>0</v>
      </c>
      <c r="G318" s="64">
        <v>0</v>
      </c>
      <c r="H318" s="64">
        <v>0</v>
      </c>
      <c r="I318" s="63">
        <v>0</v>
      </c>
      <c r="J318" s="63">
        <v>0</v>
      </c>
      <c r="K318" s="64">
        <v>0</v>
      </c>
      <c r="L318" s="64">
        <v>0</v>
      </c>
      <c r="M318" s="63" t="s">
        <v>1293</v>
      </c>
      <c r="N318" s="63" t="s">
        <v>1497</v>
      </c>
      <c r="O318" s="63" t="s">
        <v>1295</v>
      </c>
    </row>
    <row r="319" spans="1:15" s="70" customFormat="1" x14ac:dyDescent="0.25">
      <c r="A319" s="66">
        <v>334685</v>
      </c>
      <c r="B319" s="66" t="s">
        <v>409</v>
      </c>
      <c r="C319" s="66" t="s">
        <v>1326</v>
      </c>
      <c r="D319" s="67">
        <v>0.50399000000000005</v>
      </c>
      <c r="E319" s="69">
        <v>0</v>
      </c>
      <c r="F319" s="69">
        <v>0</v>
      </c>
      <c r="G319" s="69">
        <v>0</v>
      </c>
      <c r="H319" s="69">
        <v>4.4444444444444446E-2</v>
      </c>
      <c r="I319" s="68">
        <v>2</v>
      </c>
      <c r="J319" s="68">
        <v>0</v>
      </c>
      <c r="K319" s="69">
        <v>0</v>
      </c>
      <c r="L319" s="69">
        <v>0</v>
      </c>
      <c r="M319" s="68" t="s">
        <v>1293</v>
      </c>
      <c r="N319" s="68" t="s">
        <v>1294</v>
      </c>
      <c r="O319" s="68" t="s">
        <v>1295</v>
      </c>
    </row>
    <row r="320" spans="1:15" s="70" customFormat="1" x14ac:dyDescent="0.25">
      <c r="A320" s="61">
        <v>334774</v>
      </c>
      <c r="B320" s="61" t="s">
        <v>410</v>
      </c>
      <c r="C320" s="61" t="s">
        <v>1311</v>
      </c>
      <c r="D320" s="62">
        <v>0.39146999999999998</v>
      </c>
      <c r="E320" s="64" t="s">
        <v>1312</v>
      </c>
      <c r="F320" s="64" t="s">
        <v>1312</v>
      </c>
      <c r="G320" s="64" t="s">
        <v>1312</v>
      </c>
      <c r="H320" s="64" t="s">
        <v>1312</v>
      </c>
      <c r="I320" s="63">
        <v>2</v>
      </c>
      <c r="J320" s="63">
        <v>3</v>
      </c>
      <c r="K320" s="64">
        <v>0.77895784931961498</v>
      </c>
      <c r="L320" s="64">
        <v>0.22104215068038499</v>
      </c>
      <c r="M320" s="63" t="s">
        <v>1293</v>
      </c>
      <c r="N320" s="63" t="s">
        <v>1313</v>
      </c>
      <c r="O320" s="63" t="s">
        <v>1295</v>
      </c>
    </row>
    <row r="321" spans="1:15" s="70" customFormat="1" x14ac:dyDescent="0.25">
      <c r="A321" s="66">
        <v>334847</v>
      </c>
      <c r="B321" s="66" t="s">
        <v>411</v>
      </c>
      <c r="C321" s="66" t="s">
        <v>1309</v>
      </c>
      <c r="D321" s="67">
        <v>0.84528999999999999</v>
      </c>
      <c r="E321" s="69">
        <v>0</v>
      </c>
      <c r="F321" s="69">
        <v>0</v>
      </c>
      <c r="G321" s="69">
        <v>0</v>
      </c>
      <c r="H321" s="69">
        <v>0</v>
      </c>
      <c r="I321" s="68">
        <v>8</v>
      </c>
      <c r="J321" s="68">
        <v>4</v>
      </c>
      <c r="K321" s="69">
        <v>0.92294562301877592</v>
      </c>
      <c r="L321" s="69">
        <v>7.7054376981224096E-2</v>
      </c>
      <c r="M321" s="68" t="s">
        <v>1293</v>
      </c>
      <c r="N321" s="68" t="s">
        <v>1294</v>
      </c>
      <c r="O321" s="68" t="s">
        <v>1295</v>
      </c>
    </row>
    <row r="322" spans="1:15" s="70" customFormat="1" x14ac:dyDescent="0.25">
      <c r="A322" s="61">
        <v>335100</v>
      </c>
      <c r="B322" s="61" t="s">
        <v>412</v>
      </c>
      <c r="C322" s="61" t="s">
        <v>1309</v>
      </c>
      <c r="D322" s="62">
        <v>0.82781000000000005</v>
      </c>
      <c r="E322" s="64">
        <v>0.91888993359581594</v>
      </c>
      <c r="F322" s="64">
        <v>8.5267673502967614E-2</v>
      </c>
      <c r="G322" s="64">
        <v>0</v>
      </c>
      <c r="H322" s="64">
        <v>5.8823529411764705E-2</v>
      </c>
      <c r="I322" s="63">
        <v>13</v>
      </c>
      <c r="J322" s="63">
        <v>5</v>
      </c>
      <c r="K322" s="64">
        <v>0.4982333641793556</v>
      </c>
      <c r="L322" s="64">
        <v>0.5017666358206444</v>
      </c>
      <c r="M322" s="63" t="s">
        <v>1293</v>
      </c>
      <c r="N322" s="63" t="s">
        <v>1308</v>
      </c>
      <c r="O322" s="63" t="s">
        <v>1304</v>
      </c>
    </row>
    <row r="323" spans="1:15" s="70" customFormat="1" x14ac:dyDescent="0.25">
      <c r="A323" s="66">
        <v>335215</v>
      </c>
      <c r="B323" s="66" t="s">
        <v>413</v>
      </c>
      <c r="C323" s="66" t="s">
        <v>1309</v>
      </c>
      <c r="D323" s="67">
        <v>0.59589000000000003</v>
      </c>
      <c r="E323" s="69">
        <v>0.73717917850435788</v>
      </c>
      <c r="F323" s="69">
        <v>0.73717917850435788</v>
      </c>
      <c r="G323" s="69">
        <v>0.73717917850435788</v>
      </c>
      <c r="H323" s="69">
        <v>3.8545910372923847E-2</v>
      </c>
      <c r="I323" s="68">
        <v>20</v>
      </c>
      <c r="J323" s="68">
        <v>7</v>
      </c>
      <c r="K323" s="69">
        <v>0.32612623464225488</v>
      </c>
      <c r="L323" s="69">
        <v>0.67387376535774512</v>
      </c>
      <c r="M323" s="68" t="s">
        <v>1293</v>
      </c>
      <c r="N323" s="68" t="s">
        <v>1498</v>
      </c>
      <c r="O323" s="68" t="s">
        <v>1295</v>
      </c>
    </row>
    <row r="324" spans="1:15" s="70" customFormat="1" x14ac:dyDescent="0.25">
      <c r="A324" s="61">
        <v>335258</v>
      </c>
      <c r="B324" s="61" t="s">
        <v>414</v>
      </c>
      <c r="C324" s="61" t="s">
        <v>1311</v>
      </c>
      <c r="D324" s="62">
        <v>0.90032999999999996</v>
      </c>
      <c r="E324" s="64" t="s">
        <v>1312</v>
      </c>
      <c r="F324" s="64" t="s">
        <v>1312</v>
      </c>
      <c r="G324" s="64" t="s">
        <v>1312</v>
      </c>
      <c r="H324" s="64" t="s">
        <v>1312</v>
      </c>
      <c r="I324" s="63">
        <v>20</v>
      </c>
      <c r="J324" s="63">
        <v>9</v>
      </c>
      <c r="K324" s="64">
        <v>0.54765298680633823</v>
      </c>
      <c r="L324" s="64">
        <v>0.45234701319366172</v>
      </c>
      <c r="M324" s="63" t="s">
        <v>1293</v>
      </c>
      <c r="N324" s="63" t="s">
        <v>1313</v>
      </c>
      <c r="O324" s="63" t="s">
        <v>1295</v>
      </c>
    </row>
    <row r="325" spans="1:15" s="70" customFormat="1" x14ac:dyDescent="0.25">
      <c r="A325" s="66">
        <v>335410</v>
      </c>
      <c r="B325" s="66" t="s">
        <v>415</v>
      </c>
      <c r="C325" s="66" t="s">
        <v>1314</v>
      </c>
      <c r="D325" s="67">
        <v>0.72797999999999996</v>
      </c>
      <c r="E325" s="69" t="s">
        <v>1312</v>
      </c>
      <c r="F325" s="69" t="s">
        <v>1312</v>
      </c>
      <c r="G325" s="69" t="s">
        <v>1312</v>
      </c>
      <c r="H325" s="69" t="s">
        <v>1312</v>
      </c>
      <c r="I325" s="68">
        <v>1</v>
      </c>
      <c r="J325" s="68">
        <v>1</v>
      </c>
      <c r="K325" s="69">
        <v>0.95411723656664338</v>
      </c>
      <c r="L325" s="69">
        <v>4.5882763433356594E-2</v>
      </c>
      <c r="M325" s="68" t="s">
        <v>1293</v>
      </c>
      <c r="N325" s="68" t="s">
        <v>1313</v>
      </c>
      <c r="O325" s="68" t="s">
        <v>1295</v>
      </c>
    </row>
    <row r="326" spans="1:15" s="70" customFormat="1" x14ac:dyDescent="0.25">
      <c r="A326" s="61">
        <v>335479</v>
      </c>
      <c r="B326" s="61" t="s">
        <v>416</v>
      </c>
      <c r="C326" s="61" t="s">
        <v>1309</v>
      </c>
      <c r="D326" s="62">
        <v>0.68913000000000002</v>
      </c>
      <c r="E326" s="64">
        <v>0.49089356293074343</v>
      </c>
      <c r="F326" s="64">
        <v>0.49089356293074343</v>
      </c>
      <c r="G326" s="64">
        <v>0.46253152992115038</v>
      </c>
      <c r="H326" s="64">
        <v>3.9324426518779931E-2</v>
      </c>
      <c r="I326" s="63">
        <v>45</v>
      </c>
      <c r="J326" s="63">
        <v>20</v>
      </c>
      <c r="K326" s="64">
        <v>0.77320229235277338</v>
      </c>
      <c r="L326" s="64">
        <v>0.22679770764722662</v>
      </c>
      <c r="M326" s="63" t="s">
        <v>1293</v>
      </c>
      <c r="N326" s="63" t="s">
        <v>1499</v>
      </c>
      <c r="O326" s="63" t="s">
        <v>1295</v>
      </c>
    </row>
    <row r="327" spans="1:15" s="70" customFormat="1" x14ac:dyDescent="0.25">
      <c r="A327" s="66">
        <v>335517</v>
      </c>
      <c r="B327" s="66" t="s">
        <v>417</v>
      </c>
      <c r="C327" s="66" t="s">
        <v>1309</v>
      </c>
      <c r="D327" s="67">
        <v>0.72685</v>
      </c>
      <c r="E327" s="69">
        <v>0.99995776491954214</v>
      </c>
      <c r="F327" s="69">
        <v>0.89973391899311572</v>
      </c>
      <c r="G327" s="69">
        <v>0.89973391899311572</v>
      </c>
      <c r="H327" s="69">
        <v>3.633114949374628E-2</v>
      </c>
      <c r="I327" s="68">
        <v>21</v>
      </c>
      <c r="J327" s="68">
        <v>7</v>
      </c>
      <c r="K327" s="69">
        <v>0.90413405920381085</v>
      </c>
      <c r="L327" s="69">
        <v>9.5865940796189181E-2</v>
      </c>
      <c r="M327" s="68" t="s">
        <v>1293</v>
      </c>
      <c r="N327" s="68" t="s">
        <v>1500</v>
      </c>
      <c r="O327" s="68" t="s">
        <v>1295</v>
      </c>
    </row>
    <row r="328" spans="1:15" s="70" customFormat="1" x14ac:dyDescent="0.25">
      <c r="A328" s="61">
        <v>335525</v>
      </c>
      <c r="B328" s="61" t="s">
        <v>418</v>
      </c>
      <c r="C328" s="61" t="s">
        <v>1311</v>
      </c>
      <c r="D328" s="62">
        <v>0.89602999999999999</v>
      </c>
      <c r="E328" s="64" t="s">
        <v>1312</v>
      </c>
      <c r="F328" s="64" t="s">
        <v>1312</v>
      </c>
      <c r="G328" s="64" t="s">
        <v>1312</v>
      </c>
      <c r="H328" s="64" t="s">
        <v>1312</v>
      </c>
      <c r="I328" s="63">
        <v>8</v>
      </c>
      <c r="J328" s="63">
        <v>3</v>
      </c>
      <c r="K328" s="64">
        <v>0.74467221432920638</v>
      </c>
      <c r="L328" s="64">
        <v>0.25532778567079356</v>
      </c>
      <c r="M328" s="63" t="s">
        <v>1293</v>
      </c>
      <c r="N328" s="63" t="s">
        <v>1313</v>
      </c>
      <c r="O328" s="63" t="s">
        <v>1295</v>
      </c>
    </row>
    <row r="329" spans="1:15" s="70" customFormat="1" x14ac:dyDescent="0.25">
      <c r="A329" s="66">
        <v>335541</v>
      </c>
      <c r="B329" s="66" t="s">
        <v>419</v>
      </c>
      <c r="C329" s="66" t="s">
        <v>1309</v>
      </c>
      <c r="D329" s="67">
        <v>0.83677000000000001</v>
      </c>
      <c r="E329" s="69">
        <v>0.93596563011456624</v>
      </c>
      <c r="F329" s="69">
        <v>0.93596563011456624</v>
      </c>
      <c r="G329" s="69">
        <v>6.8194217130387337E-5</v>
      </c>
      <c r="H329" s="69">
        <v>4.2408546455163482E-2</v>
      </c>
      <c r="I329" s="68">
        <v>8</v>
      </c>
      <c r="J329" s="68">
        <v>5</v>
      </c>
      <c r="K329" s="69">
        <v>0.94735002097608723</v>
      </c>
      <c r="L329" s="69">
        <v>5.2649979023912739E-2</v>
      </c>
      <c r="M329" s="68" t="s">
        <v>1293</v>
      </c>
      <c r="N329" s="68" t="s">
        <v>1501</v>
      </c>
      <c r="O329" s="68" t="s">
        <v>1295</v>
      </c>
    </row>
    <row r="330" spans="1:15" s="70" customFormat="1" x14ac:dyDescent="0.25">
      <c r="A330" s="61">
        <v>335592</v>
      </c>
      <c r="B330" s="61" t="s">
        <v>421</v>
      </c>
      <c r="C330" s="61" t="s">
        <v>1309</v>
      </c>
      <c r="D330" s="62">
        <v>0.71858</v>
      </c>
      <c r="E330" s="64">
        <v>0.74277473512224801</v>
      </c>
      <c r="F330" s="64">
        <v>0</v>
      </c>
      <c r="G330" s="64">
        <v>0</v>
      </c>
      <c r="H330" s="64">
        <v>2.7777777777777776E-2</v>
      </c>
      <c r="I330" s="63">
        <v>39</v>
      </c>
      <c r="J330" s="63">
        <v>18</v>
      </c>
      <c r="K330" s="64">
        <v>0.69047286496888438</v>
      </c>
      <c r="L330" s="64">
        <v>0.30952713503111567</v>
      </c>
      <c r="M330" s="63" t="s">
        <v>1293</v>
      </c>
      <c r="N330" s="63" t="s">
        <v>1294</v>
      </c>
      <c r="O330" s="63" t="s">
        <v>1295</v>
      </c>
    </row>
    <row r="331" spans="1:15" s="70" customFormat="1" x14ac:dyDescent="0.25">
      <c r="A331" s="66">
        <v>335614</v>
      </c>
      <c r="B331" s="66" t="s">
        <v>422</v>
      </c>
      <c r="C331" s="66" t="s">
        <v>1307</v>
      </c>
      <c r="D331" s="67">
        <v>0.65981000000000001</v>
      </c>
      <c r="E331" s="69">
        <v>1</v>
      </c>
      <c r="F331" s="69">
        <v>0</v>
      </c>
      <c r="G331" s="69">
        <v>0</v>
      </c>
      <c r="H331" s="69">
        <v>7.6923076923076927E-2</v>
      </c>
      <c r="I331" s="68">
        <v>8</v>
      </c>
      <c r="J331" s="68">
        <v>9</v>
      </c>
      <c r="K331" s="69">
        <v>7.684918347742555E-3</v>
      </c>
      <c r="L331" s="69">
        <v>0.99231508165225746</v>
      </c>
      <c r="M331" s="68" t="s">
        <v>1293</v>
      </c>
      <c r="N331" s="68" t="s">
        <v>1502</v>
      </c>
      <c r="O331" s="68" t="s">
        <v>1295</v>
      </c>
    </row>
    <row r="332" spans="1:15" s="70" customFormat="1" x14ac:dyDescent="0.25">
      <c r="A332" s="61">
        <v>335657</v>
      </c>
      <c r="B332" s="61" t="s">
        <v>423</v>
      </c>
      <c r="C332" s="61" t="s">
        <v>1307</v>
      </c>
      <c r="D332" s="62">
        <v>0.25507999999999997</v>
      </c>
      <c r="E332" s="64">
        <v>0.22066738428417654</v>
      </c>
      <c r="F332" s="64">
        <v>0</v>
      </c>
      <c r="G332" s="64">
        <v>0</v>
      </c>
      <c r="H332" s="64">
        <v>0.42857142857142855</v>
      </c>
      <c r="I332" s="63">
        <v>1</v>
      </c>
      <c r="J332" s="63">
        <v>2</v>
      </c>
      <c r="K332" s="64">
        <v>0</v>
      </c>
      <c r="L332" s="64">
        <v>1</v>
      </c>
      <c r="M332" s="63" t="s">
        <v>1293</v>
      </c>
      <c r="N332" s="63" t="s">
        <v>1503</v>
      </c>
      <c r="O332" s="63" t="s">
        <v>1295</v>
      </c>
    </row>
    <row r="333" spans="1:15" s="70" customFormat="1" x14ac:dyDescent="0.25">
      <c r="A333" s="66">
        <v>335690</v>
      </c>
      <c r="B333" s="66" t="s">
        <v>424</v>
      </c>
      <c r="C333" s="66" t="s">
        <v>1309</v>
      </c>
      <c r="D333" s="67">
        <v>0.77847</v>
      </c>
      <c r="E333" s="69">
        <v>1</v>
      </c>
      <c r="F333" s="69">
        <v>1</v>
      </c>
      <c r="G333" s="69">
        <v>1</v>
      </c>
      <c r="H333" s="69">
        <v>3.7551206190259444E-2</v>
      </c>
      <c r="I333" s="68">
        <v>34</v>
      </c>
      <c r="J333" s="68">
        <v>16</v>
      </c>
      <c r="K333" s="69">
        <v>0.90553935004735919</v>
      </c>
      <c r="L333" s="69">
        <v>9.4460649952640793E-2</v>
      </c>
      <c r="M333" s="68" t="s">
        <v>1293</v>
      </c>
      <c r="N333" s="68" t="s">
        <v>1294</v>
      </c>
      <c r="O333" s="68" t="s">
        <v>1295</v>
      </c>
    </row>
    <row r="334" spans="1:15" s="70" customFormat="1" x14ac:dyDescent="0.25">
      <c r="A334" s="61">
        <v>335754</v>
      </c>
      <c r="B334" s="61" t="s">
        <v>425</v>
      </c>
      <c r="C334" s="61" t="s">
        <v>1326</v>
      </c>
      <c r="D334" s="62">
        <v>0.82877999999999996</v>
      </c>
      <c r="E334" s="64">
        <v>1</v>
      </c>
      <c r="F334" s="64">
        <v>1</v>
      </c>
      <c r="G334" s="64">
        <v>1</v>
      </c>
      <c r="H334" s="64">
        <v>7.2463768115942032E-2</v>
      </c>
      <c r="I334" s="63">
        <v>1</v>
      </c>
      <c r="J334" s="63">
        <v>0</v>
      </c>
      <c r="K334" s="64">
        <v>1</v>
      </c>
      <c r="L334" s="64">
        <v>0</v>
      </c>
      <c r="M334" s="63" t="s">
        <v>1318</v>
      </c>
      <c r="N334" s="63" t="s">
        <v>1294</v>
      </c>
      <c r="O334" s="63" t="s">
        <v>1295</v>
      </c>
    </row>
    <row r="335" spans="1:15" s="70" customFormat="1" x14ac:dyDescent="0.25">
      <c r="A335" s="66">
        <v>335762</v>
      </c>
      <c r="B335" s="66" t="s">
        <v>426</v>
      </c>
      <c r="C335" s="66" t="s">
        <v>1316</v>
      </c>
      <c r="D335" s="67">
        <v>0.56128999999999996</v>
      </c>
      <c r="E335" s="69">
        <v>0</v>
      </c>
      <c r="F335" s="69">
        <v>0</v>
      </c>
      <c r="G335" s="69">
        <v>0</v>
      </c>
      <c r="H335" s="69">
        <v>0</v>
      </c>
      <c r="I335" s="68">
        <v>11</v>
      </c>
      <c r="J335" s="68">
        <v>6</v>
      </c>
      <c r="K335" s="69">
        <v>0.83452134590327276</v>
      </c>
      <c r="L335" s="69">
        <v>0.16547865409672721</v>
      </c>
      <c r="M335" s="68" t="s">
        <v>1293</v>
      </c>
      <c r="N335" s="68" t="s">
        <v>1294</v>
      </c>
      <c r="O335" s="68" t="s">
        <v>1295</v>
      </c>
    </row>
    <row r="336" spans="1:15" s="70" customFormat="1" x14ac:dyDescent="0.25">
      <c r="A336" s="61">
        <v>335789</v>
      </c>
      <c r="B336" s="61" t="s">
        <v>427</v>
      </c>
      <c r="C336" s="61" t="s">
        <v>1326</v>
      </c>
      <c r="D336" s="62">
        <v>0.79200000000000004</v>
      </c>
      <c r="E336" s="64">
        <v>1</v>
      </c>
      <c r="F336" s="64">
        <v>0</v>
      </c>
      <c r="G336" s="64">
        <v>0</v>
      </c>
      <c r="H336" s="64">
        <v>5.5555555555555552E-2</v>
      </c>
      <c r="I336" s="63">
        <v>2</v>
      </c>
      <c r="J336" s="63">
        <v>0</v>
      </c>
      <c r="K336" s="64">
        <v>1</v>
      </c>
      <c r="L336" s="64">
        <v>0</v>
      </c>
      <c r="M336" s="63" t="s">
        <v>1293</v>
      </c>
      <c r="N336" s="63" t="s">
        <v>1294</v>
      </c>
      <c r="O336" s="63" t="s">
        <v>1295</v>
      </c>
    </row>
    <row r="337" spans="1:15" s="70" customFormat="1" x14ac:dyDescent="0.25">
      <c r="A337" s="66">
        <v>335801</v>
      </c>
      <c r="B337" s="66" t="s">
        <v>428</v>
      </c>
      <c r="C337" s="66" t="s">
        <v>1307</v>
      </c>
      <c r="D337" s="67">
        <v>0.64525999999999994</v>
      </c>
      <c r="E337" s="69">
        <v>1</v>
      </c>
      <c r="F337" s="69">
        <v>1</v>
      </c>
      <c r="G337" s="69">
        <v>0.70081595648232098</v>
      </c>
      <c r="H337" s="69">
        <v>5.0724637681159424E-2</v>
      </c>
      <c r="I337" s="68">
        <v>18</v>
      </c>
      <c r="J337" s="68">
        <v>0</v>
      </c>
      <c r="K337" s="69">
        <v>1</v>
      </c>
      <c r="L337" s="69">
        <v>0</v>
      </c>
      <c r="M337" s="68" t="s">
        <v>1293</v>
      </c>
      <c r="N337" s="68" t="s">
        <v>1504</v>
      </c>
      <c r="O337" s="68" t="s">
        <v>1295</v>
      </c>
    </row>
    <row r="338" spans="1:15" s="70" customFormat="1" x14ac:dyDescent="0.25">
      <c r="A338" s="61">
        <v>335851</v>
      </c>
      <c r="B338" s="61" t="s">
        <v>429</v>
      </c>
      <c r="C338" s="61" t="s">
        <v>1307</v>
      </c>
      <c r="D338" s="62">
        <v>0.28748000000000001</v>
      </c>
      <c r="E338" s="64">
        <v>0</v>
      </c>
      <c r="F338" s="64">
        <v>0</v>
      </c>
      <c r="G338" s="64">
        <v>0</v>
      </c>
      <c r="H338" s="64">
        <v>0</v>
      </c>
      <c r="I338" s="63">
        <v>0</v>
      </c>
      <c r="J338" s="63">
        <v>5</v>
      </c>
      <c r="K338" s="64">
        <v>0</v>
      </c>
      <c r="L338" s="64">
        <v>1</v>
      </c>
      <c r="M338" s="63" t="s">
        <v>1293</v>
      </c>
      <c r="N338" s="63" t="s">
        <v>1505</v>
      </c>
      <c r="O338" s="63" t="s">
        <v>1295</v>
      </c>
    </row>
    <row r="339" spans="1:15" s="70" customFormat="1" x14ac:dyDescent="0.25">
      <c r="A339" s="66">
        <v>336017</v>
      </c>
      <c r="B339" s="66" t="s">
        <v>430</v>
      </c>
      <c r="C339" s="66" t="s">
        <v>1311</v>
      </c>
      <c r="D339" s="67">
        <v>0.83228000000000002</v>
      </c>
      <c r="E339" s="69" t="s">
        <v>1312</v>
      </c>
      <c r="F339" s="69" t="s">
        <v>1312</v>
      </c>
      <c r="G339" s="69" t="s">
        <v>1312</v>
      </c>
      <c r="H339" s="69" t="s">
        <v>1312</v>
      </c>
      <c r="I339" s="68">
        <v>2</v>
      </c>
      <c r="J339" s="68">
        <v>2</v>
      </c>
      <c r="K339" s="69">
        <v>0.98264877321404365</v>
      </c>
      <c r="L339" s="69">
        <v>1.7351226785956349E-2</v>
      </c>
      <c r="M339" s="68" t="s">
        <v>1293</v>
      </c>
      <c r="N339" s="68" t="s">
        <v>1313</v>
      </c>
      <c r="O339" s="68" t="s">
        <v>1295</v>
      </c>
    </row>
    <row r="340" spans="1:15" s="70" customFormat="1" x14ac:dyDescent="0.25">
      <c r="A340" s="61">
        <v>336025</v>
      </c>
      <c r="B340" s="61" t="s">
        <v>431</v>
      </c>
      <c r="C340" s="61" t="s">
        <v>1311</v>
      </c>
      <c r="D340" s="62">
        <v>0.62907000000000002</v>
      </c>
      <c r="E340" s="64" t="s">
        <v>1312</v>
      </c>
      <c r="F340" s="64" t="s">
        <v>1312</v>
      </c>
      <c r="G340" s="64" t="s">
        <v>1312</v>
      </c>
      <c r="H340" s="64" t="s">
        <v>1312</v>
      </c>
      <c r="I340" s="63">
        <v>0</v>
      </c>
      <c r="J340" s="63">
        <v>1</v>
      </c>
      <c r="K340" s="64">
        <v>0</v>
      </c>
      <c r="L340" s="64">
        <v>1</v>
      </c>
      <c r="M340" s="63" t="s">
        <v>1293</v>
      </c>
      <c r="N340" s="63" t="s">
        <v>1313</v>
      </c>
      <c r="O340" s="63" t="s">
        <v>1295</v>
      </c>
    </row>
    <row r="341" spans="1:15" s="70" customFormat="1" x14ac:dyDescent="0.25">
      <c r="A341" s="66">
        <v>336106</v>
      </c>
      <c r="B341" s="66" t="s">
        <v>432</v>
      </c>
      <c r="C341" s="66" t="s">
        <v>1309</v>
      </c>
      <c r="D341" s="67">
        <v>0.80701000000000001</v>
      </c>
      <c r="E341" s="69">
        <v>5.6958149999288021E-5</v>
      </c>
      <c r="F341" s="69">
        <v>5.6958149999288021E-5</v>
      </c>
      <c r="G341" s="69">
        <v>5.6958149999288021E-5</v>
      </c>
      <c r="H341" s="69">
        <v>3.6153036153036153E-2</v>
      </c>
      <c r="I341" s="68">
        <v>29</v>
      </c>
      <c r="J341" s="68">
        <v>7</v>
      </c>
      <c r="K341" s="69">
        <v>0.83846900079372078</v>
      </c>
      <c r="L341" s="69">
        <v>0.16153099920627922</v>
      </c>
      <c r="M341" s="68" t="s">
        <v>1293</v>
      </c>
      <c r="N341" s="68" t="s">
        <v>1506</v>
      </c>
      <c r="O341" s="68" t="s">
        <v>1295</v>
      </c>
    </row>
    <row r="342" spans="1:15" s="70" customFormat="1" x14ac:dyDescent="0.25">
      <c r="A342" s="61">
        <v>336165</v>
      </c>
      <c r="B342" s="61" t="s">
        <v>433</v>
      </c>
      <c r="C342" s="61" t="s">
        <v>1326</v>
      </c>
      <c r="D342" s="62">
        <v>0.62766</v>
      </c>
      <c r="E342" s="64">
        <v>1</v>
      </c>
      <c r="F342" s="64">
        <v>1</v>
      </c>
      <c r="G342" s="64">
        <v>1</v>
      </c>
      <c r="H342" s="64">
        <v>9.6926713947990545E-2</v>
      </c>
      <c r="I342" s="63">
        <v>7</v>
      </c>
      <c r="J342" s="63">
        <v>0</v>
      </c>
      <c r="K342" s="64">
        <v>1</v>
      </c>
      <c r="L342" s="64">
        <v>0</v>
      </c>
      <c r="M342" s="63" t="s">
        <v>1293</v>
      </c>
      <c r="N342" s="63" t="s">
        <v>1294</v>
      </c>
      <c r="O342" s="63" t="s">
        <v>1295</v>
      </c>
    </row>
    <row r="343" spans="1:15" s="70" customFormat="1" x14ac:dyDescent="0.25">
      <c r="A343" s="66">
        <v>336238</v>
      </c>
      <c r="B343" s="66" t="s">
        <v>434</v>
      </c>
      <c r="C343" s="66" t="s">
        <v>1311</v>
      </c>
      <c r="D343" s="67">
        <v>0.75458999999999998</v>
      </c>
      <c r="E343" s="69" t="s">
        <v>1312</v>
      </c>
      <c r="F343" s="69" t="s">
        <v>1312</v>
      </c>
      <c r="G343" s="69" t="s">
        <v>1312</v>
      </c>
      <c r="H343" s="69" t="s">
        <v>1312</v>
      </c>
      <c r="I343" s="68">
        <v>4</v>
      </c>
      <c r="J343" s="68">
        <v>4</v>
      </c>
      <c r="K343" s="69">
        <v>0.71345029239766078</v>
      </c>
      <c r="L343" s="69">
        <v>0.28654970760233917</v>
      </c>
      <c r="M343" s="68" t="s">
        <v>1293</v>
      </c>
      <c r="N343" s="68" t="s">
        <v>1313</v>
      </c>
      <c r="O343" s="68" t="s">
        <v>1295</v>
      </c>
    </row>
    <row r="344" spans="1:15" s="70" customFormat="1" x14ac:dyDescent="0.25">
      <c r="A344" s="61">
        <v>336441</v>
      </c>
      <c r="B344" s="61" t="s">
        <v>436</v>
      </c>
      <c r="C344" s="61" t="s">
        <v>1326</v>
      </c>
      <c r="D344" s="62">
        <v>0.59968999999999995</v>
      </c>
      <c r="E344" s="64">
        <v>0</v>
      </c>
      <c r="F344" s="64">
        <v>0</v>
      </c>
      <c r="G344" s="64">
        <v>0</v>
      </c>
      <c r="H344" s="64">
        <v>0</v>
      </c>
      <c r="I344" s="63">
        <v>0</v>
      </c>
      <c r="J344" s="63">
        <v>0</v>
      </c>
      <c r="K344" s="64">
        <v>0</v>
      </c>
      <c r="L344" s="64">
        <v>0</v>
      </c>
      <c r="M344" s="63" t="s">
        <v>1293</v>
      </c>
      <c r="N344" s="63" t="s">
        <v>1294</v>
      </c>
      <c r="O344" s="63" t="s">
        <v>1295</v>
      </c>
    </row>
    <row r="345" spans="1:15" s="70" customFormat="1" x14ac:dyDescent="0.25">
      <c r="A345" s="66">
        <v>336467</v>
      </c>
      <c r="B345" s="66" t="s">
        <v>437</v>
      </c>
      <c r="C345" s="66" t="s">
        <v>1309</v>
      </c>
      <c r="D345" s="67">
        <v>0.87119999999999997</v>
      </c>
      <c r="E345" s="69">
        <v>0.65954077593032467</v>
      </c>
      <c r="F345" s="69">
        <v>0.65954077593032467</v>
      </c>
      <c r="G345" s="69">
        <v>0.65954077593032467</v>
      </c>
      <c r="H345" s="69">
        <v>5.2007899934167212E-2</v>
      </c>
      <c r="I345" s="68">
        <v>2</v>
      </c>
      <c r="J345" s="68">
        <v>6</v>
      </c>
      <c r="K345" s="69">
        <v>8.4060269627279943E-2</v>
      </c>
      <c r="L345" s="69">
        <v>0.91593973037272003</v>
      </c>
      <c r="M345" s="68" t="s">
        <v>1293</v>
      </c>
      <c r="N345" s="68" t="s">
        <v>1508</v>
      </c>
      <c r="O345" s="68" t="s">
        <v>1295</v>
      </c>
    </row>
    <row r="346" spans="1:15" s="70" customFormat="1" x14ac:dyDescent="0.25">
      <c r="A346" s="61">
        <v>336831</v>
      </c>
      <c r="B346" s="61" t="s">
        <v>438</v>
      </c>
      <c r="C346" s="61" t="s">
        <v>1316</v>
      </c>
      <c r="D346" s="62">
        <v>0.74895</v>
      </c>
      <c r="E346" s="64">
        <v>0</v>
      </c>
      <c r="F346" s="64">
        <v>0</v>
      </c>
      <c r="G346" s="64">
        <v>0</v>
      </c>
      <c r="H346" s="64">
        <v>0</v>
      </c>
      <c r="I346" s="63">
        <v>11</v>
      </c>
      <c r="J346" s="63">
        <v>4</v>
      </c>
      <c r="K346" s="64">
        <v>0.54683615996979329</v>
      </c>
      <c r="L346" s="64">
        <v>0.45316384003020671</v>
      </c>
      <c r="M346" s="63" t="s">
        <v>1293</v>
      </c>
      <c r="N346" s="63" t="s">
        <v>1509</v>
      </c>
      <c r="O346" s="63" t="s">
        <v>1295</v>
      </c>
    </row>
    <row r="347" spans="1:15" s="70" customFormat="1" x14ac:dyDescent="0.25">
      <c r="A347" s="66">
        <v>336858</v>
      </c>
      <c r="B347" s="66" t="s">
        <v>439</v>
      </c>
      <c r="C347" s="66" t="s">
        <v>1309</v>
      </c>
      <c r="D347" s="67">
        <v>0.80403999999999998</v>
      </c>
      <c r="E347" s="69">
        <v>0.92866920152091259</v>
      </c>
      <c r="F347" s="69">
        <v>0.92866920152091259</v>
      </c>
      <c r="G347" s="69">
        <v>0.92866920152091259</v>
      </c>
      <c r="H347" s="69">
        <v>3.1811487481590572E-2</v>
      </c>
      <c r="I347" s="68">
        <v>19</v>
      </c>
      <c r="J347" s="68">
        <v>4</v>
      </c>
      <c r="K347" s="69">
        <v>0.87343892780992993</v>
      </c>
      <c r="L347" s="69">
        <v>0.12656107219007007</v>
      </c>
      <c r="M347" s="68" t="s">
        <v>1293</v>
      </c>
      <c r="N347" s="68" t="s">
        <v>1294</v>
      </c>
      <c r="O347" s="68" t="s">
        <v>1295</v>
      </c>
    </row>
    <row r="348" spans="1:15" s="70" customFormat="1" x14ac:dyDescent="0.25">
      <c r="A348" s="61">
        <v>336874</v>
      </c>
      <c r="B348" s="61" t="s">
        <v>440</v>
      </c>
      <c r="C348" s="61" t="s">
        <v>1314</v>
      </c>
      <c r="D348" s="62">
        <v>0.69664999999999999</v>
      </c>
      <c r="E348" s="64" t="s">
        <v>1312</v>
      </c>
      <c r="F348" s="64" t="s">
        <v>1312</v>
      </c>
      <c r="G348" s="64" t="s">
        <v>1312</v>
      </c>
      <c r="H348" s="64" t="s">
        <v>1312</v>
      </c>
      <c r="I348" s="63">
        <v>6</v>
      </c>
      <c r="J348" s="63">
        <v>7</v>
      </c>
      <c r="K348" s="64">
        <v>5.3518865400053522E-3</v>
      </c>
      <c r="L348" s="64">
        <v>0.9946481134599946</v>
      </c>
      <c r="M348" s="63" t="s">
        <v>1293</v>
      </c>
      <c r="N348" s="63" t="s">
        <v>1313</v>
      </c>
      <c r="O348" s="63" t="s">
        <v>1295</v>
      </c>
    </row>
    <row r="349" spans="1:15" s="70" customFormat="1" x14ac:dyDescent="0.25">
      <c r="A349" s="66">
        <v>337188</v>
      </c>
      <c r="B349" s="66" t="s">
        <v>441</v>
      </c>
      <c r="C349" s="66" t="s">
        <v>1309</v>
      </c>
      <c r="D349" s="67">
        <v>0.69896000000000003</v>
      </c>
      <c r="E349" s="69">
        <v>0.77444421920400031</v>
      </c>
      <c r="F349" s="69">
        <v>5.5828096493006282E-2</v>
      </c>
      <c r="G349" s="69">
        <v>5.5828096493006282E-2</v>
      </c>
      <c r="H349" s="69">
        <v>3.9598868603754181E-2</v>
      </c>
      <c r="I349" s="68">
        <v>21</v>
      </c>
      <c r="J349" s="68">
        <v>11</v>
      </c>
      <c r="K349" s="69">
        <v>0.88298454484951561</v>
      </c>
      <c r="L349" s="69">
        <v>0.11701545515048437</v>
      </c>
      <c r="M349" s="68" t="s">
        <v>1293</v>
      </c>
      <c r="N349" s="68" t="s">
        <v>1294</v>
      </c>
      <c r="O349" s="68" t="s">
        <v>1295</v>
      </c>
    </row>
    <row r="350" spans="1:15" s="70" customFormat="1" x14ac:dyDescent="0.25">
      <c r="A350" s="61">
        <v>337374</v>
      </c>
      <c r="B350" s="61" t="s">
        <v>442</v>
      </c>
      <c r="C350" s="61" t="s">
        <v>1309</v>
      </c>
      <c r="D350" s="62">
        <v>0.79830000000000001</v>
      </c>
      <c r="E350" s="64">
        <v>0.44110128329669207</v>
      </c>
      <c r="F350" s="64">
        <v>0.44110128329669207</v>
      </c>
      <c r="G350" s="64">
        <v>0.44110128329669207</v>
      </c>
      <c r="H350" s="64">
        <v>3.9713182570325425E-2</v>
      </c>
      <c r="I350" s="63">
        <v>16</v>
      </c>
      <c r="J350" s="63">
        <v>12</v>
      </c>
      <c r="K350" s="64">
        <v>0.62267328745244943</v>
      </c>
      <c r="L350" s="64">
        <v>0.37732671254755062</v>
      </c>
      <c r="M350" s="63" t="s">
        <v>1293</v>
      </c>
      <c r="N350" s="63" t="s">
        <v>1308</v>
      </c>
      <c r="O350" s="63" t="s">
        <v>1295</v>
      </c>
    </row>
    <row r="351" spans="1:15" s="70" customFormat="1" x14ac:dyDescent="0.25">
      <c r="A351" s="66">
        <v>337498</v>
      </c>
      <c r="B351" s="66" t="s">
        <v>443</v>
      </c>
      <c r="C351" s="66" t="s">
        <v>1309</v>
      </c>
      <c r="D351" s="67">
        <v>0.86934</v>
      </c>
      <c r="E351" s="69">
        <v>0.55122852645267262</v>
      </c>
      <c r="F351" s="69">
        <v>0.55122852645267262</v>
      </c>
      <c r="G351" s="69">
        <v>0.55122852645267262</v>
      </c>
      <c r="H351" s="69">
        <v>4.5265204109969454E-2</v>
      </c>
      <c r="I351" s="68">
        <v>31</v>
      </c>
      <c r="J351" s="68">
        <v>13</v>
      </c>
      <c r="K351" s="69">
        <v>0.58201720093823295</v>
      </c>
      <c r="L351" s="69">
        <v>0.417982799061767</v>
      </c>
      <c r="M351" s="68" t="s">
        <v>1293</v>
      </c>
      <c r="N351" s="68" t="s">
        <v>1294</v>
      </c>
      <c r="O351" s="68" t="s">
        <v>1295</v>
      </c>
    </row>
    <row r="352" spans="1:15" s="70" customFormat="1" x14ac:dyDescent="0.25">
      <c r="A352" s="61">
        <v>337510</v>
      </c>
      <c r="B352" s="61" t="s">
        <v>444</v>
      </c>
      <c r="C352" s="61" t="s">
        <v>1307</v>
      </c>
      <c r="D352" s="62">
        <v>0.83662999999999998</v>
      </c>
      <c r="E352" s="64">
        <v>0.98134597029421122</v>
      </c>
      <c r="F352" s="64">
        <v>6.6980358010013561E-5</v>
      </c>
      <c r="G352" s="64">
        <v>6.6980358010013561E-5</v>
      </c>
      <c r="H352" s="64">
        <v>0.11290322580645161</v>
      </c>
      <c r="I352" s="63">
        <v>20</v>
      </c>
      <c r="J352" s="63">
        <v>13</v>
      </c>
      <c r="K352" s="64">
        <v>0.45603109587896012</v>
      </c>
      <c r="L352" s="64">
        <v>0.54396890412103982</v>
      </c>
      <c r="M352" s="63" t="s">
        <v>1293</v>
      </c>
      <c r="N352" s="63" t="s">
        <v>1510</v>
      </c>
      <c r="O352" s="63" t="s">
        <v>1295</v>
      </c>
    </row>
    <row r="353" spans="1:15" s="70" customFormat="1" x14ac:dyDescent="0.25">
      <c r="A353" s="66">
        <v>337561</v>
      </c>
      <c r="B353" s="66" t="s">
        <v>445</v>
      </c>
      <c r="C353" s="66" t="s">
        <v>1309</v>
      </c>
      <c r="D353" s="67">
        <v>0.94657000000000002</v>
      </c>
      <c r="E353" s="69">
        <v>0.92743589743589738</v>
      </c>
      <c r="F353" s="69">
        <v>0.92743589743589738</v>
      </c>
      <c r="G353" s="69">
        <v>0.5048717948717949</v>
      </c>
      <c r="H353" s="69">
        <v>8.8607594936708861E-2</v>
      </c>
      <c r="I353" s="68">
        <v>2</v>
      </c>
      <c r="J353" s="68">
        <v>5</v>
      </c>
      <c r="K353" s="69">
        <v>0.65219123505976095</v>
      </c>
      <c r="L353" s="69">
        <v>0.34780876494023905</v>
      </c>
      <c r="M353" s="68" t="s">
        <v>1293</v>
      </c>
      <c r="N353" s="68" t="s">
        <v>1511</v>
      </c>
      <c r="O353" s="68" t="s">
        <v>1295</v>
      </c>
    </row>
    <row r="354" spans="1:15" s="70" customFormat="1" x14ac:dyDescent="0.25">
      <c r="A354" s="61">
        <v>337668</v>
      </c>
      <c r="B354" s="61" t="s">
        <v>446</v>
      </c>
      <c r="C354" s="61" t="s">
        <v>1309</v>
      </c>
      <c r="D354" s="62">
        <v>0.52476</v>
      </c>
      <c r="E354" s="64">
        <v>0.83534175892361451</v>
      </c>
      <c r="F354" s="64">
        <v>5.5354168707749583E-2</v>
      </c>
      <c r="G354" s="64">
        <v>5.5354168707749583E-2</v>
      </c>
      <c r="H354" s="64">
        <v>4.4700793078586876E-2</v>
      </c>
      <c r="I354" s="63">
        <v>24</v>
      </c>
      <c r="J354" s="63">
        <v>11</v>
      </c>
      <c r="K354" s="64">
        <v>0.21014319549770757</v>
      </c>
      <c r="L354" s="64">
        <v>0.78985680450229245</v>
      </c>
      <c r="M354" s="63" t="s">
        <v>1293</v>
      </c>
      <c r="N354" s="63" t="s">
        <v>1294</v>
      </c>
      <c r="O354" s="63" t="s">
        <v>1295</v>
      </c>
    </row>
    <row r="355" spans="1:15" s="70" customFormat="1" x14ac:dyDescent="0.25">
      <c r="A355" s="66">
        <v>337871</v>
      </c>
      <c r="B355" s="66" t="s">
        <v>448</v>
      </c>
      <c r="C355" s="66" t="s">
        <v>1309</v>
      </c>
      <c r="D355" s="67">
        <v>0.68164999999999998</v>
      </c>
      <c r="E355" s="69">
        <v>0.68525088697415104</v>
      </c>
      <c r="F355" s="69">
        <v>0.68525088697415104</v>
      </c>
      <c r="G355" s="69">
        <v>0.68525088697415104</v>
      </c>
      <c r="H355" s="69">
        <v>4.2553191489361701E-2</v>
      </c>
      <c r="I355" s="68">
        <v>21</v>
      </c>
      <c r="J355" s="68">
        <v>11</v>
      </c>
      <c r="K355" s="69">
        <v>0.63269175524274635</v>
      </c>
      <c r="L355" s="69">
        <v>0.36730824475725365</v>
      </c>
      <c r="M355" s="68" t="s">
        <v>1293</v>
      </c>
      <c r="N355" s="68" t="s">
        <v>1512</v>
      </c>
      <c r="O355" s="68" t="s">
        <v>1295</v>
      </c>
    </row>
    <row r="356" spans="1:15" s="70" customFormat="1" x14ac:dyDescent="0.25">
      <c r="A356" s="61">
        <v>338206</v>
      </c>
      <c r="B356" s="61" t="s">
        <v>449</v>
      </c>
      <c r="C356" s="61" t="s">
        <v>1307</v>
      </c>
      <c r="D356" s="62">
        <v>0</v>
      </c>
      <c r="E356" s="64">
        <v>0</v>
      </c>
      <c r="F356" s="64">
        <v>0</v>
      </c>
      <c r="G356" s="64">
        <v>0</v>
      </c>
      <c r="H356" s="64">
        <v>0</v>
      </c>
      <c r="I356" s="63">
        <v>0</v>
      </c>
      <c r="J356" s="63">
        <v>0</v>
      </c>
      <c r="K356" s="64">
        <v>0</v>
      </c>
      <c r="L356" s="64">
        <v>0</v>
      </c>
      <c r="M356" s="63" t="s">
        <v>1293</v>
      </c>
      <c r="N356" s="63" t="s">
        <v>1513</v>
      </c>
      <c r="O356" s="63" t="s">
        <v>1295</v>
      </c>
    </row>
    <row r="357" spans="1:15" s="70" customFormat="1" x14ac:dyDescent="0.25">
      <c r="A357" s="66">
        <v>338214</v>
      </c>
      <c r="B357" s="66" t="s">
        <v>450</v>
      </c>
      <c r="C357" s="66" t="s">
        <v>1316</v>
      </c>
      <c r="D357" s="67">
        <v>0.56837000000000004</v>
      </c>
      <c r="E357" s="69">
        <v>0.33650793650793653</v>
      </c>
      <c r="F357" s="69">
        <v>0</v>
      </c>
      <c r="G357" s="69">
        <v>0</v>
      </c>
      <c r="H357" s="69">
        <v>0.25</v>
      </c>
      <c r="I357" s="68">
        <v>7</v>
      </c>
      <c r="J357" s="68">
        <v>6</v>
      </c>
      <c r="K357" s="69">
        <v>0.30974842767295596</v>
      </c>
      <c r="L357" s="69">
        <v>0.69025157232704404</v>
      </c>
      <c r="M357" s="68" t="s">
        <v>1293</v>
      </c>
      <c r="N357" s="68" t="s">
        <v>1514</v>
      </c>
      <c r="O357" s="68" t="s">
        <v>1295</v>
      </c>
    </row>
    <row r="358" spans="1:15" s="70" customFormat="1" x14ac:dyDescent="0.25">
      <c r="A358" s="61">
        <v>338346</v>
      </c>
      <c r="B358" s="61" t="s">
        <v>451</v>
      </c>
      <c r="C358" s="61" t="s">
        <v>1307</v>
      </c>
      <c r="D358" s="62">
        <v>0.82899999999999996</v>
      </c>
      <c r="E358" s="64">
        <v>0.99384281057587831</v>
      </c>
      <c r="F358" s="64">
        <v>1.1952191235059761E-2</v>
      </c>
      <c r="G358" s="64">
        <v>0</v>
      </c>
      <c r="H358" s="64">
        <v>0.1875</v>
      </c>
      <c r="I358" s="63">
        <v>25</v>
      </c>
      <c r="J358" s="63">
        <v>0</v>
      </c>
      <c r="K358" s="64">
        <v>1</v>
      </c>
      <c r="L358" s="64">
        <v>0</v>
      </c>
      <c r="M358" s="63" t="s">
        <v>1293</v>
      </c>
      <c r="N358" s="63" t="s">
        <v>1515</v>
      </c>
      <c r="O358" s="63" t="s">
        <v>1295</v>
      </c>
    </row>
    <row r="359" spans="1:15" s="70" customFormat="1" x14ac:dyDescent="0.25">
      <c r="A359" s="66">
        <v>338362</v>
      </c>
      <c r="B359" s="66" t="s">
        <v>452</v>
      </c>
      <c r="C359" s="66" t="s">
        <v>1307</v>
      </c>
      <c r="D359" s="67">
        <v>0.65854999999999997</v>
      </c>
      <c r="E359" s="69">
        <v>0.97605261753562089</v>
      </c>
      <c r="F359" s="69">
        <v>0.31914056246331179</v>
      </c>
      <c r="G359" s="69">
        <v>0.25725092054005017</v>
      </c>
      <c r="H359" s="69">
        <v>0.16379310344827586</v>
      </c>
      <c r="I359" s="68">
        <v>41</v>
      </c>
      <c r="J359" s="68">
        <v>3</v>
      </c>
      <c r="K359" s="69">
        <v>0.92042624583846699</v>
      </c>
      <c r="L359" s="69">
        <v>7.957375416153302E-2</v>
      </c>
      <c r="M359" s="68" t="s">
        <v>1293</v>
      </c>
      <c r="N359" s="68" t="s">
        <v>1516</v>
      </c>
      <c r="O359" s="68" t="s">
        <v>1295</v>
      </c>
    </row>
    <row r="360" spans="1:15" s="70" customFormat="1" x14ac:dyDescent="0.25">
      <c r="A360" s="61">
        <v>338648</v>
      </c>
      <c r="B360" s="61" t="s">
        <v>454</v>
      </c>
      <c r="C360" s="61" t="s">
        <v>1326</v>
      </c>
      <c r="D360" s="62">
        <v>0.90434000000000003</v>
      </c>
      <c r="E360" s="64">
        <v>0.99960012795905306</v>
      </c>
      <c r="F360" s="64">
        <v>0.99960012795905306</v>
      </c>
      <c r="G360" s="64">
        <v>0.99960012795905306</v>
      </c>
      <c r="H360" s="64">
        <v>4.3668122270742356E-2</v>
      </c>
      <c r="I360" s="63">
        <v>1</v>
      </c>
      <c r="J360" s="63">
        <v>0</v>
      </c>
      <c r="K360" s="64">
        <v>1</v>
      </c>
      <c r="L360" s="64">
        <v>0</v>
      </c>
      <c r="M360" s="63" t="s">
        <v>1296</v>
      </c>
      <c r="N360" s="63" t="s">
        <v>1294</v>
      </c>
      <c r="O360" s="63" t="s">
        <v>1295</v>
      </c>
    </row>
    <row r="361" spans="1:15" s="70" customFormat="1" x14ac:dyDescent="0.25">
      <c r="A361" s="66">
        <v>338915</v>
      </c>
      <c r="B361" s="66" t="s">
        <v>455</v>
      </c>
      <c r="C361" s="66" t="s">
        <v>1326</v>
      </c>
      <c r="D361" s="67">
        <v>0.77271999999999996</v>
      </c>
      <c r="E361" s="69">
        <v>1</v>
      </c>
      <c r="F361" s="69">
        <v>1</v>
      </c>
      <c r="G361" s="69">
        <v>1</v>
      </c>
      <c r="H361" s="69">
        <v>2.2368798394034987E-2</v>
      </c>
      <c r="I361" s="68">
        <v>29</v>
      </c>
      <c r="J361" s="68">
        <v>0</v>
      </c>
      <c r="K361" s="69">
        <v>1</v>
      </c>
      <c r="L361" s="69">
        <v>0</v>
      </c>
      <c r="M361" s="68" t="s">
        <v>1293</v>
      </c>
      <c r="N361" s="68" t="s">
        <v>1294</v>
      </c>
      <c r="O361" s="68" t="s">
        <v>1295</v>
      </c>
    </row>
    <row r="362" spans="1:15" s="70" customFormat="1" x14ac:dyDescent="0.25">
      <c r="A362" s="61">
        <v>339008</v>
      </c>
      <c r="B362" s="61" t="s">
        <v>456</v>
      </c>
      <c r="C362" s="61" t="s">
        <v>1314</v>
      </c>
      <c r="D362" s="62">
        <v>0.11584999999999999</v>
      </c>
      <c r="E362" s="64" t="s">
        <v>1312</v>
      </c>
      <c r="F362" s="64" t="s">
        <v>1312</v>
      </c>
      <c r="G362" s="64" t="s">
        <v>1312</v>
      </c>
      <c r="H362" s="64" t="s">
        <v>1312</v>
      </c>
      <c r="I362" s="63">
        <v>0</v>
      </c>
      <c r="J362" s="63">
        <v>0</v>
      </c>
      <c r="K362" s="64">
        <v>0</v>
      </c>
      <c r="L362" s="64">
        <v>0</v>
      </c>
      <c r="M362" s="63" t="s">
        <v>1293</v>
      </c>
      <c r="N362" s="63" t="s">
        <v>1313</v>
      </c>
      <c r="O362" s="63" t="s">
        <v>1295</v>
      </c>
    </row>
    <row r="363" spans="1:15" s="70" customFormat="1" x14ac:dyDescent="0.25">
      <c r="A363" s="66">
        <v>339245</v>
      </c>
      <c r="B363" s="66" t="s">
        <v>458</v>
      </c>
      <c r="C363" s="66" t="s">
        <v>1307</v>
      </c>
      <c r="D363" s="67">
        <v>0.69545000000000001</v>
      </c>
      <c r="E363" s="69">
        <v>0.44245855045002369</v>
      </c>
      <c r="F363" s="69">
        <v>0.40708668877309334</v>
      </c>
      <c r="G363" s="69">
        <v>0.15801989578398862</v>
      </c>
      <c r="H363" s="69">
        <v>7.4999999999999997E-2</v>
      </c>
      <c r="I363" s="68">
        <v>55</v>
      </c>
      <c r="J363" s="68">
        <v>23</v>
      </c>
      <c r="K363" s="69">
        <v>0.77563757183908044</v>
      </c>
      <c r="L363" s="69">
        <v>0.22436242816091953</v>
      </c>
      <c r="M363" s="68" t="s">
        <v>1293</v>
      </c>
      <c r="N363" s="68" t="s">
        <v>1518</v>
      </c>
      <c r="O363" s="68" t="s">
        <v>1295</v>
      </c>
    </row>
    <row r="364" spans="1:15" s="70" customFormat="1" x14ac:dyDescent="0.25">
      <c r="A364" s="61">
        <v>339270</v>
      </c>
      <c r="B364" s="61" t="s">
        <v>459</v>
      </c>
      <c r="C364" s="61" t="s">
        <v>1326</v>
      </c>
      <c r="D364" s="62">
        <v>0.71960999999999997</v>
      </c>
      <c r="E364" s="64">
        <v>1</v>
      </c>
      <c r="F364" s="64">
        <v>1</v>
      </c>
      <c r="G364" s="64">
        <v>1</v>
      </c>
      <c r="H364" s="64">
        <v>0.2608695652173913</v>
      </c>
      <c r="I364" s="63">
        <v>0</v>
      </c>
      <c r="J364" s="63">
        <v>0</v>
      </c>
      <c r="K364" s="64">
        <v>0</v>
      </c>
      <c r="L364" s="64">
        <v>0</v>
      </c>
      <c r="M364" s="63" t="s">
        <v>1293</v>
      </c>
      <c r="N364" s="63" t="s">
        <v>1308</v>
      </c>
      <c r="O364" s="63" t="s">
        <v>1295</v>
      </c>
    </row>
    <row r="365" spans="1:15" s="70" customFormat="1" x14ac:dyDescent="0.25">
      <c r="A365" s="66">
        <v>339458</v>
      </c>
      <c r="B365" s="66" t="s">
        <v>460</v>
      </c>
      <c r="C365" s="66" t="s">
        <v>1314</v>
      </c>
      <c r="D365" s="67">
        <v>0.60948000000000002</v>
      </c>
      <c r="E365" s="69" t="s">
        <v>1312</v>
      </c>
      <c r="F365" s="69" t="s">
        <v>1312</v>
      </c>
      <c r="G365" s="69" t="s">
        <v>1312</v>
      </c>
      <c r="H365" s="69" t="s">
        <v>1312</v>
      </c>
      <c r="I365" s="68">
        <v>6</v>
      </c>
      <c r="J365" s="68">
        <v>4</v>
      </c>
      <c r="K365" s="69">
        <v>0.64291384258411188</v>
      </c>
      <c r="L365" s="69">
        <v>0.35708615741588812</v>
      </c>
      <c r="M365" s="68" t="s">
        <v>1293</v>
      </c>
      <c r="N365" s="68" t="s">
        <v>1313</v>
      </c>
      <c r="O365" s="68" t="s">
        <v>1295</v>
      </c>
    </row>
    <row r="366" spans="1:15" s="70" customFormat="1" x14ac:dyDescent="0.25">
      <c r="A366" s="61">
        <v>339539</v>
      </c>
      <c r="B366" s="61" t="s">
        <v>461</v>
      </c>
      <c r="C366" s="61" t="s">
        <v>1316</v>
      </c>
      <c r="D366" s="62">
        <v>0.73704000000000003</v>
      </c>
      <c r="E366" s="64">
        <v>0</v>
      </c>
      <c r="F366" s="64">
        <v>0</v>
      </c>
      <c r="G366" s="64">
        <v>0</v>
      </c>
      <c r="H366" s="64">
        <v>0</v>
      </c>
      <c r="I366" s="63">
        <v>4</v>
      </c>
      <c r="J366" s="63">
        <v>2</v>
      </c>
      <c r="K366" s="64">
        <v>0.73288143382352944</v>
      </c>
      <c r="L366" s="64">
        <v>0.26711856617647056</v>
      </c>
      <c r="M366" s="63" t="s">
        <v>1293</v>
      </c>
      <c r="N366" s="63" t="s">
        <v>1294</v>
      </c>
      <c r="O366" s="63" t="s">
        <v>1295</v>
      </c>
    </row>
    <row r="367" spans="1:15" s="70" customFormat="1" x14ac:dyDescent="0.25">
      <c r="A367" s="66">
        <v>339601</v>
      </c>
      <c r="B367" s="66" t="s">
        <v>462</v>
      </c>
      <c r="C367" s="66" t="s">
        <v>1307</v>
      </c>
      <c r="D367" s="67">
        <v>0.68376999999999999</v>
      </c>
      <c r="E367" s="69">
        <v>0.99995299868396315</v>
      </c>
      <c r="F367" s="69">
        <v>0.89096869712351945</v>
      </c>
      <c r="G367" s="69">
        <v>2.2231622485429592E-2</v>
      </c>
      <c r="H367" s="69">
        <v>6.1728395061728392E-2</v>
      </c>
      <c r="I367" s="68">
        <v>17</v>
      </c>
      <c r="J367" s="68">
        <v>0</v>
      </c>
      <c r="K367" s="69">
        <v>1</v>
      </c>
      <c r="L367" s="69">
        <v>0</v>
      </c>
      <c r="M367" s="68" t="s">
        <v>1293</v>
      </c>
      <c r="N367" s="68" t="s">
        <v>1519</v>
      </c>
      <c r="O367" s="68" t="s">
        <v>1295</v>
      </c>
    </row>
    <row r="368" spans="1:15" s="70" customFormat="1" x14ac:dyDescent="0.25">
      <c r="A368" s="61">
        <v>339636</v>
      </c>
      <c r="B368" s="61" t="s">
        <v>463</v>
      </c>
      <c r="C368" s="61" t="s">
        <v>1326</v>
      </c>
      <c r="D368" s="62">
        <v>0.88717000000000001</v>
      </c>
      <c r="E368" s="64">
        <v>0</v>
      </c>
      <c r="F368" s="64">
        <v>0</v>
      </c>
      <c r="G368" s="64">
        <v>0</v>
      </c>
      <c r="H368" s="64">
        <v>0</v>
      </c>
      <c r="I368" s="63">
        <v>0</v>
      </c>
      <c r="J368" s="63">
        <v>0</v>
      </c>
      <c r="K368" s="64">
        <v>0</v>
      </c>
      <c r="L368" s="64">
        <v>0</v>
      </c>
      <c r="M368" s="63" t="s">
        <v>1318</v>
      </c>
      <c r="N368" s="63" t="s">
        <v>1520</v>
      </c>
      <c r="O368" s="63" t="s">
        <v>1295</v>
      </c>
    </row>
    <row r="369" spans="1:15" s="70" customFormat="1" x14ac:dyDescent="0.25">
      <c r="A369" s="66">
        <v>339679</v>
      </c>
      <c r="B369" s="66" t="s">
        <v>464</v>
      </c>
      <c r="C369" s="66" t="s">
        <v>1309</v>
      </c>
      <c r="D369" s="67">
        <v>0.75985999999999998</v>
      </c>
      <c r="E369" s="69">
        <v>0.99473435898208062</v>
      </c>
      <c r="F369" s="69">
        <v>0.99030313981020357</v>
      </c>
      <c r="G369" s="69">
        <v>0.98712857248616304</v>
      </c>
      <c r="H369" s="69">
        <v>4.2180562407498769E-2</v>
      </c>
      <c r="I369" s="68">
        <v>166</v>
      </c>
      <c r="J369" s="68">
        <v>15</v>
      </c>
      <c r="K369" s="69">
        <v>0.99910176053611066</v>
      </c>
      <c r="L369" s="69">
        <v>8.9823946388938351E-4</v>
      </c>
      <c r="M369" s="68" t="s">
        <v>1293</v>
      </c>
      <c r="N369" s="68" t="s">
        <v>1308</v>
      </c>
      <c r="O369" s="68" t="s">
        <v>1295</v>
      </c>
    </row>
    <row r="370" spans="1:15" s="70" customFormat="1" x14ac:dyDescent="0.25">
      <c r="A370" s="61">
        <v>339750</v>
      </c>
      <c r="B370" s="61" t="s">
        <v>465</v>
      </c>
      <c r="C370" s="61" t="s">
        <v>1307</v>
      </c>
      <c r="D370" s="62">
        <v>0.50893999999999995</v>
      </c>
      <c r="E370" s="64">
        <v>1</v>
      </c>
      <c r="F370" s="64">
        <v>0</v>
      </c>
      <c r="G370" s="64">
        <v>0</v>
      </c>
      <c r="H370" s="64">
        <v>0.25</v>
      </c>
      <c r="I370" s="63">
        <v>5</v>
      </c>
      <c r="J370" s="63">
        <v>3</v>
      </c>
      <c r="K370" s="64">
        <v>0.36018411967779057</v>
      </c>
      <c r="L370" s="64">
        <v>0.63981588032220948</v>
      </c>
      <c r="M370" s="63" t="s">
        <v>1293</v>
      </c>
      <c r="N370" s="63" t="s">
        <v>1313</v>
      </c>
      <c r="O370" s="63" t="s">
        <v>1295</v>
      </c>
    </row>
    <row r="371" spans="1:15" s="70" customFormat="1" x14ac:dyDescent="0.25">
      <c r="A371" s="66">
        <v>339954</v>
      </c>
      <c r="B371" s="66" t="s">
        <v>466</v>
      </c>
      <c r="C371" s="66" t="s">
        <v>1316</v>
      </c>
      <c r="D371" s="67">
        <v>0.79325000000000001</v>
      </c>
      <c r="E371" s="69">
        <v>0.99935211733568596</v>
      </c>
      <c r="F371" s="69">
        <v>0.98450595500661664</v>
      </c>
      <c r="G371" s="69">
        <v>0.98450595500661664</v>
      </c>
      <c r="H371" s="69">
        <v>0.17216117216117216</v>
      </c>
      <c r="I371" s="68">
        <v>42</v>
      </c>
      <c r="J371" s="68">
        <v>8</v>
      </c>
      <c r="K371" s="69">
        <v>0.92872657835063854</v>
      </c>
      <c r="L371" s="69">
        <v>7.1273421649361499E-2</v>
      </c>
      <c r="M371" s="68" t="s">
        <v>1293</v>
      </c>
      <c r="N371" s="68" t="s">
        <v>1521</v>
      </c>
      <c r="O371" s="68" t="s">
        <v>1295</v>
      </c>
    </row>
    <row r="372" spans="1:15" s="70" customFormat="1" x14ac:dyDescent="0.25">
      <c r="A372" s="61">
        <v>340065</v>
      </c>
      <c r="B372" s="61" t="s">
        <v>467</v>
      </c>
      <c r="C372" s="61" t="s">
        <v>1326</v>
      </c>
      <c r="D372" s="62">
        <v>0.79771999999999998</v>
      </c>
      <c r="E372" s="64">
        <v>0</v>
      </c>
      <c r="F372" s="64">
        <v>0</v>
      </c>
      <c r="G372" s="64">
        <v>0</v>
      </c>
      <c r="H372" s="64">
        <v>0</v>
      </c>
      <c r="I372" s="63">
        <v>0</v>
      </c>
      <c r="J372" s="63">
        <v>0</v>
      </c>
      <c r="K372" s="64">
        <v>0</v>
      </c>
      <c r="L372" s="64">
        <v>0</v>
      </c>
      <c r="M372" s="63" t="s">
        <v>1293</v>
      </c>
      <c r="N372" s="63" t="s">
        <v>1294</v>
      </c>
      <c r="O372" s="63" t="s">
        <v>1295</v>
      </c>
    </row>
    <row r="373" spans="1:15" s="70" customFormat="1" x14ac:dyDescent="0.25">
      <c r="A373" s="66">
        <v>340120</v>
      </c>
      <c r="B373" s="66" t="s">
        <v>468</v>
      </c>
      <c r="C373" s="66" t="s">
        <v>1311</v>
      </c>
      <c r="D373" s="67">
        <v>0.52119000000000004</v>
      </c>
      <c r="E373" s="69" t="s">
        <v>1312</v>
      </c>
      <c r="F373" s="69" t="s">
        <v>1312</v>
      </c>
      <c r="G373" s="69" t="s">
        <v>1312</v>
      </c>
      <c r="H373" s="69" t="s">
        <v>1312</v>
      </c>
      <c r="I373" s="68">
        <v>9</v>
      </c>
      <c r="J373" s="68">
        <v>8</v>
      </c>
      <c r="K373" s="69">
        <v>0.78095238095238095</v>
      </c>
      <c r="L373" s="69">
        <v>0.21904761904761905</v>
      </c>
      <c r="M373" s="68" t="s">
        <v>1293</v>
      </c>
      <c r="N373" s="68" t="s">
        <v>1313</v>
      </c>
      <c r="O373" s="68" t="s">
        <v>1295</v>
      </c>
    </row>
    <row r="374" spans="1:15" s="70" customFormat="1" x14ac:dyDescent="0.25">
      <c r="A374" s="61">
        <v>340162</v>
      </c>
      <c r="B374" s="61" t="s">
        <v>470</v>
      </c>
      <c r="C374" s="61" t="s">
        <v>1307</v>
      </c>
      <c r="D374" s="62">
        <v>0.57474999999999998</v>
      </c>
      <c r="E374" s="64">
        <v>0</v>
      </c>
      <c r="F374" s="64">
        <v>0</v>
      </c>
      <c r="G374" s="64">
        <v>0</v>
      </c>
      <c r="H374" s="64">
        <v>3.3333333333333333E-2</v>
      </c>
      <c r="I374" s="63">
        <v>3</v>
      </c>
      <c r="J374" s="63">
        <v>8</v>
      </c>
      <c r="K374" s="64">
        <v>0.18533433227196103</v>
      </c>
      <c r="L374" s="64">
        <v>0.81466566772803894</v>
      </c>
      <c r="M374" s="63" t="s">
        <v>1293</v>
      </c>
      <c r="N374" s="63" t="s">
        <v>1294</v>
      </c>
      <c r="O374" s="63" t="s">
        <v>1295</v>
      </c>
    </row>
    <row r="375" spans="1:15" s="70" customFormat="1" x14ac:dyDescent="0.25">
      <c r="A375" s="66">
        <v>340227</v>
      </c>
      <c r="B375" s="66" t="s">
        <v>471</v>
      </c>
      <c r="C375" s="66" t="s">
        <v>1314</v>
      </c>
      <c r="D375" s="67">
        <v>0.82972999999999997</v>
      </c>
      <c r="E375" s="69" t="s">
        <v>1312</v>
      </c>
      <c r="F375" s="69" t="s">
        <v>1312</v>
      </c>
      <c r="G375" s="69" t="s">
        <v>1312</v>
      </c>
      <c r="H375" s="69" t="s">
        <v>1312</v>
      </c>
      <c r="I375" s="68">
        <v>2</v>
      </c>
      <c r="J375" s="68">
        <v>3</v>
      </c>
      <c r="K375" s="69">
        <v>0.37343087538448749</v>
      </c>
      <c r="L375" s="69">
        <v>0.62656912461551251</v>
      </c>
      <c r="M375" s="68" t="s">
        <v>1318</v>
      </c>
      <c r="N375" s="68" t="s">
        <v>1313</v>
      </c>
      <c r="O375" s="68" t="s">
        <v>1295</v>
      </c>
    </row>
    <row r="376" spans="1:15" s="70" customFormat="1" x14ac:dyDescent="0.25">
      <c r="A376" s="61">
        <v>340251</v>
      </c>
      <c r="B376" s="61" t="s">
        <v>472</v>
      </c>
      <c r="C376" s="61" t="s">
        <v>1309</v>
      </c>
      <c r="D376" s="62">
        <v>0.77895999999999999</v>
      </c>
      <c r="E376" s="64">
        <v>0.99988102320047589</v>
      </c>
      <c r="F376" s="64">
        <v>0.99381320642474713</v>
      </c>
      <c r="G376" s="64">
        <v>0.99381320642474713</v>
      </c>
      <c r="H376" s="64">
        <v>6.9377990430622011E-2</v>
      </c>
      <c r="I376" s="63">
        <v>33</v>
      </c>
      <c r="J376" s="63">
        <v>16</v>
      </c>
      <c r="K376" s="64">
        <v>0.788111217641419</v>
      </c>
      <c r="L376" s="64">
        <v>0.21188878235858102</v>
      </c>
      <c r="M376" s="63" t="s">
        <v>1293</v>
      </c>
      <c r="N376" s="63" t="s">
        <v>1523</v>
      </c>
      <c r="O376" s="63" t="s">
        <v>1295</v>
      </c>
    </row>
    <row r="377" spans="1:15" s="70" customFormat="1" x14ac:dyDescent="0.25">
      <c r="A377" s="66">
        <v>340782</v>
      </c>
      <c r="B377" s="66" t="s">
        <v>473</v>
      </c>
      <c r="C377" s="66" t="s">
        <v>1307</v>
      </c>
      <c r="D377" s="67">
        <v>0.59241999999999995</v>
      </c>
      <c r="E377" s="69">
        <v>0.75575846233168265</v>
      </c>
      <c r="F377" s="69">
        <v>0</v>
      </c>
      <c r="G377" s="69">
        <v>0</v>
      </c>
      <c r="H377" s="69">
        <v>6.9767441860465115E-2</v>
      </c>
      <c r="I377" s="68">
        <v>22</v>
      </c>
      <c r="J377" s="68">
        <v>11</v>
      </c>
      <c r="K377" s="69">
        <v>0.46943174959041134</v>
      </c>
      <c r="L377" s="69">
        <v>0.53056825040958866</v>
      </c>
      <c r="M377" s="68" t="s">
        <v>1293</v>
      </c>
      <c r="N377" s="68" t="s">
        <v>1308</v>
      </c>
      <c r="O377" s="68" t="s">
        <v>1295</v>
      </c>
    </row>
    <row r="378" spans="1:15" s="70" customFormat="1" x14ac:dyDescent="0.25">
      <c r="A378" s="61">
        <v>340952</v>
      </c>
      <c r="B378" s="61" t="s">
        <v>475</v>
      </c>
      <c r="C378" s="61" t="s">
        <v>1309</v>
      </c>
      <c r="D378" s="62">
        <v>0.56984999999999997</v>
      </c>
      <c r="E378" s="64">
        <v>8.288037925538437E-2</v>
      </c>
      <c r="F378" s="64">
        <v>6.9284945577397256E-2</v>
      </c>
      <c r="G378" s="64">
        <v>6.9284945577397256E-2</v>
      </c>
      <c r="H378" s="64">
        <v>3.7685774946921442E-2</v>
      </c>
      <c r="I378" s="63">
        <v>15</v>
      </c>
      <c r="J378" s="63">
        <v>12</v>
      </c>
      <c r="K378" s="64">
        <v>0.58068790222270295</v>
      </c>
      <c r="L378" s="64">
        <v>0.41931209777729705</v>
      </c>
      <c r="M378" s="63" t="s">
        <v>1293</v>
      </c>
      <c r="N378" s="63" t="s">
        <v>1294</v>
      </c>
      <c r="O378" s="63" t="s">
        <v>1295</v>
      </c>
    </row>
    <row r="379" spans="1:15" s="70" customFormat="1" x14ac:dyDescent="0.25">
      <c r="A379" s="66">
        <v>341371</v>
      </c>
      <c r="B379" s="66" t="s">
        <v>476</v>
      </c>
      <c r="C379" s="66" t="s">
        <v>1326</v>
      </c>
      <c r="D379" s="67">
        <v>0.43901000000000001</v>
      </c>
      <c r="E379" s="69">
        <v>0</v>
      </c>
      <c r="F379" s="69">
        <v>0</v>
      </c>
      <c r="G379" s="69">
        <v>0</v>
      </c>
      <c r="H379" s="69">
        <v>0</v>
      </c>
      <c r="I379" s="68">
        <v>0</v>
      </c>
      <c r="J379" s="68">
        <v>0</v>
      </c>
      <c r="K379" s="69">
        <v>0</v>
      </c>
      <c r="L379" s="69">
        <v>0</v>
      </c>
      <c r="M379" s="68" t="s">
        <v>1293</v>
      </c>
      <c r="N379" s="68" t="s">
        <v>1313</v>
      </c>
      <c r="O379" s="68" t="s">
        <v>1295</v>
      </c>
    </row>
    <row r="380" spans="1:15" s="70" customFormat="1" x14ac:dyDescent="0.25">
      <c r="A380" s="61">
        <v>341819</v>
      </c>
      <c r="B380" s="61" t="s">
        <v>477</v>
      </c>
      <c r="C380" s="61" t="s">
        <v>1309</v>
      </c>
      <c r="D380" s="62">
        <v>0.36415999999999998</v>
      </c>
      <c r="E380" s="64">
        <v>0.4318290543772923</v>
      </c>
      <c r="F380" s="64">
        <v>0.4318290543772923</v>
      </c>
      <c r="G380" s="64">
        <v>0.4318290543772923</v>
      </c>
      <c r="H380" s="64">
        <v>3.965702036441586E-2</v>
      </c>
      <c r="I380" s="63">
        <v>1</v>
      </c>
      <c r="J380" s="63">
        <v>0</v>
      </c>
      <c r="K380" s="64">
        <v>1</v>
      </c>
      <c r="L380" s="64">
        <v>0</v>
      </c>
      <c r="M380" s="63" t="s">
        <v>1293</v>
      </c>
      <c r="N380" s="63" t="s">
        <v>1308</v>
      </c>
      <c r="O380" s="63" t="s">
        <v>1295</v>
      </c>
    </row>
    <row r="381" spans="1:15" s="70" customFormat="1" x14ac:dyDescent="0.25">
      <c r="A381" s="66">
        <v>341894</v>
      </c>
      <c r="B381" s="66" t="s">
        <v>478</v>
      </c>
      <c r="C381" s="66" t="s">
        <v>1311</v>
      </c>
      <c r="D381" s="67">
        <v>0.82469999999999999</v>
      </c>
      <c r="E381" s="69" t="s">
        <v>1312</v>
      </c>
      <c r="F381" s="69" t="s">
        <v>1312</v>
      </c>
      <c r="G381" s="69" t="s">
        <v>1312</v>
      </c>
      <c r="H381" s="69" t="s">
        <v>1312</v>
      </c>
      <c r="I381" s="68">
        <v>6</v>
      </c>
      <c r="J381" s="68">
        <v>4</v>
      </c>
      <c r="K381" s="69">
        <v>0.48087804878048779</v>
      </c>
      <c r="L381" s="69">
        <v>0.51912195121951221</v>
      </c>
      <c r="M381" s="68" t="s">
        <v>1293</v>
      </c>
      <c r="N381" s="68" t="s">
        <v>1313</v>
      </c>
      <c r="O381" s="68" t="s">
        <v>1295</v>
      </c>
    </row>
    <row r="382" spans="1:15" s="70" customFormat="1" x14ac:dyDescent="0.25">
      <c r="A382" s="61">
        <v>341941</v>
      </c>
      <c r="B382" s="61" t="s">
        <v>479</v>
      </c>
      <c r="C382" s="61" t="s">
        <v>1307</v>
      </c>
      <c r="D382" s="62">
        <v>0.69352999999999998</v>
      </c>
      <c r="E382" s="64">
        <v>0</v>
      </c>
      <c r="F382" s="64">
        <v>0</v>
      </c>
      <c r="G382" s="64">
        <v>0</v>
      </c>
      <c r="H382" s="64">
        <v>0</v>
      </c>
      <c r="I382" s="63">
        <v>3</v>
      </c>
      <c r="J382" s="63">
        <v>1</v>
      </c>
      <c r="K382" s="64">
        <v>0.78177108628784198</v>
      </c>
      <c r="L382" s="64">
        <v>0.218228913712158</v>
      </c>
      <c r="M382" s="63" t="s">
        <v>1293</v>
      </c>
      <c r="N382" s="63" t="s">
        <v>1524</v>
      </c>
      <c r="O382" s="63" t="s">
        <v>1295</v>
      </c>
    </row>
    <row r="383" spans="1:15" s="70" customFormat="1" x14ac:dyDescent="0.25">
      <c r="A383" s="66">
        <v>342033</v>
      </c>
      <c r="B383" s="66" t="s">
        <v>480</v>
      </c>
      <c r="C383" s="66" t="s">
        <v>1307</v>
      </c>
      <c r="D383" s="67">
        <v>0.59419</v>
      </c>
      <c r="E383" s="69">
        <v>0.99998577696864532</v>
      </c>
      <c r="F383" s="69">
        <v>0.93062005305190698</v>
      </c>
      <c r="G383" s="69">
        <v>0.91170342135019233</v>
      </c>
      <c r="H383" s="69">
        <v>5.6603773584905662E-2</v>
      </c>
      <c r="I383" s="68">
        <v>25</v>
      </c>
      <c r="J383" s="68">
        <v>8</v>
      </c>
      <c r="K383" s="69">
        <v>0.92872257849895579</v>
      </c>
      <c r="L383" s="69">
        <v>7.1277421501044186E-2</v>
      </c>
      <c r="M383" s="68" t="s">
        <v>1293</v>
      </c>
      <c r="N383" s="68" t="s">
        <v>1525</v>
      </c>
      <c r="O383" s="68" t="s">
        <v>1295</v>
      </c>
    </row>
    <row r="384" spans="1:15" s="70" customFormat="1" x14ac:dyDescent="0.25">
      <c r="A384" s="61">
        <v>342084</v>
      </c>
      <c r="B384" s="61" t="s">
        <v>481</v>
      </c>
      <c r="C384" s="61" t="s">
        <v>1309</v>
      </c>
      <c r="D384" s="62">
        <v>0.65273000000000003</v>
      </c>
      <c r="E384" s="64">
        <v>0.88317668995912835</v>
      </c>
      <c r="F384" s="64">
        <v>0.50120072325918674</v>
      </c>
      <c r="G384" s="64">
        <v>0.50120072325918674</v>
      </c>
      <c r="H384" s="64">
        <v>3.4240808307605952E-2</v>
      </c>
      <c r="I384" s="63">
        <v>18</v>
      </c>
      <c r="J384" s="63">
        <v>8</v>
      </c>
      <c r="K384" s="64">
        <v>0.73983456293315453</v>
      </c>
      <c r="L384" s="64">
        <v>0.26016543706684553</v>
      </c>
      <c r="M384" s="63" t="s">
        <v>1293</v>
      </c>
      <c r="N384" s="63" t="s">
        <v>1294</v>
      </c>
      <c r="O384" s="63" t="s">
        <v>1295</v>
      </c>
    </row>
    <row r="385" spans="1:15" s="70" customFormat="1" x14ac:dyDescent="0.25">
      <c r="A385" s="66">
        <v>342131</v>
      </c>
      <c r="B385" s="66" t="s">
        <v>482</v>
      </c>
      <c r="C385" s="66" t="s">
        <v>1309</v>
      </c>
      <c r="D385" s="67">
        <v>0.77110999999999996</v>
      </c>
      <c r="E385" s="69">
        <v>0.99981828093767033</v>
      </c>
      <c r="F385" s="69">
        <v>0.94221333817917496</v>
      </c>
      <c r="G385" s="69">
        <v>0.94221333817917496</v>
      </c>
      <c r="H385" s="69">
        <v>3.8113695090439277E-2</v>
      </c>
      <c r="I385" s="68">
        <v>14</v>
      </c>
      <c r="J385" s="68">
        <v>11</v>
      </c>
      <c r="K385" s="69">
        <v>0.54413542926239422</v>
      </c>
      <c r="L385" s="69">
        <v>0.45586457073760578</v>
      </c>
      <c r="M385" s="68" t="s">
        <v>1293</v>
      </c>
      <c r="N385" s="68" t="s">
        <v>1526</v>
      </c>
      <c r="O385" s="68" t="s">
        <v>1295</v>
      </c>
    </row>
    <row r="386" spans="1:15" s="70" customFormat="1" x14ac:dyDescent="0.25">
      <c r="A386" s="61">
        <v>342157</v>
      </c>
      <c r="B386" s="61" t="s">
        <v>483</v>
      </c>
      <c r="C386" s="61" t="s">
        <v>1309</v>
      </c>
      <c r="D386" s="62">
        <v>0.89493</v>
      </c>
      <c r="E386" s="64">
        <v>2.7552674230145867E-2</v>
      </c>
      <c r="F386" s="64">
        <v>2.7552674230145867E-2</v>
      </c>
      <c r="G386" s="64">
        <v>2.7552674230145867E-2</v>
      </c>
      <c r="H386" s="64">
        <v>3.5916061339790153E-2</v>
      </c>
      <c r="I386" s="63">
        <v>8</v>
      </c>
      <c r="J386" s="63">
        <v>5</v>
      </c>
      <c r="K386" s="64">
        <v>0.94783175741767201</v>
      </c>
      <c r="L386" s="64">
        <v>5.2168242582328009E-2</v>
      </c>
      <c r="M386" s="63" t="s">
        <v>1293</v>
      </c>
      <c r="N386" s="63" t="s">
        <v>1527</v>
      </c>
      <c r="O386" s="63" t="s">
        <v>1295</v>
      </c>
    </row>
    <row r="387" spans="1:15" s="70" customFormat="1" x14ac:dyDescent="0.25">
      <c r="A387" s="66">
        <v>342203</v>
      </c>
      <c r="B387" s="66" t="s">
        <v>484</v>
      </c>
      <c r="C387" s="66" t="s">
        <v>1311</v>
      </c>
      <c r="D387" s="67">
        <v>0.89463999999999999</v>
      </c>
      <c r="E387" s="69" t="s">
        <v>1312</v>
      </c>
      <c r="F387" s="69" t="s">
        <v>1312</v>
      </c>
      <c r="G387" s="69" t="s">
        <v>1312</v>
      </c>
      <c r="H387" s="69" t="s">
        <v>1312</v>
      </c>
      <c r="I387" s="68">
        <v>14</v>
      </c>
      <c r="J387" s="68">
        <v>4</v>
      </c>
      <c r="K387" s="69">
        <v>0.9341623780852274</v>
      </c>
      <c r="L387" s="69">
        <v>6.5837621914772645E-2</v>
      </c>
      <c r="M387" s="68" t="s">
        <v>1293</v>
      </c>
      <c r="N387" s="68" t="s">
        <v>1313</v>
      </c>
      <c r="O387" s="68" t="s">
        <v>1295</v>
      </c>
    </row>
    <row r="388" spans="1:15" s="70" customFormat="1" x14ac:dyDescent="0.25">
      <c r="A388" s="61">
        <v>342335</v>
      </c>
      <c r="B388" s="61" t="s">
        <v>485</v>
      </c>
      <c r="C388" s="61" t="s">
        <v>1311</v>
      </c>
      <c r="D388" s="62">
        <v>0.74250000000000005</v>
      </c>
      <c r="E388" s="64" t="s">
        <v>1312</v>
      </c>
      <c r="F388" s="64" t="s">
        <v>1312</v>
      </c>
      <c r="G388" s="64" t="s">
        <v>1312</v>
      </c>
      <c r="H388" s="64" t="s">
        <v>1312</v>
      </c>
      <c r="I388" s="63">
        <v>1</v>
      </c>
      <c r="J388" s="63">
        <v>3</v>
      </c>
      <c r="K388" s="64">
        <v>0.54324324324324325</v>
      </c>
      <c r="L388" s="64">
        <v>0.45675675675675675</v>
      </c>
      <c r="M388" s="63" t="s">
        <v>1293</v>
      </c>
      <c r="N388" s="63" t="s">
        <v>1313</v>
      </c>
      <c r="O388" s="63" t="s">
        <v>1295</v>
      </c>
    </row>
    <row r="389" spans="1:15" s="70" customFormat="1" x14ac:dyDescent="0.25">
      <c r="A389" s="66">
        <v>342343</v>
      </c>
      <c r="B389" s="66" t="s">
        <v>486</v>
      </c>
      <c r="C389" s="66" t="s">
        <v>1309</v>
      </c>
      <c r="D389" s="67">
        <v>0.78783999999999998</v>
      </c>
      <c r="E389" s="69">
        <v>0.60303948444187949</v>
      </c>
      <c r="F389" s="69">
        <v>2.8374933871976146E-2</v>
      </c>
      <c r="G389" s="69">
        <v>2.8374933871976146E-2</v>
      </c>
      <c r="H389" s="69">
        <v>3.8283062645011599E-2</v>
      </c>
      <c r="I389" s="68">
        <v>28</v>
      </c>
      <c r="J389" s="68">
        <v>9</v>
      </c>
      <c r="K389" s="69">
        <v>0.89723867762277854</v>
      </c>
      <c r="L389" s="69">
        <v>0.10276132237722148</v>
      </c>
      <c r="M389" s="68" t="s">
        <v>1293</v>
      </c>
      <c r="N389" s="68" t="s">
        <v>1528</v>
      </c>
      <c r="O389" s="68" t="s">
        <v>1295</v>
      </c>
    </row>
    <row r="390" spans="1:15" s="70" customFormat="1" x14ac:dyDescent="0.25">
      <c r="A390" s="61">
        <v>342386</v>
      </c>
      <c r="B390" s="61" t="s">
        <v>487</v>
      </c>
      <c r="C390" s="61" t="s">
        <v>1309</v>
      </c>
      <c r="D390" s="62">
        <v>0.75000999999999995</v>
      </c>
      <c r="E390" s="64">
        <v>0.45771916214119474</v>
      </c>
      <c r="F390" s="64">
        <v>0.45771916214119474</v>
      </c>
      <c r="G390" s="64">
        <v>0.45771916214119474</v>
      </c>
      <c r="H390" s="64">
        <v>3.8283062645011599E-2</v>
      </c>
      <c r="I390" s="63">
        <v>12</v>
      </c>
      <c r="J390" s="63">
        <v>8</v>
      </c>
      <c r="K390" s="64">
        <v>0.92142537647234235</v>
      </c>
      <c r="L390" s="64">
        <v>7.8574623527657678E-2</v>
      </c>
      <c r="M390" s="63" t="s">
        <v>1293</v>
      </c>
      <c r="N390" s="63" t="s">
        <v>1294</v>
      </c>
      <c r="O390" s="63" t="s">
        <v>1295</v>
      </c>
    </row>
    <row r="391" spans="1:15" s="70" customFormat="1" x14ac:dyDescent="0.25">
      <c r="A391" s="66">
        <v>342408</v>
      </c>
      <c r="B391" s="66" t="s">
        <v>488</v>
      </c>
      <c r="C391" s="66" t="s">
        <v>1307</v>
      </c>
      <c r="D391" s="67">
        <v>0.65263000000000004</v>
      </c>
      <c r="E391" s="69">
        <v>0.99803844644958806</v>
      </c>
      <c r="F391" s="69">
        <v>0.93203216947822676</v>
      </c>
      <c r="G391" s="69">
        <v>0.93203216947822676</v>
      </c>
      <c r="H391" s="69">
        <v>0.11275626423690205</v>
      </c>
      <c r="I391" s="68">
        <v>19</v>
      </c>
      <c r="J391" s="68">
        <v>6</v>
      </c>
      <c r="K391" s="69">
        <v>0.97180390900352454</v>
      </c>
      <c r="L391" s="69">
        <v>2.8196090996475489E-2</v>
      </c>
      <c r="M391" s="68" t="s">
        <v>1293</v>
      </c>
      <c r="N391" s="68" t="s">
        <v>1294</v>
      </c>
      <c r="O391" s="68" t="s">
        <v>1295</v>
      </c>
    </row>
    <row r="392" spans="1:15" s="70" customFormat="1" x14ac:dyDescent="0.25">
      <c r="A392" s="61">
        <v>342556</v>
      </c>
      <c r="B392" s="61" t="s">
        <v>491</v>
      </c>
      <c r="C392" s="61" t="s">
        <v>1316</v>
      </c>
      <c r="D392" s="62">
        <v>0.81823999999999997</v>
      </c>
      <c r="E392" s="64">
        <v>0.99141060197663966</v>
      </c>
      <c r="F392" s="64">
        <v>0.99141060197663966</v>
      </c>
      <c r="G392" s="64">
        <v>0.99141060197663966</v>
      </c>
      <c r="H392" s="64">
        <v>0.14705882352941177</v>
      </c>
      <c r="I392" s="63">
        <v>17</v>
      </c>
      <c r="J392" s="63">
        <v>13</v>
      </c>
      <c r="K392" s="64">
        <v>0.62550389916735616</v>
      </c>
      <c r="L392" s="64">
        <v>0.37449610083264384</v>
      </c>
      <c r="M392" s="63" t="s">
        <v>1293</v>
      </c>
      <c r="N392" s="63" t="s">
        <v>1531</v>
      </c>
      <c r="O392" s="63" t="s">
        <v>1295</v>
      </c>
    </row>
    <row r="393" spans="1:15" s="70" customFormat="1" x14ac:dyDescent="0.25">
      <c r="A393" s="66">
        <v>342611</v>
      </c>
      <c r="B393" s="66" t="s">
        <v>492</v>
      </c>
      <c r="C393" s="66" t="s">
        <v>1326</v>
      </c>
      <c r="D393" s="67">
        <v>0.61650000000000005</v>
      </c>
      <c r="E393" s="69">
        <v>0.96910822656776807</v>
      </c>
      <c r="F393" s="69">
        <v>0.96910822656776807</v>
      </c>
      <c r="G393" s="69">
        <v>0.96910822656776807</v>
      </c>
      <c r="H393" s="69">
        <v>6.0836501901140684E-2</v>
      </c>
      <c r="I393" s="68">
        <v>6</v>
      </c>
      <c r="J393" s="68">
        <v>0</v>
      </c>
      <c r="K393" s="69">
        <v>1</v>
      </c>
      <c r="L393" s="69">
        <v>0</v>
      </c>
      <c r="M393" s="68" t="s">
        <v>1293</v>
      </c>
      <c r="N393" s="68" t="s">
        <v>1532</v>
      </c>
      <c r="O393" s="68" t="s">
        <v>1295</v>
      </c>
    </row>
    <row r="394" spans="1:15" s="70" customFormat="1" x14ac:dyDescent="0.25">
      <c r="A394" s="61">
        <v>342637</v>
      </c>
      <c r="B394" s="61" t="s">
        <v>493</v>
      </c>
      <c r="C394" s="61" t="s">
        <v>1326</v>
      </c>
      <c r="D394" s="62">
        <v>0.77271999999999996</v>
      </c>
      <c r="E394" s="64">
        <v>1</v>
      </c>
      <c r="F394" s="64">
        <v>1</v>
      </c>
      <c r="G394" s="64">
        <v>1</v>
      </c>
      <c r="H394" s="64">
        <v>0.34210526315789475</v>
      </c>
      <c r="I394" s="63">
        <v>2</v>
      </c>
      <c r="J394" s="63">
        <v>0</v>
      </c>
      <c r="K394" s="64">
        <v>1</v>
      </c>
      <c r="L394" s="64">
        <v>0</v>
      </c>
      <c r="M394" s="63" t="s">
        <v>1293</v>
      </c>
      <c r="N394" s="63" t="s">
        <v>1533</v>
      </c>
      <c r="O394" s="63" t="s">
        <v>1295</v>
      </c>
    </row>
    <row r="395" spans="1:15" s="70" customFormat="1" x14ac:dyDescent="0.25">
      <c r="A395" s="66">
        <v>342807</v>
      </c>
      <c r="B395" s="66" t="s">
        <v>494</v>
      </c>
      <c r="C395" s="66" t="s">
        <v>1316</v>
      </c>
      <c r="D395" s="67">
        <v>0.87268999999999997</v>
      </c>
      <c r="E395" s="69">
        <v>0.92052703896358823</v>
      </c>
      <c r="F395" s="69">
        <v>0</v>
      </c>
      <c r="G395" s="69">
        <v>0</v>
      </c>
      <c r="H395" s="69">
        <v>0.25</v>
      </c>
      <c r="I395" s="68">
        <v>18</v>
      </c>
      <c r="J395" s="68">
        <v>9</v>
      </c>
      <c r="K395" s="69">
        <v>0.45731473185716115</v>
      </c>
      <c r="L395" s="69">
        <v>0.54268526814283891</v>
      </c>
      <c r="M395" s="68" t="s">
        <v>1293</v>
      </c>
      <c r="N395" s="68" t="s">
        <v>1534</v>
      </c>
      <c r="O395" s="68" t="s">
        <v>1295</v>
      </c>
    </row>
    <row r="396" spans="1:15" s="70" customFormat="1" x14ac:dyDescent="0.25">
      <c r="A396" s="61">
        <v>343013</v>
      </c>
      <c r="B396" s="61" t="s">
        <v>495</v>
      </c>
      <c r="C396" s="61" t="s">
        <v>1307</v>
      </c>
      <c r="D396" s="62">
        <v>0.84355000000000002</v>
      </c>
      <c r="E396" s="64">
        <v>0.2492156241904378</v>
      </c>
      <c r="F396" s="64">
        <v>0</v>
      </c>
      <c r="G396" s="64">
        <v>0</v>
      </c>
      <c r="H396" s="64">
        <v>0.125</v>
      </c>
      <c r="I396" s="63">
        <v>14</v>
      </c>
      <c r="J396" s="63">
        <v>6</v>
      </c>
      <c r="K396" s="64">
        <v>0.76160599018848441</v>
      </c>
      <c r="L396" s="64">
        <v>0.23839400981151562</v>
      </c>
      <c r="M396" s="63" t="s">
        <v>1318</v>
      </c>
      <c r="N396" s="63" t="s">
        <v>1535</v>
      </c>
      <c r="O396" s="63" t="s">
        <v>1295</v>
      </c>
    </row>
    <row r="397" spans="1:15" s="70" customFormat="1" x14ac:dyDescent="0.25">
      <c r="A397" s="66">
        <v>343056</v>
      </c>
      <c r="B397" s="66" t="s">
        <v>496</v>
      </c>
      <c r="C397" s="66" t="s">
        <v>1311</v>
      </c>
      <c r="D397" s="67">
        <v>0.83855999999999997</v>
      </c>
      <c r="E397" s="69" t="s">
        <v>1312</v>
      </c>
      <c r="F397" s="69" t="s">
        <v>1312</v>
      </c>
      <c r="G397" s="69" t="s">
        <v>1312</v>
      </c>
      <c r="H397" s="69" t="s">
        <v>1312</v>
      </c>
      <c r="I397" s="68">
        <v>7</v>
      </c>
      <c r="J397" s="68">
        <v>4</v>
      </c>
      <c r="K397" s="69">
        <v>0.7973587223587224</v>
      </c>
      <c r="L397" s="69">
        <v>0.20264127764127765</v>
      </c>
      <c r="M397" s="68" t="s">
        <v>1293</v>
      </c>
      <c r="N397" s="68" t="s">
        <v>1313</v>
      </c>
      <c r="O397" s="68" t="s">
        <v>1295</v>
      </c>
    </row>
    <row r="398" spans="1:15" s="70" customFormat="1" x14ac:dyDescent="0.25">
      <c r="A398" s="61">
        <v>343064</v>
      </c>
      <c r="B398" s="61" t="s">
        <v>497</v>
      </c>
      <c r="C398" s="61" t="s">
        <v>1307</v>
      </c>
      <c r="D398" s="62">
        <v>0.25011</v>
      </c>
      <c r="E398" s="64">
        <v>0</v>
      </c>
      <c r="F398" s="64">
        <v>0</v>
      </c>
      <c r="G398" s="64">
        <v>0</v>
      </c>
      <c r="H398" s="64">
        <v>0</v>
      </c>
      <c r="I398" s="63">
        <v>6</v>
      </c>
      <c r="J398" s="63">
        <v>6</v>
      </c>
      <c r="K398" s="64">
        <v>0.17302307618036111</v>
      </c>
      <c r="L398" s="64">
        <v>0.82697692381963894</v>
      </c>
      <c r="M398" s="63" t="s">
        <v>1293</v>
      </c>
      <c r="N398" s="63" t="s">
        <v>1536</v>
      </c>
      <c r="O398" s="63" t="s">
        <v>1295</v>
      </c>
    </row>
    <row r="399" spans="1:15" s="70" customFormat="1" x14ac:dyDescent="0.25">
      <c r="A399" s="66">
        <v>343129</v>
      </c>
      <c r="B399" s="66" t="s">
        <v>498</v>
      </c>
      <c r="C399" s="66" t="s">
        <v>1326</v>
      </c>
      <c r="D399" s="67">
        <v>0.19091</v>
      </c>
      <c r="E399" s="69">
        <v>0.99317211948790896</v>
      </c>
      <c r="F399" s="69">
        <v>0.99317211948790896</v>
      </c>
      <c r="G399" s="69">
        <v>0.18862019914651493</v>
      </c>
      <c r="H399" s="69">
        <v>0.15789473684210525</v>
      </c>
      <c r="I399" s="68">
        <v>4</v>
      </c>
      <c r="J399" s="68">
        <v>0</v>
      </c>
      <c r="K399" s="69">
        <v>1</v>
      </c>
      <c r="L399" s="69">
        <v>0</v>
      </c>
      <c r="M399" s="68" t="s">
        <v>1293</v>
      </c>
      <c r="N399" s="68" t="s">
        <v>1537</v>
      </c>
      <c r="O399" s="68" t="s">
        <v>1295</v>
      </c>
    </row>
    <row r="400" spans="1:15" s="70" customFormat="1" x14ac:dyDescent="0.25">
      <c r="A400" s="61">
        <v>343153</v>
      </c>
      <c r="B400" s="61" t="s">
        <v>499</v>
      </c>
      <c r="C400" s="61" t="s">
        <v>1309</v>
      </c>
      <c r="D400" s="62">
        <v>0.73734999999999995</v>
      </c>
      <c r="E400" s="64">
        <v>0.52241379310344827</v>
      </c>
      <c r="F400" s="64">
        <v>0.45724137931034481</v>
      </c>
      <c r="G400" s="64">
        <v>0.45724137931034481</v>
      </c>
      <c r="H400" s="64">
        <v>5.1347881899871634E-2</v>
      </c>
      <c r="I400" s="63">
        <v>2</v>
      </c>
      <c r="J400" s="63">
        <v>5</v>
      </c>
      <c r="K400" s="64">
        <v>0.12450592885375494</v>
      </c>
      <c r="L400" s="64">
        <v>0.87549407114624511</v>
      </c>
      <c r="M400" s="63" t="s">
        <v>1293</v>
      </c>
      <c r="N400" s="63" t="s">
        <v>1538</v>
      </c>
      <c r="O400" s="63" t="s">
        <v>1295</v>
      </c>
    </row>
    <row r="401" spans="1:15" s="70" customFormat="1" x14ac:dyDescent="0.25">
      <c r="A401" s="66">
        <v>343269</v>
      </c>
      <c r="B401" s="66" t="s">
        <v>500</v>
      </c>
      <c r="C401" s="66" t="s">
        <v>1309</v>
      </c>
      <c r="D401" s="67">
        <v>0.79408999999999996</v>
      </c>
      <c r="E401" s="69">
        <v>0.99648848168381321</v>
      </c>
      <c r="F401" s="69">
        <v>0.52130767869875461</v>
      </c>
      <c r="G401" s="69">
        <v>0.52130767869875461</v>
      </c>
      <c r="H401" s="69">
        <v>3.5326086956521736E-2</v>
      </c>
      <c r="I401" s="68">
        <v>54</v>
      </c>
      <c r="J401" s="68">
        <v>19</v>
      </c>
      <c r="K401" s="69">
        <v>0.52059937626320085</v>
      </c>
      <c r="L401" s="69">
        <v>0.47940062373679915</v>
      </c>
      <c r="M401" s="68" t="s">
        <v>1293</v>
      </c>
      <c r="N401" s="68" t="s">
        <v>1539</v>
      </c>
      <c r="O401" s="68" t="s">
        <v>1295</v>
      </c>
    </row>
    <row r="402" spans="1:15" s="70" customFormat="1" x14ac:dyDescent="0.25">
      <c r="A402" s="61">
        <v>343315</v>
      </c>
      <c r="B402" s="61" t="s">
        <v>501</v>
      </c>
      <c r="C402" s="61" t="s">
        <v>1309</v>
      </c>
      <c r="D402" s="62">
        <v>0.48224</v>
      </c>
      <c r="E402" s="64">
        <v>0</v>
      </c>
      <c r="F402" s="64">
        <v>0</v>
      </c>
      <c r="G402" s="64">
        <v>0</v>
      </c>
      <c r="H402" s="64">
        <v>5.1070840197693576E-2</v>
      </c>
      <c r="I402" s="63">
        <v>6</v>
      </c>
      <c r="J402" s="63">
        <v>1</v>
      </c>
      <c r="K402" s="64">
        <v>1</v>
      </c>
      <c r="L402" s="64">
        <v>0</v>
      </c>
      <c r="M402" s="63" t="s">
        <v>1293</v>
      </c>
      <c r="N402" s="63" t="s">
        <v>1308</v>
      </c>
      <c r="O402" s="63" t="s">
        <v>1295</v>
      </c>
    </row>
    <row r="403" spans="1:15" s="70" customFormat="1" x14ac:dyDescent="0.25">
      <c r="A403" s="66">
        <v>343331</v>
      </c>
      <c r="B403" s="66" t="s">
        <v>502</v>
      </c>
      <c r="C403" s="66" t="s">
        <v>1326</v>
      </c>
      <c r="D403" s="67">
        <v>0.85811000000000004</v>
      </c>
      <c r="E403" s="69">
        <v>0.9990236281976177</v>
      </c>
      <c r="F403" s="69">
        <v>0.9990236281976177</v>
      </c>
      <c r="G403" s="69">
        <v>0.9990236281976177</v>
      </c>
      <c r="H403" s="69">
        <v>5.3333333333333337E-2</v>
      </c>
      <c r="I403" s="68">
        <v>2</v>
      </c>
      <c r="J403" s="68">
        <v>0</v>
      </c>
      <c r="K403" s="69">
        <v>1</v>
      </c>
      <c r="L403" s="69">
        <v>0</v>
      </c>
      <c r="M403" s="68" t="s">
        <v>1293</v>
      </c>
      <c r="N403" s="68" t="s">
        <v>1294</v>
      </c>
      <c r="O403" s="68" t="s">
        <v>1295</v>
      </c>
    </row>
    <row r="404" spans="1:15" s="70" customFormat="1" x14ac:dyDescent="0.25">
      <c r="A404" s="61">
        <v>343404</v>
      </c>
      <c r="B404" s="61" t="s">
        <v>504</v>
      </c>
      <c r="C404" s="61" t="s">
        <v>1311</v>
      </c>
      <c r="D404" s="62">
        <v>0.62629000000000001</v>
      </c>
      <c r="E404" s="64" t="s">
        <v>1312</v>
      </c>
      <c r="F404" s="64" t="s">
        <v>1312</v>
      </c>
      <c r="G404" s="64" t="s">
        <v>1312</v>
      </c>
      <c r="H404" s="64" t="s">
        <v>1312</v>
      </c>
      <c r="I404" s="63">
        <v>7</v>
      </c>
      <c r="J404" s="63">
        <v>5</v>
      </c>
      <c r="K404" s="64">
        <v>0.95069344698485958</v>
      </c>
      <c r="L404" s="64">
        <v>4.9306553015140454E-2</v>
      </c>
      <c r="M404" s="63" t="s">
        <v>1293</v>
      </c>
      <c r="N404" s="63" t="s">
        <v>1313</v>
      </c>
      <c r="O404" s="63" t="s">
        <v>1295</v>
      </c>
    </row>
    <row r="405" spans="1:15" s="70" customFormat="1" x14ac:dyDescent="0.25">
      <c r="A405" s="66">
        <v>343676</v>
      </c>
      <c r="B405" s="66" t="s">
        <v>506</v>
      </c>
      <c r="C405" s="66" t="s">
        <v>1307</v>
      </c>
      <c r="D405" s="67">
        <v>0.66835</v>
      </c>
      <c r="E405" s="69">
        <v>0</v>
      </c>
      <c r="F405" s="69">
        <v>0</v>
      </c>
      <c r="G405" s="69">
        <v>0</v>
      </c>
      <c r="H405" s="69">
        <v>0</v>
      </c>
      <c r="I405" s="68">
        <v>3</v>
      </c>
      <c r="J405" s="68">
        <v>6</v>
      </c>
      <c r="K405" s="69">
        <v>7.1047399811656378E-2</v>
      </c>
      <c r="L405" s="69">
        <v>0.92895260018834358</v>
      </c>
      <c r="M405" s="68" t="s">
        <v>1293</v>
      </c>
      <c r="N405" s="68" t="s">
        <v>1308</v>
      </c>
      <c r="O405" s="68" t="s">
        <v>1295</v>
      </c>
    </row>
    <row r="406" spans="1:15" s="70" customFormat="1" x14ac:dyDescent="0.25">
      <c r="A406" s="61">
        <v>343684</v>
      </c>
      <c r="B406" s="61" t="s">
        <v>507</v>
      </c>
      <c r="C406" s="61" t="s">
        <v>1309</v>
      </c>
      <c r="D406" s="62">
        <v>0.79486000000000001</v>
      </c>
      <c r="E406" s="64">
        <v>0.70156582970443804</v>
      </c>
      <c r="F406" s="64">
        <v>0.58825164458445289</v>
      </c>
      <c r="G406" s="64">
        <v>0.58825164458445289</v>
      </c>
      <c r="H406" s="64">
        <v>5.0928699820251645E-2</v>
      </c>
      <c r="I406" s="63">
        <v>0</v>
      </c>
      <c r="J406" s="63">
        <v>12</v>
      </c>
      <c r="K406" s="64">
        <v>0</v>
      </c>
      <c r="L406" s="64">
        <v>1</v>
      </c>
      <c r="M406" s="63" t="s">
        <v>1293</v>
      </c>
      <c r="N406" s="63" t="s">
        <v>1308</v>
      </c>
      <c r="O406" s="63" t="s">
        <v>1295</v>
      </c>
    </row>
    <row r="407" spans="1:15" s="70" customFormat="1" x14ac:dyDescent="0.25">
      <c r="A407" s="66">
        <v>343722</v>
      </c>
      <c r="B407" s="66" t="s">
        <v>508</v>
      </c>
      <c r="C407" s="66" t="s">
        <v>1309</v>
      </c>
      <c r="D407" s="67">
        <v>0.85855999999999999</v>
      </c>
      <c r="E407" s="69">
        <v>0.65653104925053529</v>
      </c>
      <c r="F407" s="69">
        <v>0.65396145610278378</v>
      </c>
      <c r="G407" s="69">
        <v>0.65182012847965742</v>
      </c>
      <c r="H407" s="69">
        <v>9.8684210526315791E-2</v>
      </c>
      <c r="I407" s="68">
        <v>11</v>
      </c>
      <c r="J407" s="68">
        <v>15</v>
      </c>
      <c r="K407" s="69">
        <v>0.15003138731952292</v>
      </c>
      <c r="L407" s="69">
        <v>0.84996861268047708</v>
      </c>
      <c r="M407" s="68" t="s">
        <v>1293</v>
      </c>
      <c r="N407" s="68" t="s">
        <v>1308</v>
      </c>
      <c r="O407" s="68" t="s">
        <v>1295</v>
      </c>
    </row>
    <row r="408" spans="1:15" s="70" customFormat="1" x14ac:dyDescent="0.25">
      <c r="A408" s="61">
        <v>343731</v>
      </c>
      <c r="B408" s="61" t="s">
        <v>509</v>
      </c>
      <c r="C408" s="61" t="s">
        <v>1309</v>
      </c>
      <c r="D408" s="62">
        <v>0.73057000000000005</v>
      </c>
      <c r="E408" s="64">
        <v>0.99612692559267824</v>
      </c>
      <c r="F408" s="64">
        <v>0.62563027590504783</v>
      </c>
      <c r="G408" s="64">
        <v>0.62563027590504783</v>
      </c>
      <c r="H408" s="64">
        <v>3.456722917800762E-2</v>
      </c>
      <c r="I408" s="63">
        <v>36</v>
      </c>
      <c r="J408" s="63">
        <v>16</v>
      </c>
      <c r="K408" s="64">
        <v>0.56741859995486021</v>
      </c>
      <c r="L408" s="64">
        <v>0.43258140004513973</v>
      </c>
      <c r="M408" s="63" t="s">
        <v>1293</v>
      </c>
      <c r="N408" s="63" t="s">
        <v>1541</v>
      </c>
      <c r="O408" s="63" t="s">
        <v>1295</v>
      </c>
    </row>
    <row r="409" spans="1:15" s="70" customFormat="1" x14ac:dyDescent="0.25">
      <c r="A409" s="66">
        <v>343765</v>
      </c>
      <c r="B409" s="66" t="s">
        <v>510</v>
      </c>
      <c r="C409" s="66" t="s">
        <v>1309</v>
      </c>
      <c r="D409" s="67">
        <v>0.88104000000000005</v>
      </c>
      <c r="E409" s="69">
        <v>6.5913370998116763E-3</v>
      </c>
      <c r="F409" s="69">
        <v>6.5913370998116763E-3</v>
      </c>
      <c r="G409" s="69">
        <v>6.5913370998116763E-3</v>
      </c>
      <c r="H409" s="69">
        <v>3.8209295694325636E-2</v>
      </c>
      <c r="I409" s="68">
        <v>11</v>
      </c>
      <c r="J409" s="68">
        <v>4</v>
      </c>
      <c r="K409" s="69">
        <v>0.61520190023752974</v>
      </c>
      <c r="L409" s="69">
        <v>0.38479809976247031</v>
      </c>
      <c r="M409" s="68" t="s">
        <v>1293</v>
      </c>
      <c r="N409" s="68" t="s">
        <v>1294</v>
      </c>
      <c r="O409" s="68" t="s">
        <v>1295</v>
      </c>
    </row>
    <row r="410" spans="1:15" s="70" customFormat="1" x14ac:dyDescent="0.25">
      <c r="A410" s="61">
        <v>343811</v>
      </c>
      <c r="B410" s="61" t="s">
        <v>511</v>
      </c>
      <c r="C410" s="61" t="s">
        <v>1307</v>
      </c>
      <c r="D410" s="62">
        <v>0.90083000000000002</v>
      </c>
      <c r="E410" s="64">
        <v>0</v>
      </c>
      <c r="F410" s="64">
        <v>0</v>
      </c>
      <c r="G410" s="64">
        <v>0</v>
      </c>
      <c r="H410" s="64">
        <v>0</v>
      </c>
      <c r="I410" s="63">
        <v>4</v>
      </c>
      <c r="J410" s="63">
        <v>8</v>
      </c>
      <c r="K410" s="64">
        <v>3.8312048861743477E-2</v>
      </c>
      <c r="L410" s="64">
        <v>0.96168795113825656</v>
      </c>
      <c r="M410" s="63" t="s">
        <v>1293</v>
      </c>
      <c r="N410" s="63" t="s">
        <v>1542</v>
      </c>
      <c r="O410" s="63" t="s">
        <v>1295</v>
      </c>
    </row>
    <row r="411" spans="1:15" s="70" customFormat="1" x14ac:dyDescent="0.25">
      <c r="A411" s="66">
        <v>343871</v>
      </c>
      <c r="B411" s="66" t="s">
        <v>512</v>
      </c>
      <c r="C411" s="66" t="s">
        <v>1326</v>
      </c>
      <c r="D411" s="67">
        <v>0.76178000000000001</v>
      </c>
      <c r="E411" s="69">
        <v>0</v>
      </c>
      <c r="F411" s="69">
        <v>0</v>
      </c>
      <c r="G411" s="69">
        <v>0</v>
      </c>
      <c r="H411" s="69">
        <v>0</v>
      </c>
      <c r="I411" s="68">
        <v>0</v>
      </c>
      <c r="J411" s="68">
        <v>0</v>
      </c>
      <c r="K411" s="69">
        <v>0</v>
      </c>
      <c r="L411" s="69">
        <v>0</v>
      </c>
      <c r="M411" s="68" t="s">
        <v>1293</v>
      </c>
      <c r="N411" s="68" t="s">
        <v>1294</v>
      </c>
      <c r="O411" s="68" t="s">
        <v>1295</v>
      </c>
    </row>
    <row r="412" spans="1:15" s="70" customFormat="1" x14ac:dyDescent="0.25">
      <c r="A412" s="61">
        <v>343889</v>
      </c>
      <c r="B412" s="61" t="s">
        <v>513</v>
      </c>
      <c r="C412" s="61" t="s">
        <v>1309</v>
      </c>
      <c r="D412" s="62">
        <v>0.89198999999999995</v>
      </c>
      <c r="E412" s="64">
        <v>0.99628372262203924</v>
      </c>
      <c r="F412" s="64">
        <v>0.98708147242646749</v>
      </c>
      <c r="G412" s="64">
        <v>0.98706984608383252</v>
      </c>
      <c r="H412" s="64">
        <v>3.7291462217860651E-2</v>
      </c>
      <c r="I412" s="63">
        <v>89</v>
      </c>
      <c r="J412" s="63">
        <v>11</v>
      </c>
      <c r="K412" s="64">
        <v>0.86556812795792204</v>
      </c>
      <c r="L412" s="64">
        <v>0.13443187204207793</v>
      </c>
      <c r="M412" s="63" t="s">
        <v>1293</v>
      </c>
      <c r="N412" s="63" t="s">
        <v>1308</v>
      </c>
      <c r="O412" s="63" t="s">
        <v>1304</v>
      </c>
    </row>
    <row r="413" spans="1:15" s="70" customFormat="1" x14ac:dyDescent="0.25">
      <c r="A413" s="66">
        <v>343919</v>
      </c>
      <c r="B413" s="66" t="s">
        <v>514</v>
      </c>
      <c r="C413" s="66" t="s">
        <v>1311</v>
      </c>
      <c r="D413" s="67">
        <v>0.92761000000000005</v>
      </c>
      <c r="E413" s="69" t="s">
        <v>1312</v>
      </c>
      <c r="F413" s="69" t="s">
        <v>1312</v>
      </c>
      <c r="G413" s="69" t="s">
        <v>1312</v>
      </c>
      <c r="H413" s="69" t="s">
        <v>1312</v>
      </c>
      <c r="I413" s="68">
        <v>3</v>
      </c>
      <c r="J413" s="68">
        <v>3</v>
      </c>
      <c r="K413" s="69">
        <v>4.7545538746526707E-2</v>
      </c>
      <c r="L413" s="69">
        <v>0.95245446125347333</v>
      </c>
      <c r="M413" s="68" t="s">
        <v>1293</v>
      </c>
      <c r="N413" s="68" t="s">
        <v>1313</v>
      </c>
      <c r="O413" s="68" t="s">
        <v>1295</v>
      </c>
    </row>
    <row r="414" spans="1:15" s="70" customFormat="1" x14ac:dyDescent="0.25">
      <c r="A414" s="61">
        <v>344010</v>
      </c>
      <c r="B414" s="61" t="s">
        <v>515</v>
      </c>
      <c r="C414" s="61" t="s">
        <v>1326</v>
      </c>
      <c r="D414" s="62">
        <v>0.72497999999999996</v>
      </c>
      <c r="E414" s="64">
        <v>0</v>
      </c>
      <c r="F414" s="64">
        <v>0</v>
      </c>
      <c r="G414" s="64">
        <v>0</v>
      </c>
      <c r="H414" s="64">
        <v>0</v>
      </c>
      <c r="I414" s="63">
        <v>2</v>
      </c>
      <c r="J414" s="63">
        <v>0</v>
      </c>
      <c r="K414" s="64">
        <v>1</v>
      </c>
      <c r="L414" s="64">
        <v>0</v>
      </c>
      <c r="M414" s="63" t="s">
        <v>1293</v>
      </c>
      <c r="N414" s="63" t="s">
        <v>1543</v>
      </c>
      <c r="O414" s="63" t="s">
        <v>1295</v>
      </c>
    </row>
    <row r="415" spans="1:15" s="70" customFormat="1" x14ac:dyDescent="0.25">
      <c r="A415" s="66">
        <v>344095</v>
      </c>
      <c r="B415" s="66" t="s">
        <v>516</v>
      </c>
      <c r="C415" s="66" t="s">
        <v>1314</v>
      </c>
      <c r="D415" s="67">
        <v>0.51971000000000001</v>
      </c>
      <c r="E415" s="69" t="s">
        <v>1312</v>
      </c>
      <c r="F415" s="69" t="s">
        <v>1312</v>
      </c>
      <c r="G415" s="69" t="s">
        <v>1312</v>
      </c>
      <c r="H415" s="69" t="s">
        <v>1312</v>
      </c>
      <c r="I415" s="68">
        <v>2</v>
      </c>
      <c r="J415" s="68">
        <v>1</v>
      </c>
      <c r="K415" s="69">
        <v>0.67358145210494202</v>
      </c>
      <c r="L415" s="69">
        <v>0.32641854789505798</v>
      </c>
      <c r="M415" s="68" t="s">
        <v>1293</v>
      </c>
      <c r="N415" s="68" t="s">
        <v>1313</v>
      </c>
      <c r="O415" s="68" t="s">
        <v>1295</v>
      </c>
    </row>
    <row r="416" spans="1:15" s="70" customFormat="1" x14ac:dyDescent="0.25">
      <c r="A416" s="61">
        <v>344141</v>
      </c>
      <c r="B416" s="61" t="s">
        <v>517</v>
      </c>
      <c r="C416" s="61" t="s">
        <v>1309</v>
      </c>
      <c r="D416" s="62">
        <v>0.53198999999999996</v>
      </c>
      <c r="E416" s="64">
        <v>0.98245614035087714</v>
      </c>
      <c r="F416" s="64">
        <v>0.98245614035087714</v>
      </c>
      <c r="G416" s="64">
        <v>0.98245614035087714</v>
      </c>
      <c r="H416" s="64">
        <v>5.363204344874406E-2</v>
      </c>
      <c r="I416" s="63">
        <v>0</v>
      </c>
      <c r="J416" s="63">
        <v>5</v>
      </c>
      <c r="K416" s="64">
        <v>0</v>
      </c>
      <c r="L416" s="64">
        <v>1</v>
      </c>
      <c r="M416" s="63" t="s">
        <v>1293</v>
      </c>
      <c r="N416" s="63" t="s">
        <v>1544</v>
      </c>
      <c r="O416" s="63" t="s">
        <v>1295</v>
      </c>
    </row>
    <row r="417" spans="1:15" s="70" customFormat="1" x14ac:dyDescent="0.25">
      <c r="A417" s="66">
        <v>344150</v>
      </c>
      <c r="B417" s="66" t="s">
        <v>518</v>
      </c>
      <c r="C417" s="66" t="s">
        <v>1309</v>
      </c>
      <c r="D417" s="67">
        <v>0.73018000000000005</v>
      </c>
      <c r="E417" s="69">
        <v>8.1407317301394212E-3</v>
      </c>
      <c r="F417" s="69">
        <v>8.1407317301394212E-3</v>
      </c>
      <c r="G417" s="69">
        <v>0</v>
      </c>
      <c r="H417" s="69">
        <v>0.125</v>
      </c>
      <c r="I417" s="68">
        <v>18</v>
      </c>
      <c r="J417" s="68">
        <v>9</v>
      </c>
      <c r="K417" s="69">
        <v>0.71972636307943638</v>
      </c>
      <c r="L417" s="69">
        <v>0.28027363692056362</v>
      </c>
      <c r="M417" s="68" t="s">
        <v>1293</v>
      </c>
      <c r="N417" s="68" t="s">
        <v>1545</v>
      </c>
      <c r="O417" s="68" t="s">
        <v>1295</v>
      </c>
    </row>
    <row r="418" spans="1:15" s="70" customFormat="1" x14ac:dyDescent="0.25">
      <c r="A418" s="61">
        <v>344184</v>
      </c>
      <c r="B418" s="61" t="s">
        <v>519</v>
      </c>
      <c r="C418" s="61" t="s">
        <v>1326</v>
      </c>
      <c r="D418" s="62">
        <v>0.72548000000000001</v>
      </c>
      <c r="E418" s="64">
        <v>1</v>
      </c>
      <c r="F418" s="64">
        <v>0</v>
      </c>
      <c r="G418" s="64">
        <v>0</v>
      </c>
      <c r="H418" s="64">
        <v>1.1235955056179775E-2</v>
      </c>
      <c r="I418" s="63">
        <v>0</v>
      </c>
      <c r="J418" s="63">
        <v>0</v>
      </c>
      <c r="K418" s="64">
        <v>0</v>
      </c>
      <c r="L418" s="64">
        <v>0</v>
      </c>
      <c r="M418" s="63" t="s">
        <v>1293</v>
      </c>
      <c r="N418" s="63" t="s">
        <v>1294</v>
      </c>
      <c r="O418" s="63" t="s">
        <v>1295</v>
      </c>
    </row>
    <row r="419" spans="1:15" s="70" customFormat="1" x14ac:dyDescent="0.25">
      <c r="A419" s="66">
        <v>344362</v>
      </c>
      <c r="B419" s="66" t="s">
        <v>520</v>
      </c>
      <c r="C419" s="66" t="s">
        <v>1307</v>
      </c>
      <c r="D419" s="67">
        <v>0.52193000000000001</v>
      </c>
      <c r="E419" s="69">
        <v>0</v>
      </c>
      <c r="F419" s="69">
        <v>0</v>
      </c>
      <c r="G419" s="69">
        <v>0</v>
      </c>
      <c r="H419" s="69">
        <v>0</v>
      </c>
      <c r="I419" s="68">
        <v>31</v>
      </c>
      <c r="J419" s="68">
        <v>17</v>
      </c>
      <c r="K419" s="69">
        <v>0.60023172437915351</v>
      </c>
      <c r="L419" s="69">
        <v>0.39976827562084644</v>
      </c>
      <c r="M419" s="68" t="s">
        <v>1293</v>
      </c>
      <c r="N419" s="68" t="s">
        <v>1357</v>
      </c>
      <c r="O419" s="68" t="s">
        <v>1295</v>
      </c>
    </row>
    <row r="420" spans="1:15" s="70" customFormat="1" x14ac:dyDescent="0.25">
      <c r="A420" s="61">
        <v>344397</v>
      </c>
      <c r="B420" s="61" t="s">
        <v>521</v>
      </c>
      <c r="C420" s="61" t="s">
        <v>1309</v>
      </c>
      <c r="D420" s="62">
        <v>0.72709000000000001</v>
      </c>
      <c r="E420" s="64">
        <v>0.71788004220436652</v>
      </c>
      <c r="F420" s="64">
        <v>0.71788004220436652</v>
      </c>
      <c r="G420" s="64">
        <v>0.71788004220436652</v>
      </c>
      <c r="H420" s="64">
        <v>3.8979650329607339E-2</v>
      </c>
      <c r="I420" s="63">
        <v>25</v>
      </c>
      <c r="J420" s="63">
        <v>8</v>
      </c>
      <c r="K420" s="64">
        <v>0.35003683305854705</v>
      </c>
      <c r="L420" s="64">
        <v>0.64996316694145295</v>
      </c>
      <c r="M420" s="63" t="s">
        <v>1293</v>
      </c>
      <c r="N420" s="63" t="s">
        <v>1294</v>
      </c>
      <c r="O420" s="63" t="s">
        <v>1295</v>
      </c>
    </row>
    <row r="421" spans="1:15" s="70" customFormat="1" x14ac:dyDescent="0.25">
      <c r="A421" s="66">
        <v>344451</v>
      </c>
      <c r="B421" s="66" t="s">
        <v>523</v>
      </c>
      <c r="C421" s="66" t="s">
        <v>1311</v>
      </c>
      <c r="D421" s="67">
        <v>0.86253999999999997</v>
      </c>
      <c r="E421" s="69" t="s">
        <v>1312</v>
      </c>
      <c r="F421" s="69" t="s">
        <v>1312</v>
      </c>
      <c r="G421" s="69" t="s">
        <v>1312</v>
      </c>
      <c r="H421" s="69" t="s">
        <v>1312</v>
      </c>
      <c r="I421" s="68">
        <v>9</v>
      </c>
      <c r="J421" s="68">
        <v>3</v>
      </c>
      <c r="K421" s="69">
        <v>0.88917332146136507</v>
      </c>
      <c r="L421" s="69">
        <v>0.11082667853863491</v>
      </c>
      <c r="M421" s="68" t="s">
        <v>1318</v>
      </c>
      <c r="N421" s="68" t="s">
        <v>1313</v>
      </c>
      <c r="O421" s="68" t="s">
        <v>1295</v>
      </c>
    </row>
    <row r="422" spans="1:15" s="70" customFormat="1" x14ac:dyDescent="0.25">
      <c r="A422" s="61">
        <v>344486</v>
      </c>
      <c r="B422" s="61" t="s">
        <v>524</v>
      </c>
      <c r="C422" s="61" t="s">
        <v>1314</v>
      </c>
      <c r="D422" s="62">
        <v>0.65981999999999996</v>
      </c>
      <c r="E422" s="64" t="s">
        <v>1312</v>
      </c>
      <c r="F422" s="64" t="s">
        <v>1312</v>
      </c>
      <c r="G422" s="64" t="s">
        <v>1312</v>
      </c>
      <c r="H422" s="64" t="s">
        <v>1312</v>
      </c>
      <c r="I422" s="63">
        <v>11</v>
      </c>
      <c r="J422" s="63">
        <v>8</v>
      </c>
      <c r="K422" s="64">
        <v>0.34993337774816791</v>
      </c>
      <c r="L422" s="64">
        <v>0.65006662225183209</v>
      </c>
      <c r="M422" s="63" t="s">
        <v>1293</v>
      </c>
      <c r="N422" s="63" t="s">
        <v>1313</v>
      </c>
      <c r="O422" s="63" t="s">
        <v>1295</v>
      </c>
    </row>
    <row r="423" spans="1:15" s="70" customFormat="1" x14ac:dyDescent="0.25">
      <c r="A423" s="66">
        <v>344583</v>
      </c>
      <c r="B423" s="66" t="s">
        <v>525</v>
      </c>
      <c r="C423" s="66" t="s">
        <v>1311</v>
      </c>
      <c r="D423" s="67">
        <v>0.71731999999999996</v>
      </c>
      <c r="E423" s="69" t="s">
        <v>1312</v>
      </c>
      <c r="F423" s="69" t="s">
        <v>1312</v>
      </c>
      <c r="G423" s="69" t="s">
        <v>1312</v>
      </c>
      <c r="H423" s="69" t="s">
        <v>1312</v>
      </c>
      <c r="I423" s="68">
        <v>11</v>
      </c>
      <c r="J423" s="68">
        <v>4</v>
      </c>
      <c r="K423" s="69">
        <v>0.95108434506839223</v>
      </c>
      <c r="L423" s="69">
        <v>4.891565493160778E-2</v>
      </c>
      <c r="M423" s="68" t="s">
        <v>1293</v>
      </c>
      <c r="N423" s="68" t="s">
        <v>1313</v>
      </c>
      <c r="O423" s="68" t="s">
        <v>1295</v>
      </c>
    </row>
    <row r="424" spans="1:15" s="70" customFormat="1" x14ac:dyDescent="0.25">
      <c r="A424" s="61">
        <v>344681</v>
      </c>
      <c r="B424" s="61" t="s">
        <v>526</v>
      </c>
      <c r="C424" s="61" t="s">
        <v>1311</v>
      </c>
      <c r="D424" s="62">
        <v>0.79044999999999999</v>
      </c>
      <c r="E424" s="64" t="s">
        <v>1312</v>
      </c>
      <c r="F424" s="64" t="s">
        <v>1312</v>
      </c>
      <c r="G424" s="64" t="s">
        <v>1312</v>
      </c>
      <c r="H424" s="64" t="s">
        <v>1312</v>
      </c>
      <c r="I424" s="63">
        <v>6</v>
      </c>
      <c r="J424" s="63">
        <v>5</v>
      </c>
      <c r="K424" s="64">
        <v>0.53045555365978503</v>
      </c>
      <c r="L424" s="64">
        <v>0.46954444634021497</v>
      </c>
      <c r="M424" s="63" t="s">
        <v>1293</v>
      </c>
      <c r="N424" s="63" t="s">
        <v>1313</v>
      </c>
      <c r="O424" s="63" t="s">
        <v>1295</v>
      </c>
    </row>
    <row r="425" spans="1:15" s="70" customFormat="1" x14ac:dyDescent="0.25">
      <c r="A425" s="66">
        <v>344699</v>
      </c>
      <c r="B425" s="66" t="s">
        <v>527</v>
      </c>
      <c r="C425" s="66" t="s">
        <v>1326</v>
      </c>
      <c r="D425" s="67">
        <v>0.32136999999999999</v>
      </c>
      <c r="E425" s="69">
        <v>0</v>
      </c>
      <c r="F425" s="69">
        <v>0</v>
      </c>
      <c r="G425" s="69">
        <v>0</v>
      </c>
      <c r="H425" s="69">
        <v>0</v>
      </c>
      <c r="I425" s="68">
        <v>0</v>
      </c>
      <c r="J425" s="68">
        <v>0</v>
      </c>
      <c r="K425" s="69">
        <v>0</v>
      </c>
      <c r="L425" s="69">
        <v>0</v>
      </c>
      <c r="M425" s="68" t="s">
        <v>1293</v>
      </c>
      <c r="N425" s="68" t="s">
        <v>1294</v>
      </c>
      <c r="O425" s="68" t="s">
        <v>1295</v>
      </c>
    </row>
    <row r="426" spans="1:15" s="70" customFormat="1" x14ac:dyDescent="0.25">
      <c r="A426" s="61">
        <v>344729</v>
      </c>
      <c r="B426" s="61" t="s">
        <v>528</v>
      </c>
      <c r="C426" s="61" t="s">
        <v>1309</v>
      </c>
      <c r="D426" s="62">
        <v>0.61211000000000004</v>
      </c>
      <c r="E426" s="64">
        <v>0.86048249802765431</v>
      </c>
      <c r="F426" s="64">
        <v>0.31163061080430177</v>
      </c>
      <c r="G426" s="64">
        <v>0.31163061080430177</v>
      </c>
      <c r="H426" s="64">
        <v>3.9573820395738202E-2</v>
      </c>
      <c r="I426" s="63">
        <v>22</v>
      </c>
      <c r="J426" s="63">
        <v>6</v>
      </c>
      <c r="K426" s="64">
        <v>0.96228563772775988</v>
      </c>
      <c r="L426" s="64">
        <v>3.7714362272240086E-2</v>
      </c>
      <c r="M426" s="63" t="s">
        <v>1293</v>
      </c>
      <c r="N426" s="63" t="s">
        <v>1308</v>
      </c>
      <c r="O426" s="63" t="s">
        <v>1295</v>
      </c>
    </row>
    <row r="427" spans="1:15" s="70" customFormat="1" x14ac:dyDescent="0.25">
      <c r="A427" s="66">
        <v>344788</v>
      </c>
      <c r="B427" s="66" t="s">
        <v>529</v>
      </c>
      <c r="C427" s="66" t="s">
        <v>1309</v>
      </c>
      <c r="D427" s="67">
        <v>0.67164999999999997</v>
      </c>
      <c r="E427" s="69">
        <v>0.56541282233262358</v>
      </c>
      <c r="F427" s="69">
        <v>0.56541282233262358</v>
      </c>
      <c r="G427" s="69">
        <v>0.56541282233262358</v>
      </c>
      <c r="H427" s="69">
        <v>4.0106951871657755E-2</v>
      </c>
      <c r="I427" s="68">
        <v>6</v>
      </c>
      <c r="J427" s="68">
        <v>8</v>
      </c>
      <c r="K427" s="69">
        <v>0.89626405513239027</v>
      </c>
      <c r="L427" s="69">
        <v>0.10373594486760972</v>
      </c>
      <c r="M427" s="68" t="s">
        <v>1293</v>
      </c>
      <c r="N427" s="68" t="s">
        <v>1547</v>
      </c>
      <c r="O427" s="68" t="s">
        <v>1295</v>
      </c>
    </row>
    <row r="428" spans="1:15" s="70" customFormat="1" x14ac:dyDescent="0.25">
      <c r="A428" s="61">
        <v>344800</v>
      </c>
      <c r="B428" s="61" t="s">
        <v>530</v>
      </c>
      <c r="C428" s="61" t="s">
        <v>1307</v>
      </c>
      <c r="D428" s="62">
        <v>0.53925000000000001</v>
      </c>
      <c r="E428" s="64">
        <v>0.97297813424997615</v>
      </c>
      <c r="F428" s="64">
        <v>1.7187052420509883E-3</v>
      </c>
      <c r="G428" s="64">
        <v>1.7187052420509883E-3</v>
      </c>
      <c r="H428" s="64">
        <v>1.0638297872340425E-2</v>
      </c>
      <c r="I428" s="63">
        <v>14</v>
      </c>
      <c r="J428" s="63">
        <v>9</v>
      </c>
      <c r="K428" s="64">
        <v>0.62058276503409793</v>
      </c>
      <c r="L428" s="64">
        <v>0.37941723496590207</v>
      </c>
      <c r="M428" s="63" t="s">
        <v>1293</v>
      </c>
      <c r="N428" s="63" t="s">
        <v>1548</v>
      </c>
      <c r="O428" s="63" t="s">
        <v>1295</v>
      </c>
    </row>
    <row r="429" spans="1:15" s="70" customFormat="1" x14ac:dyDescent="0.25">
      <c r="A429" s="66">
        <v>344885</v>
      </c>
      <c r="B429" s="66" t="s">
        <v>532</v>
      </c>
      <c r="C429" s="66" t="s">
        <v>1309</v>
      </c>
      <c r="D429" s="67">
        <v>0.59309999999999996</v>
      </c>
      <c r="E429" s="69">
        <v>0.84272065033783783</v>
      </c>
      <c r="F429" s="69">
        <v>0.19217694256756757</v>
      </c>
      <c r="G429" s="69">
        <v>0.1921188766891892</v>
      </c>
      <c r="H429" s="69">
        <v>3.8942307692307693E-2</v>
      </c>
      <c r="I429" s="68">
        <v>27</v>
      </c>
      <c r="J429" s="68">
        <v>7</v>
      </c>
      <c r="K429" s="69">
        <v>0.65608881262727015</v>
      </c>
      <c r="L429" s="69">
        <v>0.3439111873727298</v>
      </c>
      <c r="M429" s="68" t="s">
        <v>1293</v>
      </c>
      <c r="N429" s="68" t="s">
        <v>1549</v>
      </c>
      <c r="O429" s="68" t="s">
        <v>1295</v>
      </c>
    </row>
    <row r="430" spans="1:15" s="70" customFormat="1" x14ac:dyDescent="0.25">
      <c r="A430" s="61">
        <v>344915</v>
      </c>
      <c r="B430" s="61" t="s">
        <v>533</v>
      </c>
      <c r="C430" s="61" t="s">
        <v>1316</v>
      </c>
      <c r="D430" s="62">
        <v>0.70562999999999998</v>
      </c>
      <c r="E430" s="64">
        <v>0</v>
      </c>
      <c r="F430" s="64">
        <v>0</v>
      </c>
      <c r="G430" s="64">
        <v>0</v>
      </c>
      <c r="H430" s="64">
        <v>0</v>
      </c>
      <c r="I430" s="63">
        <v>6</v>
      </c>
      <c r="J430" s="63">
        <v>3</v>
      </c>
      <c r="K430" s="64">
        <v>0.73265073947667803</v>
      </c>
      <c r="L430" s="64">
        <v>0.26734926052332197</v>
      </c>
      <c r="M430" s="63" t="s">
        <v>1293</v>
      </c>
      <c r="N430" s="63" t="s">
        <v>1550</v>
      </c>
      <c r="O430" s="63" t="s">
        <v>1295</v>
      </c>
    </row>
    <row r="431" spans="1:15" s="70" customFormat="1" x14ac:dyDescent="0.25">
      <c r="A431" s="66">
        <v>345091</v>
      </c>
      <c r="B431" s="66" t="s">
        <v>534</v>
      </c>
      <c r="C431" s="66" t="s">
        <v>1307</v>
      </c>
      <c r="D431" s="67">
        <v>0.72489999999999999</v>
      </c>
      <c r="E431" s="69">
        <v>0</v>
      </c>
      <c r="F431" s="69">
        <v>0</v>
      </c>
      <c r="G431" s="69">
        <v>0</v>
      </c>
      <c r="H431" s="69">
        <v>8.3333333333333329E-2</v>
      </c>
      <c r="I431" s="68">
        <v>6</v>
      </c>
      <c r="J431" s="68">
        <v>3</v>
      </c>
      <c r="K431" s="69">
        <v>0.88249269910409345</v>
      </c>
      <c r="L431" s="69">
        <v>0.11750730089590655</v>
      </c>
      <c r="M431" s="68" t="s">
        <v>1296</v>
      </c>
      <c r="N431" s="68" t="s">
        <v>1551</v>
      </c>
      <c r="O431" s="68" t="s">
        <v>1295</v>
      </c>
    </row>
    <row r="432" spans="1:15" s="70" customFormat="1" x14ac:dyDescent="0.25">
      <c r="A432" s="61">
        <v>345270</v>
      </c>
      <c r="B432" s="61" t="s">
        <v>535</v>
      </c>
      <c r="C432" s="61" t="s">
        <v>1309</v>
      </c>
      <c r="D432" s="62">
        <v>0.51468000000000003</v>
      </c>
      <c r="E432" s="64">
        <v>0.85920937312606671</v>
      </c>
      <c r="F432" s="64">
        <v>0.42711379676184325</v>
      </c>
      <c r="G432" s="64">
        <v>0.42553623322108952</v>
      </c>
      <c r="H432" s="64">
        <v>4.1379310344827586E-2</v>
      </c>
      <c r="I432" s="63">
        <v>22</v>
      </c>
      <c r="J432" s="63">
        <v>0</v>
      </c>
      <c r="K432" s="64">
        <v>1</v>
      </c>
      <c r="L432" s="64">
        <v>0</v>
      </c>
      <c r="M432" s="63" t="s">
        <v>1293</v>
      </c>
      <c r="N432" s="63" t="s">
        <v>1308</v>
      </c>
      <c r="O432" s="63" t="s">
        <v>1295</v>
      </c>
    </row>
    <row r="433" spans="1:15" s="70" customFormat="1" x14ac:dyDescent="0.25">
      <c r="A433" s="66">
        <v>345318</v>
      </c>
      <c r="B433" s="66" t="s">
        <v>536</v>
      </c>
      <c r="C433" s="66" t="s">
        <v>1311</v>
      </c>
      <c r="D433" s="67">
        <v>0.92232999999999998</v>
      </c>
      <c r="E433" s="69" t="s">
        <v>1312</v>
      </c>
      <c r="F433" s="69" t="s">
        <v>1312</v>
      </c>
      <c r="G433" s="69" t="s">
        <v>1312</v>
      </c>
      <c r="H433" s="69" t="s">
        <v>1312</v>
      </c>
      <c r="I433" s="68">
        <v>5</v>
      </c>
      <c r="J433" s="68">
        <v>2</v>
      </c>
      <c r="K433" s="69">
        <v>0.66215515453225471</v>
      </c>
      <c r="L433" s="69">
        <v>0.33784484546774529</v>
      </c>
      <c r="M433" s="68" t="s">
        <v>1293</v>
      </c>
      <c r="N433" s="68" t="s">
        <v>1313</v>
      </c>
      <c r="O433" s="68" t="s">
        <v>1295</v>
      </c>
    </row>
    <row r="434" spans="1:15" s="70" customFormat="1" x14ac:dyDescent="0.25">
      <c r="A434" s="61">
        <v>345458</v>
      </c>
      <c r="B434" s="61" t="s">
        <v>537</v>
      </c>
      <c r="C434" s="61" t="s">
        <v>1309</v>
      </c>
      <c r="D434" s="62">
        <v>0.74414999999999998</v>
      </c>
      <c r="E434" s="64">
        <v>0.27375068643602418</v>
      </c>
      <c r="F434" s="64">
        <v>0.27375068643602418</v>
      </c>
      <c r="G434" s="64">
        <v>0.27375068643602418</v>
      </c>
      <c r="H434" s="64">
        <v>4.2507204610951012E-2</v>
      </c>
      <c r="I434" s="63">
        <v>26</v>
      </c>
      <c r="J434" s="63">
        <v>9</v>
      </c>
      <c r="K434" s="64">
        <v>0.89788351614398265</v>
      </c>
      <c r="L434" s="64">
        <v>0.10211648385601731</v>
      </c>
      <c r="M434" s="63" t="s">
        <v>1293</v>
      </c>
      <c r="N434" s="63" t="s">
        <v>1552</v>
      </c>
      <c r="O434" s="63" t="s">
        <v>1295</v>
      </c>
    </row>
    <row r="435" spans="1:15" s="70" customFormat="1" x14ac:dyDescent="0.25">
      <c r="A435" s="66">
        <v>345474</v>
      </c>
      <c r="B435" s="66" t="s">
        <v>538</v>
      </c>
      <c r="C435" s="66" t="s">
        <v>1326</v>
      </c>
      <c r="D435" s="67">
        <v>0.79545999999999994</v>
      </c>
      <c r="E435" s="69">
        <v>0</v>
      </c>
      <c r="F435" s="69">
        <v>0</v>
      </c>
      <c r="G435" s="69">
        <v>0</v>
      </c>
      <c r="H435" s="69">
        <v>0</v>
      </c>
      <c r="I435" s="68">
        <v>0</v>
      </c>
      <c r="J435" s="68">
        <v>0</v>
      </c>
      <c r="K435" s="69">
        <v>0</v>
      </c>
      <c r="L435" s="69">
        <v>0</v>
      </c>
      <c r="M435" s="68" t="s">
        <v>1293</v>
      </c>
      <c r="N435" s="68" t="s">
        <v>1294</v>
      </c>
      <c r="O435" s="68" t="s">
        <v>1295</v>
      </c>
    </row>
    <row r="436" spans="1:15" s="70" customFormat="1" x14ac:dyDescent="0.25">
      <c r="A436" s="61">
        <v>345598</v>
      </c>
      <c r="B436" s="61" t="s">
        <v>539</v>
      </c>
      <c r="C436" s="61" t="s">
        <v>1309</v>
      </c>
      <c r="D436" s="62">
        <v>0.85650999999999999</v>
      </c>
      <c r="E436" s="64">
        <v>3.7346375721093554E-2</v>
      </c>
      <c r="F436" s="64">
        <v>3.7346375721093554E-2</v>
      </c>
      <c r="G436" s="64">
        <v>3.1978931527464262E-2</v>
      </c>
      <c r="H436" s="64">
        <v>3.5146443514644354E-2</v>
      </c>
      <c r="I436" s="63">
        <v>11</v>
      </c>
      <c r="J436" s="63">
        <v>7</v>
      </c>
      <c r="K436" s="64">
        <v>0.72223099184425155</v>
      </c>
      <c r="L436" s="64">
        <v>0.27776900815574851</v>
      </c>
      <c r="M436" s="63" t="s">
        <v>1293</v>
      </c>
      <c r="N436" s="63" t="s">
        <v>1553</v>
      </c>
      <c r="O436" s="63" t="s">
        <v>1295</v>
      </c>
    </row>
    <row r="437" spans="1:15" s="70" customFormat="1" x14ac:dyDescent="0.25">
      <c r="A437" s="66">
        <v>345628</v>
      </c>
      <c r="B437" s="66" t="s">
        <v>540</v>
      </c>
      <c r="C437" s="66" t="s">
        <v>1326</v>
      </c>
      <c r="D437" s="67">
        <v>0.39504</v>
      </c>
      <c r="E437" s="69">
        <v>0</v>
      </c>
      <c r="F437" s="69">
        <v>0</v>
      </c>
      <c r="G437" s="69">
        <v>0</v>
      </c>
      <c r="H437" s="69">
        <v>0</v>
      </c>
      <c r="I437" s="68">
        <v>0</v>
      </c>
      <c r="J437" s="68">
        <v>0</v>
      </c>
      <c r="K437" s="69">
        <v>0</v>
      </c>
      <c r="L437" s="69">
        <v>0</v>
      </c>
      <c r="M437" s="68" t="s">
        <v>1293</v>
      </c>
      <c r="N437" s="68" t="s">
        <v>1294</v>
      </c>
      <c r="O437" s="68" t="s">
        <v>1295</v>
      </c>
    </row>
    <row r="438" spans="1:15" s="70" customFormat="1" x14ac:dyDescent="0.25">
      <c r="A438" s="61">
        <v>345695</v>
      </c>
      <c r="B438" s="61" t="s">
        <v>541</v>
      </c>
      <c r="C438" s="61" t="s">
        <v>1326</v>
      </c>
      <c r="D438" s="62">
        <v>0.76500999999999997</v>
      </c>
      <c r="E438" s="64">
        <v>1</v>
      </c>
      <c r="F438" s="64">
        <v>0</v>
      </c>
      <c r="G438" s="64">
        <v>0</v>
      </c>
      <c r="H438" s="64">
        <v>0.25</v>
      </c>
      <c r="I438" s="63">
        <v>0</v>
      </c>
      <c r="J438" s="63">
        <v>0</v>
      </c>
      <c r="K438" s="64">
        <v>0</v>
      </c>
      <c r="L438" s="64">
        <v>0</v>
      </c>
      <c r="M438" s="63" t="s">
        <v>1293</v>
      </c>
      <c r="N438" s="63" t="s">
        <v>1554</v>
      </c>
      <c r="O438" s="63" t="s">
        <v>1295</v>
      </c>
    </row>
    <row r="439" spans="1:15" s="70" customFormat="1" x14ac:dyDescent="0.25">
      <c r="A439" s="66">
        <v>345709</v>
      </c>
      <c r="B439" s="66" t="s">
        <v>542</v>
      </c>
      <c r="C439" s="66" t="s">
        <v>1309</v>
      </c>
      <c r="D439" s="67">
        <v>0.73360000000000003</v>
      </c>
      <c r="E439" s="69">
        <v>0.999605401613469</v>
      </c>
      <c r="F439" s="69">
        <v>0.8140564714135391</v>
      </c>
      <c r="G439" s="69">
        <v>0.8140564714135391</v>
      </c>
      <c r="H439" s="69">
        <v>4.6178343949044583E-2</v>
      </c>
      <c r="I439" s="68">
        <v>21</v>
      </c>
      <c r="J439" s="68">
        <v>5</v>
      </c>
      <c r="K439" s="69">
        <v>0.71409455842997327</v>
      </c>
      <c r="L439" s="69">
        <v>0.28590544157002679</v>
      </c>
      <c r="M439" s="68" t="s">
        <v>1293</v>
      </c>
      <c r="N439" s="68" t="s">
        <v>1555</v>
      </c>
      <c r="O439" s="68" t="s">
        <v>1295</v>
      </c>
    </row>
    <row r="440" spans="1:15" s="70" customFormat="1" x14ac:dyDescent="0.25">
      <c r="A440" s="61">
        <v>345741</v>
      </c>
      <c r="B440" s="61" t="s">
        <v>543</v>
      </c>
      <c r="C440" s="61" t="s">
        <v>1316</v>
      </c>
      <c r="D440" s="62">
        <v>0.86587000000000003</v>
      </c>
      <c r="E440" s="64">
        <v>0.91424196018376724</v>
      </c>
      <c r="F440" s="64">
        <v>0</v>
      </c>
      <c r="G440" s="64">
        <v>0</v>
      </c>
      <c r="H440" s="64">
        <v>0.14285714285714285</v>
      </c>
      <c r="I440" s="63">
        <v>9</v>
      </c>
      <c r="J440" s="63">
        <v>6</v>
      </c>
      <c r="K440" s="64">
        <v>0.25263157894736843</v>
      </c>
      <c r="L440" s="64">
        <v>0.74736842105263157</v>
      </c>
      <c r="M440" s="63" t="s">
        <v>1293</v>
      </c>
      <c r="N440" s="63" t="s">
        <v>1556</v>
      </c>
      <c r="O440" s="63" t="s">
        <v>1295</v>
      </c>
    </row>
    <row r="441" spans="1:15" s="70" customFormat="1" x14ac:dyDescent="0.25">
      <c r="A441" s="66">
        <v>345776</v>
      </c>
      <c r="B441" s="66" t="s">
        <v>544</v>
      </c>
      <c r="C441" s="66" t="s">
        <v>1309</v>
      </c>
      <c r="D441" s="67">
        <v>0.72909999999999997</v>
      </c>
      <c r="E441" s="69">
        <v>0</v>
      </c>
      <c r="F441" s="69">
        <v>0</v>
      </c>
      <c r="G441" s="69">
        <v>0</v>
      </c>
      <c r="H441" s="69">
        <v>0</v>
      </c>
      <c r="I441" s="68">
        <v>13</v>
      </c>
      <c r="J441" s="68">
        <v>11</v>
      </c>
      <c r="K441" s="69">
        <v>0.64267312448474856</v>
      </c>
      <c r="L441" s="69">
        <v>0.35732687551525144</v>
      </c>
      <c r="M441" s="68" t="s">
        <v>1293</v>
      </c>
      <c r="N441" s="68" t="s">
        <v>1557</v>
      </c>
      <c r="O441" s="68" t="s">
        <v>1295</v>
      </c>
    </row>
    <row r="442" spans="1:15" s="70" customFormat="1" x14ac:dyDescent="0.25">
      <c r="A442" s="61">
        <v>346004</v>
      </c>
      <c r="B442" s="61" t="s">
        <v>545</v>
      </c>
      <c r="C442" s="61" t="s">
        <v>1311</v>
      </c>
      <c r="D442" s="62">
        <v>0.81608999999999998</v>
      </c>
      <c r="E442" s="64" t="s">
        <v>1312</v>
      </c>
      <c r="F442" s="64" t="s">
        <v>1312</v>
      </c>
      <c r="G442" s="64" t="s">
        <v>1312</v>
      </c>
      <c r="H442" s="64" t="s">
        <v>1312</v>
      </c>
      <c r="I442" s="63">
        <v>21</v>
      </c>
      <c r="J442" s="63">
        <v>9</v>
      </c>
      <c r="K442" s="64">
        <v>0.55783518821099365</v>
      </c>
      <c r="L442" s="64">
        <v>0.44216481178900641</v>
      </c>
      <c r="M442" s="63" t="s">
        <v>1293</v>
      </c>
      <c r="N442" s="63" t="s">
        <v>1313</v>
      </c>
      <c r="O442" s="63" t="s">
        <v>1295</v>
      </c>
    </row>
    <row r="443" spans="1:15" s="70" customFormat="1" x14ac:dyDescent="0.25">
      <c r="A443" s="66">
        <v>346209</v>
      </c>
      <c r="B443" s="66" t="s">
        <v>546</v>
      </c>
      <c r="C443" s="66" t="s">
        <v>1309</v>
      </c>
      <c r="D443" s="67">
        <v>0.41615999999999997</v>
      </c>
      <c r="E443" s="69">
        <v>0.23054277065970064</v>
      </c>
      <c r="F443" s="69">
        <v>0.23054277065970064</v>
      </c>
      <c r="G443" s="69">
        <v>0.23054277065970064</v>
      </c>
      <c r="H443" s="69">
        <v>3.7988521453949167E-2</v>
      </c>
      <c r="I443" s="68">
        <v>4</v>
      </c>
      <c r="J443" s="68">
        <v>0</v>
      </c>
      <c r="K443" s="69">
        <v>1</v>
      </c>
      <c r="L443" s="69">
        <v>0</v>
      </c>
      <c r="M443" s="68" t="s">
        <v>1293</v>
      </c>
      <c r="N443" s="68" t="s">
        <v>1294</v>
      </c>
      <c r="O443" s="68" t="s">
        <v>1295</v>
      </c>
    </row>
    <row r="444" spans="1:15" s="70" customFormat="1" x14ac:dyDescent="0.25">
      <c r="A444" s="61">
        <v>346276</v>
      </c>
      <c r="B444" s="61" t="s">
        <v>547</v>
      </c>
      <c r="C444" s="61" t="s">
        <v>1309</v>
      </c>
      <c r="D444" s="62">
        <v>0.74475999999999998</v>
      </c>
      <c r="E444" s="64">
        <v>0.22140645567977454</v>
      </c>
      <c r="F444" s="64">
        <v>0.16754732372953632</v>
      </c>
      <c r="G444" s="64">
        <v>0.16754732372953632</v>
      </c>
      <c r="H444" s="64">
        <v>3.399122807017544E-2</v>
      </c>
      <c r="I444" s="63">
        <v>15</v>
      </c>
      <c r="J444" s="63">
        <v>7</v>
      </c>
      <c r="K444" s="64">
        <v>0.80530822566589622</v>
      </c>
      <c r="L444" s="64">
        <v>0.19469177433410373</v>
      </c>
      <c r="M444" s="63" t="s">
        <v>1293</v>
      </c>
      <c r="N444" s="63" t="s">
        <v>1330</v>
      </c>
      <c r="O444" s="63" t="s">
        <v>1295</v>
      </c>
    </row>
    <row r="445" spans="1:15" s="70" customFormat="1" x14ac:dyDescent="0.25">
      <c r="A445" s="66">
        <v>346292</v>
      </c>
      <c r="B445" s="66" t="s">
        <v>548</v>
      </c>
      <c r="C445" s="66" t="s">
        <v>1307</v>
      </c>
      <c r="D445" s="67">
        <v>0.59814000000000001</v>
      </c>
      <c r="E445" s="69">
        <v>2.4953212726138492E-2</v>
      </c>
      <c r="F445" s="69">
        <v>6.2383031815346226E-4</v>
      </c>
      <c r="G445" s="69">
        <v>6.2383031815346226E-4</v>
      </c>
      <c r="H445" s="69">
        <v>0.10526315789473684</v>
      </c>
      <c r="I445" s="68">
        <v>0</v>
      </c>
      <c r="J445" s="68">
        <v>1</v>
      </c>
      <c r="K445" s="69">
        <v>0</v>
      </c>
      <c r="L445" s="69">
        <v>1</v>
      </c>
      <c r="M445" s="68" t="s">
        <v>1293</v>
      </c>
      <c r="N445" s="68" t="s">
        <v>1558</v>
      </c>
      <c r="O445" s="68" t="s">
        <v>1295</v>
      </c>
    </row>
    <row r="446" spans="1:15" s="70" customFormat="1" x14ac:dyDescent="0.25">
      <c r="A446" s="61">
        <v>346403</v>
      </c>
      <c r="B446" s="61" t="s">
        <v>549</v>
      </c>
      <c r="C446" s="61" t="s">
        <v>1326</v>
      </c>
      <c r="D446" s="62">
        <v>0.57537000000000005</v>
      </c>
      <c r="E446" s="64">
        <v>0</v>
      </c>
      <c r="F446" s="64">
        <v>0</v>
      </c>
      <c r="G446" s="64">
        <v>0</v>
      </c>
      <c r="H446" s="64">
        <v>0</v>
      </c>
      <c r="I446" s="63">
        <v>0</v>
      </c>
      <c r="J446" s="63">
        <v>0</v>
      </c>
      <c r="K446" s="64">
        <v>0</v>
      </c>
      <c r="L446" s="64">
        <v>0</v>
      </c>
      <c r="M446" s="63" t="s">
        <v>1293</v>
      </c>
      <c r="N446" s="63" t="s">
        <v>1294</v>
      </c>
      <c r="O446" s="63" t="s">
        <v>1295</v>
      </c>
    </row>
    <row r="447" spans="1:15" s="70" customFormat="1" x14ac:dyDescent="0.25">
      <c r="A447" s="66">
        <v>346471</v>
      </c>
      <c r="B447" s="66" t="s">
        <v>550</v>
      </c>
      <c r="C447" s="66" t="s">
        <v>1307</v>
      </c>
      <c r="D447" s="67">
        <v>0.59355000000000002</v>
      </c>
      <c r="E447" s="69">
        <v>0.99895718990120741</v>
      </c>
      <c r="F447" s="69">
        <v>0.99895718990120741</v>
      </c>
      <c r="G447" s="69">
        <v>0.98386388583973661</v>
      </c>
      <c r="H447" s="69">
        <v>9.4890510948905105E-2</v>
      </c>
      <c r="I447" s="68">
        <v>33</v>
      </c>
      <c r="J447" s="68">
        <v>5</v>
      </c>
      <c r="K447" s="69">
        <v>0.98026747082732402</v>
      </c>
      <c r="L447" s="69">
        <v>1.9732529172676018E-2</v>
      </c>
      <c r="M447" s="68" t="s">
        <v>1293</v>
      </c>
      <c r="N447" s="68" t="s">
        <v>1559</v>
      </c>
      <c r="O447" s="68" t="s">
        <v>1295</v>
      </c>
    </row>
    <row r="448" spans="1:15" s="70" customFormat="1" x14ac:dyDescent="0.25">
      <c r="A448" s="61">
        <v>346659</v>
      </c>
      <c r="B448" s="61" t="s">
        <v>551</v>
      </c>
      <c r="C448" s="61" t="s">
        <v>1326</v>
      </c>
      <c r="D448" s="62">
        <v>0.75939999999999996</v>
      </c>
      <c r="E448" s="64">
        <v>0.99774096805302381</v>
      </c>
      <c r="F448" s="64">
        <v>0.99774096805302381</v>
      </c>
      <c r="G448" s="64">
        <v>0.99774096805302381</v>
      </c>
      <c r="H448" s="64">
        <v>4.2231326820044122E-2</v>
      </c>
      <c r="I448" s="63">
        <v>1</v>
      </c>
      <c r="J448" s="63">
        <v>0</v>
      </c>
      <c r="K448" s="64">
        <v>1</v>
      </c>
      <c r="L448" s="64">
        <v>0</v>
      </c>
      <c r="M448" s="63" t="s">
        <v>1293</v>
      </c>
      <c r="N448" s="63" t="s">
        <v>1560</v>
      </c>
      <c r="O448" s="63" t="s">
        <v>1295</v>
      </c>
    </row>
    <row r="449" spans="1:15" s="70" customFormat="1" x14ac:dyDescent="0.25">
      <c r="A449" s="66">
        <v>346926</v>
      </c>
      <c r="B449" s="66" t="s">
        <v>553</v>
      </c>
      <c r="C449" s="66" t="s">
        <v>1326</v>
      </c>
      <c r="D449" s="67">
        <v>0.52085000000000004</v>
      </c>
      <c r="E449" s="69">
        <v>1</v>
      </c>
      <c r="F449" s="69">
        <v>1</v>
      </c>
      <c r="G449" s="69">
        <v>1</v>
      </c>
      <c r="H449" s="69">
        <v>6.9565217391304349E-2</v>
      </c>
      <c r="I449" s="68">
        <v>9</v>
      </c>
      <c r="J449" s="68">
        <v>0</v>
      </c>
      <c r="K449" s="69">
        <v>1</v>
      </c>
      <c r="L449" s="69">
        <v>0</v>
      </c>
      <c r="M449" s="68" t="s">
        <v>1293</v>
      </c>
      <c r="N449" s="68" t="s">
        <v>1562</v>
      </c>
      <c r="O449" s="68" t="s">
        <v>1295</v>
      </c>
    </row>
    <row r="450" spans="1:15" s="70" customFormat="1" x14ac:dyDescent="0.25">
      <c r="A450" s="61">
        <v>346951</v>
      </c>
      <c r="B450" s="61" t="s">
        <v>554</v>
      </c>
      <c r="C450" s="61" t="s">
        <v>1309</v>
      </c>
      <c r="D450" s="62">
        <v>0.67325000000000002</v>
      </c>
      <c r="E450" s="64">
        <v>0.40976610586787032</v>
      </c>
      <c r="F450" s="64">
        <v>0.40976610586787032</v>
      </c>
      <c r="G450" s="64">
        <v>0.40976610586787032</v>
      </c>
      <c r="H450" s="64">
        <v>7.1969696969696975E-2</v>
      </c>
      <c r="I450" s="63">
        <v>35</v>
      </c>
      <c r="J450" s="63">
        <v>17</v>
      </c>
      <c r="K450" s="64">
        <v>0.89145476561148596</v>
      </c>
      <c r="L450" s="64">
        <v>0.1085452343885141</v>
      </c>
      <c r="M450" s="63" t="s">
        <v>1293</v>
      </c>
      <c r="N450" s="63" t="s">
        <v>1563</v>
      </c>
      <c r="O450" s="63" t="s">
        <v>1295</v>
      </c>
    </row>
    <row r="451" spans="1:15" s="70" customFormat="1" x14ac:dyDescent="0.25">
      <c r="A451" s="66">
        <v>347108</v>
      </c>
      <c r="B451" s="66" t="s">
        <v>555</v>
      </c>
      <c r="C451" s="66" t="s">
        <v>1309</v>
      </c>
      <c r="D451" s="67">
        <v>0.68583000000000005</v>
      </c>
      <c r="E451" s="69">
        <v>0</v>
      </c>
      <c r="F451" s="69">
        <v>0</v>
      </c>
      <c r="G451" s="69">
        <v>0</v>
      </c>
      <c r="H451" s="69">
        <v>0</v>
      </c>
      <c r="I451" s="68">
        <v>3</v>
      </c>
      <c r="J451" s="68">
        <v>1</v>
      </c>
      <c r="K451" s="69">
        <v>0.77921153332740056</v>
      </c>
      <c r="L451" s="69">
        <v>0.22078846667259944</v>
      </c>
      <c r="M451" s="68" t="s">
        <v>1293</v>
      </c>
      <c r="N451" s="68" t="s">
        <v>1308</v>
      </c>
      <c r="O451" s="68" t="s">
        <v>1295</v>
      </c>
    </row>
    <row r="452" spans="1:15" s="70" customFormat="1" x14ac:dyDescent="0.25">
      <c r="A452" s="61">
        <v>347132</v>
      </c>
      <c r="B452" s="61" t="s">
        <v>556</v>
      </c>
      <c r="C452" s="61" t="s">
        <v>1314</v>
      </c>
      <c r="D452" s="62">
        <v>0.12429</v>
      </c>
      <c r="E452" s="64" t="s">
        <v>1312</v>
      </c>
      <c r="F452" s="64" t="s">
        <v>1312</v>
      </c>
      <c r="G452" s="64" t="s">
        <v>1312</v>
      </c>
      <c r="H452" s="64" t="s">
        <v>1312</v>
      </c>
      <c r="I452" s="63">
        <v>0</v>
      </c>
      <c r="J452" s="63">
        <v>1</v>
      </c>
      <c r="K452" s="64">
        <v>0</v>
      </c>
      <c r="L452" s="64">
        <v>1</v>
      </c>
      <c r="M452" s="63" t="s">
        <v>1293</v>
      </c>
      <c r="N452" s="63" t="s">
        <v>1313</v>
      </c>
      <c r="O452" s="63" t="s">
        <v>1295</v>
      </c>
    </row>
    <row r="453" spans="1:15" s="70" customFormat="1" x14ac:dyDescent="0.25">
      <c r="A453" s="66">
        <v>347183</v>
      </c>
      <c r="B453" s="66" t="s">
        <v>557</v>
      </c>
      <c r="C453" s="66" t="s">
        <v>1311</v>
      </c>
      <c r="D453" s="67">
        <v>0.84140000000000004</v>
      </c>
      <c r="E453" s="69" t="s">
        <v>1312</v>
      </c>
      <c r="F453" s="69" t="s">
        <v>1312</v>
      </c>
      <c r="G453" s="69" t="s">
        <v>1312</v>
      </c>
      <c r="H453" s="69" t="s">
        <v>1312</v>
      </c>
      <c r="I453" s="68">
        <v>3</v>
      </c>
      <c r="J453" s="68">
        <v>2</v>
      </c>
      <c r="K453" s="69">
        <v>0.9971681672959628</v>
      </c>
      <c r="L453" s="69">
        <v>2.8318327040371769E-3</v>
      </c>
      <c r="M453" s="68" t="s">
        <v>1293</v>
      </c>
      <c r="N453" s="68" t="s">
        <v>1313</v>
      </c>
      <c r="O453" s="68" t="s">
        <v>1295</v>
      </c>
    </row>
    <row r="454" spans="1:15" s="70" customFormat="1" x14ac:dyDescent="0.25">
      <c r="A454" s="61">
        <v>347230</v>
      </c>
      <c r="B454" s="61" t="s">
        <v>558</v>
      </c>
      <c r="C454" s="61" t="s">
        <v>1309</v>
      </c>
      <c r="D454" s="62">
        <v>0.57454000000000005</v>
      </c>
      <c r="E454" s="64">
        <v>0.94846532777567261</v>
      </c>
      <c r="F454" s="64">
        <v>6.6218264494126558E-2</v>
      </c>
      <c r="G454" s="64">
        <v>6.6218264494126558E-2</v>
      </c>
      <c r="H454" s="64">
        <v>4.6127067014795471E-2</v>
      </c>
      <c r="I454" s="63">
        <v>4</v>
      </c>
      <c r="J454" s="63">
        <v>9</v>
      </c>
      <c r="K454" s="64">
        <v>0.11705937794533459</v>
      </c>
      <c r="L454" s="64">
        <v>0.88294062205466539</v>
      </c>
      <c r="M454" s="63" t="s">
        <v>1293</v>
      </c>
      <c r="N454" s="63" t="s">
        <v>1564</v>
      </c>
      <c r="O454" s="63" t="s">
        <v>1295</v>
      </c>
    </row>
    <row r="455" spans="1:15" s="70" customFormat="1" x14ac:dyDescent="0.25">
      <c r="A455" s="66">
        <v>347302</v>
      </c>
      <c r="B455" s="66" t="s">
        <v>559</v>
      </c>
      <c r="C455" s="66" t="s">
        <v>1311</v>
      </c>
      <c r="D455" s="67">
        <v>0.84699999999999998</v>
      </c>
      <c r="E455" s="69" t="s">
        <v>1312</v>
      </c>
      <c r="F455" s="69" t="s">
        <v>1312</v>
      </c>
      <c r="G455" s="69" t="s">
        <v>1312</v>
      </c>
      <c r="H455" s="69" t="s">
        <v>1312</v>
      </c>
      <c r="I455" s="68">
        <v>3</v>
      </c>
      <c r="J455" s="68">
        <v>2</v>
      </c>
      <c r="K455" s="69">
        <v>0.90898002744320783</v>
      </c>
      <c r="L455" s="69">
        <v>9.10199725567922E-2</v>
      </c>
      <c r="M455" s="68" t="s">
        <v>1293</v>
      </c>
      <c r="N455" s="68" t="s">
        <v>1313</v>
      </c>
      <c r="O455" s="68" t="s">
        <v>1295</v>
      </c>
    </row>
    <row r="456" spans="1:15" s="70" customFormat="1" x14ac:dyDescent="0.25">
      <c r="A456" s="61">
        <v>347477</v>
      </c>
      <c r="B456" s="61" t="s">
        <v>561</v>
      </c>
      <c r="C456" s="61" t="s">
        <v>1311</v>
      </c>
      <c r="D456" s="62">
        <v>0.70130000000000003</v>
      </c>
      <c r="E456" s="64" t="s">
        <v>1312</v>
      </c>
      <c r="F456" s="64" t="s">
        <v>1312</v>
      </c>
      <c r="G456" s="64" t="s">
        <v>1312</v>
      </c>
      <c r="H456" s="64" t="s">
        <v>1312</v>
      </c>
      <c r="I456" s="63">
        <v>2</v>
      </c>
      <c r="J456" s="63">
        <v>1</v>
      </c>
      <c r="K456" s="64">
        <v>0.49757247884588707</v>
      </c>
      <c r="L456" s="64">
        <v>0.50242752115411293</v>
      </c>
      <c r="M456" s="63" t="s">
        <v>1293</v>
      </c>
      <c r="N456" s="63" t="s">
        <v>1313</v>
      </c>
      <c r="O456" s="63" t="s">
        <v>1295</v>
      </c>
    </row>
    <row r="457" spans="1:15" s="70" customFormat="1" x14ac:dyDescent="0.25">
      <c r="A457" s="66">
        <v>347507</v>
      </c>
      <c r="B457" s="66" t="s">
        <v>562</v>
      </c>
      <c r="C457" s="66" t="s">
        <v>1309</v>
      </c>
      <c r="D457" s="67">
        <v>0.71799999999999997</v>
      </c>
      <c r="E457" s="69">
        <v>0.20755636266997388</v>
      </c>
      <c r="F457" s="69">
        <v>0.20755636266997388</v>
      </c>
      <c r="G457" s="69">
        <v>0.20755636266997388</v>
      </c>
      <c r="H457" s="69">
        <v>4.11814825333712E-2</v>
      </c>
      <c r="I457" s="68">
        <v>29</v>
      </c>
      <c r="J457" s="68">
        <v>17</v>
      </c>
      <c r="K457" s="69">
        <v>0.90277974420689977</v>
      </c>
      <c r="L457" s="69">
        <v>9.7220255793100188E-2</v>
      </c>
      <c r="M457" s="68" t="s">
        <v>1293</v>
      </c>
      <c r="N457" s="68" t="s">
        <v>1565</v>
      </c>
      <c r="O457" s="68" t="s">
        <v>1295</v>
      </c>
    </row>
    <row r="458" spans="1:15" s="70" customFormat="1" x14ac:dyDescent="0.25">
      <c r="A458" s="61">
        <v>347591</v>
      </c>
      <c r="B458" s="61" t="s">
        <v>563</v>
      </c>
      <c r="C458" s="61" t="s">
        <v>1307</v>
      </c>
      <c r="D458" s="62">
        <v>0.63643000000000005</v>
      </c>
      <c r="E458" s="64">
        <v>0</v>
      </c>
      <c r="F458" s="64">
        <v>0</v>
      </c>
      <c r="G458" s="64">
        <v>0</v>
      </c>
      <c r="H458" s="64">
        <v>0</v>
      </c>
      <c r="I458" s="63">
        <v>8</v>
      </c>
      <c r="J458" s="63">
        <v>6</v>
      </c>
      <c r="K458" s="64">
        <v>0.56026608419380464</v>
      </c>
      <c r="L458" s="64">
        <v>0.43973391580619542</v>
      </c>
      <c r="M458" s="63" t="s">
        <v>1293</v>
      </c>
      <c r="N458" s="63" t="s">
        <v>1566</v>
      </c>
      <c r="O458" s="63" t="s">
        <v>1295</v>
      </c>
    </row>
    <row r="459" spans="1:15" s="70" customFormat="1" x14ac:dyDescent="0.25">
      <c r="A459" s="66">
        <v>347604</v>
      </c>
      <c r="B459" s="66" t="s">
        <v>564</v>
      </c>
      <c r="C459" s="66" t="s">
        <v>1311</v>
      </c>
      <c r="D459" s="67">
        <v>0.80901000000000001</v>
      </c>
      <c r="E459" s="69" t="s">
        <v>1312</v>
      </c>
      <c r="F459" s="69" t="s">
        <v>1312</v>
      </c>
      <c r="G459" s="69" t="s">
        <v>1312</v>
      </c>
      <c r="H459" s="69" t="s">
        <v>1312</v>
      </c>
      <c r="I459" s="68">
        <v>3</v>
      </c>
      <c r="J459" s="68">
        <v>3</v>
      </c>
      <c r="K459" s="69">
        <v>0.9192953707496927</v>
      </c>
      <c r="L459" s="69">
        <v>8.0704629250307247E-2</v>
      </c>
      <c r="M459" s="68" t="s">
        <v>1293</v>
      </c>
      <c r="N459" s="68" t="s">
        <v>1313</v>
      </c>
      <c r="O459" s="68" t="s">
        <v>1295</v>
      </c>
    </row>
    <row r="460" spans="1:15" s="70" customFormat="1" x14ac:dyDescent="0.25">
      <c r="A460" s="61">
        <v>347655</v>
      </c>
      <c r="B460" s="61" t="s">
        <v>565</v>
      </c>
      <c r="C460" s="61" t="s">
        <v>1316</v>
      </c>
      <c r="D460" s="62">
        <v>0.78881000000000001</v>
      </c>
      <c r="E460" s="64">
        <v>0</v>
      </c>
      <c r="F460" s="64">
        <v>0</v>
      </c>
      <c r="G460" s="64">
        <v>0</v>
      </c>
      <c r="H460" s="64">
        <v>0</v>
      </c>
      <c r="I460" s="63">
        <v>10</v>
      </c>
      <c r="J460" s="63">
        <v>3</v>
      </c>
      <c r="K460" s="64">
        <v>0.78672042207953807</v>
      </c>
      <c r="L460" s="64">
        <v>0.2132795779204619</v>
      </c>
      <c r="M460" s="63" t="s">
        <v>1293</v>
      </c>
      <c r="N460" s="63" t="s">
        <v>1294</v>
      </c>
      <c r="O460" s="63" t="s">
        <v>1295</v>
      </c>
    </row>
    <row r="461" spans="1:15" s="70" customFormat="1" x14ac:dyDescent="0.25">
      <c r="A461" s="66">
        <v>347736</v>
      </c>
      <c r="B461" s="66" t="s">
        <v>566</v>
      </c>
      <c r="C461" s="66" t="s">
        <v>1309</v>
      </c>
      <c r="D461" s="67">
        <v>0.78288000000000002</v>
      </c>
      <c r="E461" s="69">
        <v>0.94004349176762969</v>
      </c>
      <c r="F461" s="69">
        <v>0.94004349176762969</v>
      </c>
      <c r="G461" s="69">
        <v>0.94004349176762969</v>
      </c>
      <c r="H461" s="69">
        <v>4.1811846689895474E-2</v>
      </c>
      <c r="I461" s="68">
        <v>4</v>
      </c>
      <c r="J461" s="68">
        <v>3</v>
      </c>
      <c r="K461" s="69">
        <v>0.4697933227344992</v>
      </c>
      <c r="L461" s="69">
        <v>0.53020667726550075</v>
      </c>
      <c r="M461" s="68" t="s">
        <v>1293</v>
      </c>
      <c r="N461" s="68" t="s">
        <v>1567</v>
      </c>
      <c r="O461" s="68" t="s">
        <v>1295</v>
      </c>
    </row>
    <row r="462" spans="1:15" s="70" customFormat="1" x14ac:dyDescent="0.25">
      <c r="A462" s="61">
        <v>347795</v>
      </c>
      <c r="B462" s="61" t="s">
        <v>567</v>
      </c>
      <c r="C462" s="61" t="s">
        <v>1311</v>
      </c>
      <c r="D462" s="62">
        <v>0.81516999999999995</v>
      </c>
      <c r="E462" s="64" t="s">
        <v>1312</v>
      </c>
      <c r="F462" s="64" t="s">
        <v>1312</v>
      </c>
      <c r="G462" s="64" t="s">
        <v>1312</v>
      </c>
      <c r="H462" s="64" t="s">
        <v>1312</v>
      </c>
      <c r="I462" s="63">
        <v>8</v>
      </c>
      <c r="J462" s="63">
        <v>5</v>
      </c>
      <c r="K462" s="64">
        <v>0.89636008611625695</v>
      </c>
      <c r="L462" s="64">
        <v>0.10363991388374305</v>
      </c>
      <c r="M462" s="63" t="s">
        <v>1293</v>
      </c>
      <c r="N462" s="63" t="s">
        <v>1313</v>
      </c>
      <c r="O462" s="63" t="s">
        <v>1295</v>
      </c>
    </row>
    <row r="463" spans="1:15" s="70" customFormat="1" x14ac:dyDescent="0.25">
      <c r="A463" s="66">
        <v>347825</v>
      </c>
      <c r="B463" s="66" t="s">
        <v>568</v>
      </c>
      <c r="C463" s="66" t="s">
        <v>1326</v>
      </c>
      <c r="D463" s="67">
        <v>0.67259000000000002</v>
      </c>
      <c r="E463" s="69">
        <v>0.94825174825174829</v>
      </c>
      <c r="F463" s="69">
        <v>0.94825174825174829</v>
      </c>
      <c r="G463" s="69">
        <v>0.94825174825174829</v>
      </c>
      <c r="H463" s="69">
        <v>5.3763440860215055E-2</v>
      </c>
      <c r="I463" s="68">
        <v>9</v>
      </c>
      <c r="J463" s="68">
        <v>0</v>
      </c>
      <c r="K463" s="69">
        <v>1</v>
      </c>
      <c r="L463" s="69">
        <v>0</v>
      </c>
      <c r="M463" s="68" t="s">
        <v>1293</v>
      </c>
      <c r="N463" s="68" t="s">
        <v>1294</v>
      </c>
      <c r="O463" s="68" t="s">
        <v>1295</v>
      </c>
    </row>
    <row r="464" spans="1:15" s="70" customFormat="1" x14ac:dyDescent="0.25">
      <c r="A464" s="61">
        <v>348082</v>
      </c>
      <c r="B464" s="61" t="s">
        <v>570</v>
      </c>
      <c r="C464" s="61" t="s">
        <v>1309</v>
      </c>
      <c r="D464" s="62">
        <v>0.69971000000000005</v>
      </c>
      <c r="E464" s="64">
        <v>3.6969260060259892E-5</v>
      </c>
      <c r="F464" s="64">
        <v>3.6969260060259892E-5</v>
      </c>
      <c r="G464" s="64">
        <v>3.6969260060259892E-5</v>
      </c>
      <c r="H464" s="64">
        <v>3.8104386807556838E-2</v>
      </c>
      <c r="I464" s="63">
        <v>11</v>
      </c>
      <c r="J464" s="63">
        <v>5</v>
      </c>
      <c r="K464" s="64">
        <v>0.71189501565133639</v>
      </c>
      <c r="L464" s="64">
        <v>0.28810498434866361</v>
      </c>
      <c r="M464" s="63" t="s">
        <v>1293</v>
      </c>
      <c r="N464" s="63" t="s">
        <v>1308</v>
      </c>
      <c r="O464" s="63" t="s">
        <v>1295</v>
      </c>
    </row>
    <row r="465" spans="1:15" s="70" customFormat="1" x14ac:dyDescent="0.25">
      <c r="A465" s="66">
        <v>348180</v>
      </c>
      <c r="B465" s="66" t="s">
        <v>571</v>
      </c>
      <c r="C465" s="66" t="s">
        <v>1307</v>
      </c>
      <c r="D465" s="67">
        <v>0.63222999999999996</v>
      </c>
      <c r="E465" s="69">
        <v>0</v>
      </c>
      <c r="F465" s="69">
        <v>0</v>
      </c>
      <c r="G465" s="69">
        <v>0</v>
      </c>
      <c r="H465" s="69">
        <v>0</v>
      </c>
      <c r="I465" s="68">
        <v>16</v>
      </c>
      <c r="J465" s="68">
        <v>10</v>
      </c>
      <c r="K465" s="69">
        <v>0.82877417141877119</v>
      </c>
      <c r="L465" s="69">
        <v>0.17122582858122884</v>
      </c>
      <c r="M465" s="68" t="s">
        <v>1293</v>
      </c>
      <c r="N465" s="68" t="s">
        <v>1308</v>
      </c>
      <c r="O465" s="68" t="s">
        <v>1295</v>
      </c>
    </row>
    <row r="466" spans="1:15" s="70" customFormat="1" x14ac:dyDescent="0.25">
      <c r="A466" s="61">
        <v>348244</v>
      </c>
      <c r="B466" s="61" t="s">
        <v>572</v>
      </c>
      <c r="C466" s="61" t="s">
        <v>1309</v>
      </c>
      <c r="D466" s="62">
        <v>0.76051999999999997</v>
      </c>
      <c r="E466" s="64">
        <v>1</v>
      </c>
      <c r="F466" s="64">
        <v>1</v>
      </c>
      <c r="G466" s="64">
        <v>1</v>
      </c>
      <c r="H466" s="64">
        <v>8.7209302325581398E-2</v>
      </c>
      <c r="I466" s="63">
        <v>31</v>
      </c>
      <c r="J466" s="63">
        <v>12</v>
      </c>
      <c r="K466" s="64">
        <v>0.81631548564006351</v>
      </c>
      <c r="L466" s="64">
        <v>0.18368451435993649</v>
      </c>
      <c r="M466" s="63" t="s">
        <v>1293</v>
      </c>
      <c r="N466" s="63" t="s">
        <v>1294</v>
      </c>
      <c r="O466" s="63" t="s">
        <v>1295</v>
      </c>
    </row>
    <row r="467" spans="1:15" s="70" customFormat="1" x14ac:dyDescent="0.25">
      <c r="A467" s="66">
        <v>348261</v>
      </c>
      <c r="B467" s="66" t="s">
        <v>573</v>
      </c>
      <c r="C467" s="66" t="s">
        <v>1309</v>
      </c>
      <c r="D467" s="67">
        <v>0.81662000000000001</v>
      </c>
      <c r="E467" s="69">
        <v>0.99540497908236747</v>
      </c>
      <c r="F467" s="69">
        <v>0.99540497908236747</v>
      </c>
      <c r="G467" s="69">
        <v>0.99540497908236747</v>
      </c>
      <c r="H467" s="69">
        <v>3.1499556344276841E-2</v>
      </c>
      <c r="I467" s="68">
        <v>10</v>
      </c>
      <c r="J467" s="68">
        <v>2</v>
      </c>
      <c r="K467" s="69">
        <v>0.93416827231856137</v>
      </c>
      <c r="L467" s="69">
        <v>6.5831727681438662E-2</v>
      </c>
      <c r="M467" s="68" t="s">
        <v>1293</v>
      </c>
      <c r="N467" s="68" t="s">
        <v>1568</v>
      </c>
      <c r="O467" s="68" t="s">
        <v>1295</v>
      </c>
    </row>
    <row r="468" spans="1:15" s="70" customFormat="1" x14ac:dyDescent="0.25">
      <c r="A468" s="61">
        <v>348295</v>
      </c>
      <c r="B468" s="61" t="s">
        <v>574</v>
      </c>
      <c r="C468" s="61" t="s">
        <v>1309</v>
      </c>
      <c r="D468" s="62">
        <v>0.78976999999999997</v>
      </c>
      <c r="E468" s="64">
        <v>0.99991670021796775</v>
      </c>
      <c r="F468" s="64">
        <v>0.99262796929014707</v>
      </c>
      <c r="G468" s="64">
        <v>7.524746976912077E-3</v>
      </c>
      <c r="H468" s="64">
        <v>3.6632891660171474E-2</v>
      </c>
      <c r="I468" s="63">
        <v>14</v>
      </c>
      <c r="J468" s="63">
        <v>9</v>
      </c>
      <c r="K468" s="64">
        <v>0.83764021603656003</v>
      </c>
      <c r="L468" s="64">
        <v>0.16235978396343997</v>
      </c>
      <c r="M468" s="63" t="s">
        <v>1293</v>
      </c>
      <c r="N468" s="63" t="s">
        <v>1569</v>
      </c>
      <c r="O468" s="63" t="s">
        <v>1295</v>
      </c>
    </row>
    <row r="469" spans="1:15" s="70" customFormat="1" x14ac:dyDescent="0.25">
      <c r="A469" s="66">
        <v>348406</v>
      </c>
      <c r="B469" s="66" t="s">
        <v>576</v>
      </c>
      <c r="C469" s="66" t="s">
        <v>1309</v>
      </c>
      <c r="D469" s="67">
        <v>0.86492999999999998</v>
      </c>
      <c r="E469" s="69">
        <v>0.26943072949023966</v>
      </c>
      <c r="F469" s="69">
        <v>2.3738678350717718E-2</v>
      </c>
      <c r="G469" s="69">
        <v>2.3542490926331622E-2</v>
      </c>
      <c r="H469" s="69">
        <v>3.5797665369649803E-2</v>
      </c>
      <c r="I469" s="68">
        <v>5</v>
      </c>
      <c r="J469" s="68">
        <v>8</v>
      </c>
      <c r="K469" s="69">
        <v>0.76227132765803296</v>
      </c>
      <c r="L469" s="69">
        <v>0.23772867234196704</v>
      </c>
      <c r="M469" s="68" t="s">
        <v>1293</v>
      </c>
      <c r="N469" s="68" t="s">
        <v>1294</v>
      </c>
      <c r="O469" s="68" t="s">
        <v>1295</v>
      </c>
    </row>
    <row r="470" spans="1:15" s="70" customFormat="1" x14ac:dyDescent="0.25">
      <c r="A470" s="61">
        <v>348732</v>
      </c>
      <c r="B470" s="61" t="s">
        <v>578</v>
      </c>
      <c r="C470" s="61" t="s">
        <v>1307</v>
      </c>
      <c r="D470" s="62">
        <v>0.77358000000000005</v>
      </c>
      <c r="E470" s="64">
        <v>0</v>
      </c>
      <c r="F470" s="64">
        <v>0</v>
      </c>
      <c r="G470" s="64">
        <v>0</v>
      </c>
      <c r="H470" s="64">
        <v>0.13011695906432749</v>
      </c>
      <c r="I470" s="63">
        <v>9</v>
      </c>
      <c r="J470" s="63">
        <v>0</v>
      </c>
      <c r="K470" s="64">
        <v>0</v>
      </c>
      <c r="L470" s="64">
        <v>0</v>
      </c>
      <c r="M470" s="63" t="s">
        <v>1293</v>
      </c>
      <c r="N470" s="63" t="s">
        <v>1570</v>
      </c>
      <c r="O470" s="63" t="s">
        <v>1295</v>
      </c>
    </row>
    <row r="471" spans="1:15" s="70" customFormat="1" x14ac:dyDescent="0.25">
      <c r="A471" s="66">
        <v>348805</v>
      </c>
      <c r="B471" s="66" t="s">
        <v>579</v>
      </c>
      <c r="C471" s="66" t="s">
        <v>1307</v>
      </c>
      <c r="D471" s="67">
        <v>0.75336000000000003</v>
      </c>
      <c r="E471" s="69">
        <v>1</v>
      </c>
      <c r="F471" s="69">
        <v>1</v>
      </c>
      <c r="G471" s="69">
        <v>1</v>
      </c>
      <c r="H471" s="69">
        <v>9.6330275229357804E-2</v>
      </c>
      <c r="I471" s="68">
        <v>8</v>
      </c>
      <c r="J471" s="68">
        <v>0</v>
      </c>
      <c r="K471" s="69">
        <v>1</v>
      </c>
      <c r="L471" s="69">
        <v>0</v>
      </c>
      <c r="M471" s="68" t="s">
        <v>1293</v>
      </c>
      <c r="N471" s="68" t="s">
        <v>1571</v>
      </c>
      <c r="O471" s="68" t="s">
        <v>1295</v>
      </c>
    </row>
    <row r="472" spans="1:15" s="70" customFormat="1" x14ac:dyDescent="0.25">
      <c r="A472" s="61">
        <v>348830</v>
      </c>
      <c r="B472" s="61" t="s">
        <v>580</v>
      </c>
      <c r="C472" s="61" t="s">
        <v>1307</v>
      </c>
      <c r="D472" s="62">
        <v>0.52337999999999996</v>
      </c>
      <c r="E472" s="64">
        <v>0.99997910790765698</v>
      </c>
      <c r="F472" s="64">
        <v>0.99997910790765698</v>
      </c>
      <c r="G472" s="64">
        <v>0.27930638253421081</v>
      </c>
      <c r="H472" s="64">
        <v>9.0909090909090912E-2</v>
      </c>
      <c r="I472" s="63">
        <v>11</v>
      </c>
      <c r="J472" s="63">
        <v>5</v>
      </c>
      <c r="K472" s="64">
        <v>0.43619541685388669</v>
      </c>
      <c r="L472" s="64">
        <v>0.56380458314611326</v>
      </c>
      <c r="M472" s="63" t="s">
        <v>1293</v>
      </c>
      <c r="N472" s="63" t="s">
        <v>1572</v>
      </c>
      <c r="O472" s="63" t="s">
        <v>1295</v>
      </c>
    </row>
    <row r="473" spans="1:15" s="70" customFormat="1" x14ac:dyDescent="0.25">
      <c r="A473" s="66">
        <v>349011</v>
      </c>
      <c r="B473" s="66" t="s">
        <v>581</v>
      </c>
      <c r="C473" s="66" t="s">
        <v>1311</v>
      </c>
      <c r="D473" s="67">
        <v>0.85885</v>
      </c>
      <c r="E473" s="69" t="s">
        <v>1312</v>
      </c>
      <c r="F473" s="69" t="s">
        <v>1312</v>
      </c>
      <c r="G473" s="69" t="s">
        <v>1312</v>
      </c>
      <c r="H473" s="69" t="s">
        <v>1312</v>
      </c>
      <c r="I473" s="68">
        <v>6</v>
      </c>
      <c r="J473" s="68">
        <v>6</v>
      </c>
      <c r="K473" s="69">
        <v>0.75802178392699437</v>
      </c>
      <c r="L473" s="69">
        <v>0.2419782160730056</v>
      </c>
      <c r="M473" s="68" t="s">
        <v>1293</v>
      </c>
      <c r="N473" s="68" t="s">
        <v>1313</v>
      </c>
      <c r="O473" s="68" t="s">
        <v>1295</v>
      </c>
    </row>
    <row r="474" spans="1:15" s="70" customFormat="1" x14ac:dyDescent="0.25">
      <c r="A474" s="61">
        <v>349127</v>
      </c>
      <c r="B474" s="61" t="s">
        <v>582</v>
      </c>
      <c r="C474" s="61" t="s">
        <v>1307</v>
      </c>
      <c r="D474" s="62">
        <v>0.73324999999999996</v>
      </c>
      <c r="E474" s="64">
        <v>0</v>
      </c>
      <c r="F474" s="64">
        <v>0</v>
      </c>
      <c r="G474" s="64">
        <v>0</v>
      </c>
      <c r="H474" s="64">
        <v>0.33333333333333331</v>
      </c>
      <c r="I474" s="63">
        <v>1</v>
      </c>
      <c r="J474" s="63">
        <v>0</v>
      </c>
      <c r="K474" s="64">
        <v>0</v>
      </c>
      <c r="L474" s="64">
        <v>0</v>
      </c>
      <c r="M474" s="63" t="s">
        <v>1293</v>
      </c>
      <c r="N474" s="63" t="s">
        <v>1313</v>
      </c>
      <c r="O474" s="63" t="s">
        <v>1295</v>
      </c>
    </row>
    <row r="475" spans="1:15" s="70" customFormat="1" x14ac:dyDescent="0.25">
      <c r="A475" s="66">
        <v>349194</v>
      </c>
      <c r="B475" s="66" t="s">
        <v>583</v>
      </c>
      <c r="C475" s="66" t="s">
        <v>1307</v>
      </c>
      <c r="D475" s="67">
        <v>0.39517999999999998</v>
      </c>
      <c r="E475" s="69">
        <v>0</v>
      </c>
      <c r="F475" s="69">
        <v>0</v>
      </c>
      <c r="G475" s="69">
        <v>0</v>
      </c>
      <c r="H475" s="69">
        <v>0</v>
      </c>
      <c r="I475" s="68">
        <v>5</v>
      </c>
      <c r="J475" s="68">
        <v>4</v>
      </c>
      <c r="K475" s="69">
        <v>0.97859744990892528</v>
      </c>
      <c r="L475" s="69">
        <v>2.1402550091074682E-2</v>
      </c>
      <c r="M475" s="68" t="s">
        <v>1293</v>
      </c>
      <c r="N475" s="68" t="s">
        <v>1308</v>
      </c>
      <c r="O475" s="68" t="s">
        <v>1295</v>
      </c>
    </row>
    <row r="476" spans="1:15" s="70" customFormat="1" x14ac:dyDescent="0.25">
      <c r="A476" s="61">
        <v>349283</v>
      </c>
      <c r="B476" s="61" t="s">
        <v>584</v>
      </c>
      <c r="C476" s="61" t="s">
        <v>1311</v>
      </c>
      <c r="D476" s="62">
        <v>0.88346000000000002</v>
      </c>
      <c r="E476" s="64" t="s">
        <v>1312</v>
      </c>
      <c r="F476" s="64" t="s">
        <v>1312</v>
      </c>
      <c r="G476" s="64" t="s">
        <v>1312</v>
      </c>
      <c r="H476" s="64" t="s">
        <v>1312</v>
      </c>
      <c r="I476" s="63">
        <v>5</v>
      </c>
      <c r="J476" s="63">
        <v>4</v>
      </c>
      <c r="K476" s="64">
        <v>0.39481707317073172</v>
      </c>
      <c r="L476" s="64">
        <v>0.60518292682926833</v>
      </c>
      <c r="M476" s="63" t="s">
        <v>1293</v>
      </c>
      <c r="N476" s="63" t="s">
        <v>1313</v>
      </c>
      <c r="O476" s="63" t="s">
        <v>1295</v>
      </c>
    </row>
    <row r="477" spans="1:15" s="70" customFormat="1" x14ac:dyDescent="0.25">
      <c r="A477" s="66">
        <v>349291</v>
      </c>
      <c r="B477" s="66" t="s">
        <v>585</v>
      </c>
      <c r="C477" s="66" t="s">
        <v>1314</v>
      </c>
      <c r="D477" s="67">
        <v>0.63326000000000005</v>
      </c>
      <c r="E477" s="69" t="s">
        <v>1312</v>
      </c>
      <c r="F477" s="69" t="s">
        <v>1312</v>
      </c>
      <c r="G477" s="69" t="s">
        <v>1312</v>
      </c>
      <c r="H477" s="69" t="s">
        <v>1312</v>
      </c>
      <c r="I477" s="68">
        <v>10</v>
      </c>
      <c r="J477" s="68">
        <v>3</v>
      </c>
      <c r="K477" s="69">
        <v>0.97262021589793912</v>
      </c>
      <c r="L477" s="69">
        <v>2.7379784102060843E-2</v>
      </c>
      <c r="M477" s="68" t="s">
        <v>1293</v>
      </c>
      <c r="N477" s="68" t="s">
        <v>1313</v>
      </c>
      <c r="O477" s="68" t="s">
        <v>1295</v>
      </c>
    </row>
    <row r="478" spans="1:15" s="70" customFormat="1" x14ac:dyDescent="0.25">
      <c r="A478" s="61">
        <v>349534</v>
      </c>
      <c r="B478" s="61" t="s">
        <v>586</v>
      </c>
      <c r="C478" s="61" t="s">
        <v>1309</v>
      </c>
      <c r="D478" s="62">
        <v>0.82489999999999997</v>
      </c>
      <c r="E478" s="64">
        <v>0.96754710903527141</v>
      </c>
      <c r="F478" s="64">
        <v>0.96754710903527141</v>
      </c>
      <c r="G478" s="64">
        <v>0.96754710903527141</v>
      </c>
      <c r="H478" s="64">
        <v>4.2735042735042736E-2</v>
      </c>
      <c r="I478" s="63">
        <v>12</v>
      </c>
      <c r="J478" s="63">
        <v>4</v>
      </c>
      <c r="K478" s="64">
        <v>0.81219312602291327</v>
      </c>
      <c r="L478" s="64">
        <v>0.18780687397708673</v>
      </c>
      <c r="M478" s="63" t="s">
        <v>1293</v>
      </c>
      <c r="N478" s="63" t="s">
        <v>1308</v>
      </c>
      <c r="O478" s="63" t="s">
        <v>1295</v>
      </c>
    </row>
    <row r="479" spans="1:15" s="70" customFormat="1" x14ac:dyDescent="0.25">
      <c r="A479" s="66">
        <v>349682</v>
      </c>
      <c r="B479" s="66" t="s">
        <v>587</v>
      </c>
      <c r="C479" s="66" t="s">
        <v>1307</v>
      </c>
      <c r="D479" s="67">
        <v>0.49631999999999998</v>
      </c>
      <c r="E479" s="69">
        <v>0.99637376497792729</v>
      </c>
      <c r="F479" s="69">
        <v>0.99637376497792729</v>
      </c>
      <c r="G479" s="69">
        <v>0.80815114568005042</v>
      </c>
      <c r="H479" s="69">
        <v>7.9365079365079361E-2</v>
      </c>
      <c r="I479" s="68">
        <v>13</v>
      </c>
      <c r="J479" s="68">
        <v>4</v>
      </c>
      <c r="K479" s="69">
        <v>0.93324192105232573</v>
      </c>
      <c r="L479" s="69">
        <v>6.6758078947674215E-2</v>
      </c>
      <c r="M479" s="68" t="s">
        <v>1293</v>
      </c>
      <c r="N479" s="68" t="s">
        <v>1573</v>
      </c>
      <c r="O479" s="68" t="s">
        <v>1295</v>
      </c>
    </row>
    <row r="480" spans="1:15" s="70" customFormat="1" x14ac:dyDescent="0.25">
      <c r="A480" s="61">
        <v>349712</v>
      </c>
      <c r="B480" s="61" t="s">
        <v>588</v>
      </c>
      <c r="C480" s="61" t="s">
        <v>1309</v>
      </c>
      <c r="D480" s="62">
        <v>0.7843</v>
      </c>
      <c r="E480" s="64">
        <v>1</v>
      </c>
      <c r="F480" s="64">
        <v>0.93909303524002063</v>
      </c>
      <c r="G480" s="64">
        <v>0.93909303524002063</v>
      </c>
      <c r="H480" s="64">
        <v>2.8571428571428571E-2</v>
      </c>
      <c r="I480" s="63">
        <v>29</v>
      </c>
      <c r="J480" s="63">
        <v>12</v>
      </c>
      <c r="K480" s="64">
        <v>0.7990874331946175</v>
      </c>
      <c r="L480" s="64">
        <v>0.20091256680538244</v>
      </c>
      <c r="M480" s="63" t="s">
        <v>1293</v>
      </c>
      <c r="N480" s="63" t="s">
        <v>1308</v>
      </c>
      <c r="O480" s="63" t="s">
        <v>1295</v>
      </c>
    </row>
    <row r="481" spans="1:15" s="70" customFormat="1" x14ac:dyDescent="0.25">
      <c r="A481" s="66">
        <v>349739</v>
      </c>
      <c r="B481" s="66" t="s">
        <v>589</v>
      </c>
      <c r="C481" s="66" t="s">
        <v>1309</v>
      </c>
      <c r="D481" s="67">
        <v>0.87409999999999999</v>
      </c>
      <c r="E481" s="69">
        <v>0.16976744186046511</v>
      </c>
      <c r="F481" s="69">
        <v>0.16976744186046511</v>
      </c>
      <c r="G481" s="69">
        <v>0.16976744186046511</v>
      </c>
      <c r="H481" s="69">
        <v>5.1745635910224436E-2</v>
      </c>
      <c r="I481" s="68">
        <v>6</v>
      </c>
      <c r="J481" s="68">
        <v>6</v>
      </c>
      <c r="K481" s="69">
        <v>0.40521603736862594</v>
      </c>
      <c r="L481" s="69">
        <v>0.59478396263137412</v>
      </c>
      <c r="M481" s="68" t="s">
        <v>1293</v>
      </c>
      <c r="N481" s="68" t="s">
        <v>1294</v>
      </c>
      <c r="O481" s="68" t="s">
        <v>1295</v>
      </c>
    </row>
    <row r="482" spans="1:15" s="70" customFormat="1" x14ac:dyDescent="0.25">
      <c r="A482" s="61">
        <v>349755</v>
      </c>
      <c r="B482" s="61" t="s">
        <v>590</v>
      </c>
      <c r="C482" s="61" t="s">
        <v>1307</v>
      </c>
      <c r="D482" s="62">
        <v>0.51373999999999997</v>
      </c>
      <c r="E482" s="64">
        <v>0</v>
      </c>
      <c r="F482" s="64">
        <v>0</v>
      </c>
      <c r="G482" s="64">
        <v>0</v>
      </c>
      <c r="H482" s="64">
        <v>0</v>
      </c>
      <c r="I482" s="63">
        <v>9</v>
      </c>
      <c r="J482" s="63">
        <v>5</v>
      </c>
      <c r="K482" s="64">
        <v>0.76987273106613807</v>
      </c>
      <c r="L482" s="64">
        <v>0.23012726893386187</v>
      </c>
      <c r="M482" s="63" t="s">
        <v>1293</v>
      </c>
      <c r="N482" s="63" t="s">
        <v>1574</v>
      </c>
      <c r="O482" s="63" t="s">
        <v>1295</v>
      </c>
    </row>
    <row r="483" spans="1:15" s="70" customFormat="1" x14ac:dyDescent="0.25">
      <c r="A483" s="66">
        <v>349844</v>
      </c>
      <c r="B483" s="66" t="s">
        <v>591</v>
      </c>
      <c r="C483" s="66" t="s">
        <v>1326</v>
      </c>
      <c r="D483" s="67">
        <v>0.77661000000000002</v>
      </c>
      <c r="E483" s="69">
        <v>0</v>
      </c>
      <c r="F483" s="69">
        <v>0</v>
      </c>
      <c r="G483" s="69">
        <v>0</v>
      </c>
      <c r="H483" s="69">
        <v>0</v>
      </c>
      <c r="I483" s="68">
        <v>0</v>
      </c>
      <c r="J483" s="68">
        <v>0</v>
      </c>
      <c r="K483" s="69">
        <v>0</v>
      </c>
      <c r="L483" s="69">
        <v>0</v>
      </c>
      <c r="M483" s="68" t="s">
        <v>1293</v>
      </c>
      <c r="N483" s="68" t="s">
        <v>1294</v>
      </c>
      <c r="O483" s="68" t="s">
        <v>1295</v>
      </c>
    </row>
    <row r="484" spans="1:15" s="70" customFormat="1" x14ac:dyDescent="0.25">
      <c r="A484" s="61">
        <v>350141</v>
      </c>
      <c r="B484" s="61" t="s">
        <v>592</v>
      </c>
      <c r="C484" s="61" t="s">
        <v>1307</v>
      </c>
      <c r="D484" s="62">
        <v>0.79905999999999999</v>
      </c>
      <c r="E484" s="64">
        <v>0.99477985957087012</v>
      </c>
      <c r="F484" s="64">
        <v>0.99477985957087012</v>
      </c>
      <c r="G484" s="64">
        <v>4.3378631735022731E-2</v>
      </c>
      <c r="H484" s="64">
        <v>0.12853470437017994</v>
      </c>
      <c r="I484" s="63">
        <v>21</v>
      </c>
      <c r="J484" s="63">
        <v>0</v>
      </c>
      <c r="K484" s="64">
        <v>1</v>
      </c>
      <c r="L484" s="64">
        <v>0</v>
      </c>
      <c r="M484" s="63" t="s">
        <v>1293</v>
      </c>
      <c r="N484" s="63" t="s">
        <v>1575</v>
      </c>
      <c r="O484" s="63" t="s">
        <v>1295</v>
      </c>
    </row>
    <row r="485" spans="1:15" s="70" customFormat="1" x14ac:dyDescent="0.25">
      <c r="A485" s="66">
        <v>350249</v>
      </c>
      <c r="B485" s="66" t="s">
        <v>593</v>
      </c>
      <c r="C485" s="66" t="s">
        <v>1307</v>
      </c>
      <c r="D485" s="67">
        <v>0.69179999999999997</v>
      </c>
      <c r="E485" s="69">
        <v>0</v>
      </c>
      <c r="F485" s="69">
        <v>0</v>
      </c>
      <c r="G485" s="69">
        <v>0</v>
      </c>
      <c r="H485" s="69">
        <v>0</v>
      </c>
      <c r="I485" s="68">
        <v>23</v>
      </c>
      <c r="J485" s="68">
        <v>25</v>
      </c>
      <c r="K485" s="69">
        <v>0.53466429047811681</v>
      </c>
      <c r="L485" s="69">
        <v>0.46533570952188319</v>
      </c>
      <c r="M485" s="68" t="s">
        <v>1293</v>
      </c>
      <c r="N485" s="68" t="s">
        <v>1308</v>
      </c>
      <c r="O485" s="68" t="s">
        <v>1295</v>
      </c>
    </row>
    <row r="486" spans="1:15" s="70" customFormat="1" x14ac:dyDescent="0.25">
      <c r="A486" s="61">
        <v>350290</v>
      </c>
      <c r="B486" s="61" t="s">
        <v>594</v>
      </c>
      <c r="C486" s="61" t="s">
        <v>1311</v>
      </c>
      <c r="D486" s="62">
        <v>0.77608999999999995</v>
      </c>
      <c r="E486" s="64" t="s">
        <v>1312</v>
      </c>
      <c r="F486" s="64" t="s">
        <v>1312</v>
      </c>
      <c r="G486" s="64" t="s">
        <v>1312</v>
      </c>
      <c r="H486" s="64" t="s">
        <v>1312</v>
      </c>
      <c r="I486" s="63">
        <v>3</v>
      </c>
      <c r="J486" s="63">
        <v>3</v>
      </c>
      <c r="K486" s="64">
        <v>0.62163934426229506</v>
      </c>
      <c r="L486" s="64">
        <v>0.37836065573770494</v>
      </c>
      <c r="M486" s="63" t="s">
        <v>1293</v>
      </c>
      <c r="N486" s="63" t="s">
        <v>1313</v>
      </c>
      <c r="O486" s="63" t="s">
        <v>1295</v>
      </c>
    </row>
    <row r="487" spans="1:15" s="70" customFormat="1" x14ac:dyDescent="0.25">
      <c r="A487" s="66">
        <v>350346</v>
      </c>
      <c r="B487" s="66" t="s">
        <v>595</v>
      </c>
      <c r="C487" s="66" t="s">
        <v>1309</v>
      </c>
      <c r="D487" s="67">
        <v>0.75946999999999998</v>
      </c>
      <c r="E487" s="69">
        <v>0.99051993745113365</v>
      </c>
      <c r="F487" s="69">
        <v>0.60291243158717744</v>
      </c>
      <c r="G487" s="69">
        <v>0.60291243158717744</v>
      </c>
      <c r="H487" s="69">
        <v>3.6629159683983718E-2</v>
      </c>
      <c r="I487" s="68">
        <v>15</v>
      </c>
      <c r="J487" s="68">
        <v>7</v>
      </c>
      <c r="K487" s="69">
        <v>0.90750409101535101</v>
      </c>
      <c r="L487" s="69">
        <v>9.2495908984648947E-2</v>
      </c>
      <c r="M487" s="68" t="s">
        <v>1296</v>
      </c>
      <c r="N487" s="68" t="s">
        <v>1294</v>
      </c>
      <c r="O487" s="68" t="s">
        <v>1295</v>
      </c>
    </row>
    <row r="488" spans="1:15" s="70" customFormat="1" x14ac:dyDescent="0.25">
      <c r="A488" s="61">
        <v>350362</v>
      </c>
      <c r="B488" s="61" t="s">
        <v>596</v>
      </c>
      <c r="C488" s="61" t="s">
        <v>1307</v>
      </c>
      <c r="D488" s="62">
        <v>0.38185000000000002</v>
      </c>
      <c r="E488" s="64">
        <v>0.99675925925925923</v>
      </c>
      <c r="F488" s="64">
        <v>0.99675925925925923</v>
      </c>
      <c r="G488" s="64">
        <v>0.99675925925925923</v>
      </c>
      <c r="H488" s="64">
        <v>0.11904761904761904</v>
      </c>
      <c r="I488" s="63">
        <v>18</v>
      </c>
      <c r="J488" s="63">
        <v>0</v>
      </c>
      <c r="K488" s="64">
        <v>1</v>
      </c>
      <c r="L488" s="64">
        <v>0</v>
      </c>
      <c r="M488" s="63" t="s">
        <v>1293</v>
      </c>
      <c r="N488" s="63" t="s">
        <v>1576</v>
      </c>
      <c r="O488" s="63" t="s">
        <v>1295</v>
      </c>
    </row>
    <row r="489" spans="1:15" s="70" customFormat="1" x14ac:dyDescent="0.25">
      <c r="A489" s="66">
        <v>350371</v>
      </c>
      <c r="B489" s="66" t="s">
        <v>597</v>
      </c>
      <c r="C489" s="66" t="s">
        <v>1309</v>
      </c>
      <c r="D489" s="67">
        <v>0.61641999999999997</v>
      </c>
      <c r="E489" s="69">
        <v>0.12806523861482799</v>
      </c>
      <c r="F489" s="69">
        <v>0.12806523861482799</v>
      </c>
      <c r="G489" s="69">
        <v>0.12806523861482799</v>
      </c>
      <c r="H489" s="69">
        <v>3.7950664136622389E-2</v>
      </c>
      <c r="I489" s="68">
        <v>21</v>
      </c>
      <c r="J489" s="68">
        <v>11</v>
      </c>
      <c r="K489" s="69">
        <v>0.45254846194147147</v>
      </c>
      <c r="L489" s="69">
        <v>0.54745153805852853</v>
      </c>
      <c r="M489" s="68" t="s">
        <v>1293</v>
      </c>
      <c r="N489" s="68" t="s">
        <v>1577</v>
      </c>
      <c r="O489" s="68" t="s">
        <v>1295</v>
      </c>
    </row>
    <row r="490" spans="1:15" s="70" customFormat="1" x14ac:dyDescent="0.25">
      <c r="A490" s="61">
        <v>350494</v>
      </c>
      <c r="B490" s="61" t="s">
        <v>598</v>
      </c>
      <c r="C490" s="61" t="s">
        <v>1311</v>
      </c>
      <c r="D490" s="62">
        <v>0.7399</v>
      </c>
      <c r="E490" s="64" t="s">
        <v>1312</v>
      </c>
      <c r="F490" s="64" t="s">
        <v>1312</v>
      </c>
      <c r="G490" s="64" t="s">
        <v>1312</v>
      </c>
      <c r="H490" s="64" t="s">
        <v>1312</v>
      </c>
      <c r="I490" s="63">
        <v>26</v>
      </c>
      <c r="J490" s="63">
        <v>3</v>
      </c>
      <c r="K490" s="64">
        <v>0.86980701226279411</v>
      </c>
      <c r="L490" s="64">
        <v>0.13019298773720586</v>
      </c>
      <c r="M490" s="63" t="s">
        <v>1293</v>
      </c>
      <c r="N490" s="63" t="s">
        <v>1313</v>
      </c>
      <c r="O490" s="63" t="s">
        <v>1295</v>
      </c>
    </row>
    <row r="491" spans="1:15" s="70" customFormat="1" x14ac:dyDescent="0.25">
      <c r="A491" s="66">
        <v>350630</v>
      </c>
      <c r="B491" s="66" t="s">
        <v>599</v>
      </c>
      <c r="C491" s="66" t="s">
        <v>1311</v>
      </c>
      <c r="D491" s="67">
        <v>0.55818999999999996</v>
      </c>
      <c r="E491" s="69" t="s">
        <v>1312</v>
      </c>
      <c r="F491" s="69" t="s">
        <v>1312</v>
      </c>
      <c r="G491" s="69" t="s">
        <v>1312</v>
      </c>
      <c r="H491" s="69" t="s">
        <v>1312</v>
      </c>
      <c r="I491" s="68">
        <v>3</v>
      </c>
      <c r="J491" s="68">
        <v>2</v>
      </c>
      <c r="K491" s="69">
        <v>0.74253944894121493</v>
      </c>
      <c r="L491" s="69">
        <v>0.25746055105878507</v>
      </c>
      <c r="M491" s="68" t="s">
        <v>1293</v>
      </c>
      <c r="N491" s="68" t="s">
        <v>1313</v>
      </c>
      <c r="O491" s="68" t="s">
        <v>1295</v>
      </c>
    </row>
    <row r="492" spans="1:15" s="70" customFormat="1" x14ac:dyDescent="0.25">
      <c r="A492" s="61">
        <v>350648</v>
      </c>
      <c r="B492" s="61" t="s">
        <v>600</v>
      </c>
      <c r="C492" s="61" t="s">
        <v>1309</v>
      </c>
      <c r="D492" s="62">
        <v>0.72563</v>
      </c>
      <c r="E492" s="64">
        <v>0.61850620955046354</v>
      </c>
      <c r="F492" s="64">
        <v>0.45740773132761936</v>
      </c>
      <c r="G492" s="64">
        <v>0.37817036907468954</v>
      </c>
      <c r="H492" s="64">
        <v>3.8800705467372132E-2</v>
      </c>
      <c r="I492" s="63">
        <v>16</v>
      </c>
      <c r="J492" s="63">
        <v>10</v>
      </c>
      <c r="K492" s="64">
        <v>0.59724612736660931</v>
      </c>
      <c r="L492" s="64">
        <v>0.40275387263339069</v>
      </c>
      <c r="M492" s="63" t="s">
        <v>1293</v>
      </c>
      <c r="N492" s="63" t="s">
        <v>1578</v>
      </c>
      <c r="O492" s="63" t="s">
        <v>1295</v>
      </c>
    </row>
    <row r="493" spans="1:15" s="70" customFormat="1" x14ac:dyDescent="0.25">
      <c r="A493" s="66">
        <v>350699</v>
      </c>
      <c r="B493" s="66" t="s">
        <v>601</v>
      </c>
      <c r="C493" s="66" t="s">
        <v>1307</v>
      </c>
      <c r="D493" s="67">
        <v>0.78712000000000004</v>
      </c>
      <c r="E493" s="69">
        <v>0.27953225678148119</v>
      </c>
      <c r="F493" s="69">
        <v>0</v>
      </c>
      <c r="G493" s="69">
        <v>0</v>
      </c>
      <c r="H493" s="69">
        <v>0.02</v>
      </c>
      <c r="I493" s="68">
        <v>8</v>
      </c>
      <c r="J493" s="68">
        <v>4</v>
      </c>
      <c r="K493" s="69">
        <v>0.77845090465541777</v>
      </c>
      <c r="L493" s="69">
        <v>0.22154909534458223</v>
      </c>
      <c r="M493" s="68" t="s">
        <v>1293</v>
      </c>
      <c r="N493" s="68" t="s">
        <v>1579</v>
      </c>
      <c r="O493" s="68" t="s">
        <v>1295</v>
      </c>
    </row>
    <row r="494" spans="1:15" s="70" customFormat="1" x14ac:dyDescent="0.25">
      <c r="A494" s="61">
        <v>350729</v>
      </c>
      <c r="B494" s="61" t="s">
        <v>602</v>
      </c>
      <c r="C494" s="61" t="s">
        <v>1307</v>
      </c>
      <c r="D494" s="62">
        <v>0.80791000000000002</v>
      </c>
      <c r="E494" s="64">
        <v>0</v>
      </c>
      <c r="F494" s="64">
        <v>0</v>
      </c>
      <c r="G494" s="64">
        <v>0</v>
      </c>
      <c r="H494" s="64">
        <v>0</v>
      </c>
      <c r="I494" s="63">
        <v>14</v>
      </c>
      <c r="J494" s="63">
        <v>12</v>
      </c>
      <c r="K494" s="64">
        <v>0.66753112033195017</v>
      </c>
      <c r="L494" s="64">
        <v>0.33246887966804978</v>
      </c>
      <c r="M494" s="63" t="s">
        <v>1293</v>
      </c>
      <c r="N494" s="63" t="s">
        <v>1580</v>
      </c>
      <c r="O494" s="63" t="s">
        <v>1295</v>
      </c>
    </row>
    <row r="495" spans="1:15" s="70" customFormat="1" x14ac:dyDescent="0.25">
      <c r="A495" s="66">
        <v>350770</v>
      </c>
      <c r="B495" s="66" t="s">
        <v>603</v>
      </c>
      <c r="C495" s="66" t="s">
        <v>1311</v>
      </c>
      <c r="D495" s="67">
        <v>0.87724000000000002</v>
      </c>
      <c r="E495" s="69" t="s">
        <v>1312</v>
      </c>
      <c r="F495" s="69" t="s">
        <v>1312</v>
      </c>
      <c r="G495" s="69" t="s">
        <v>1312</v>
      </c>
      <c r="H495" s="69" t="s">
        <v>1312</v>
      </c>
      <c r="I495" s="68">
        <v>6</v>
      </c>
      <c r="J495" s="68">
        <v>2</v>
      </c>
      <c r="K495" s="69">
        <v>0.81544610320912192</v>
      </c>
      <c r="L495" s="69">
        <v>0.18455389679087811</v>
      </c>
      <c r="M495" s="68" t="s">
        <v>1293</v>
      </c>
      <c r="N495" s="68" t="s">
        <v>1313</v>
      </c>
      <c r="O495" s="68" t="s">
        <v>1295</v>
      </c>
    </row>
    <row r="496" spans="1:15" s="70" customFormat="1" x14ac:dyDescent="0.25">
      <c r="A496" s="61">
        <v>351091</v>
      </c>
      <c r="B496" s="61" t="s">
        <v>604</v>
      </c>
      <c r="C496" s="61" t="s">
        <v>1307</v>
      </c>
      <c r="D496" s="62">
        <v>0.72813000000000005</v>
      </c>
      <c r="E496" s="64">
        <v>0.24105415860735011</v>
      </c>
      <c r="F496" s="64">
        <v>0</v>
      </c>
      <c r="G496" s="64">
        <v>0</v>
      </c>
      <c r="H496" s="64">
        <v>2.7027027027027029E-2</v>
      </c>
      <c r="I496" s="63">
        <v>35</v>
      </c>
      <c r="J496" s="63">
        <v>13</v>
      </c>
      <c r="K496" s="64">
        <v>0.51372329359046176</v>
      </c>
      <c r="L496" s="64">
        <v>0.4862767064095383</v>
      </c>
      <c r="M496" s="63" t="s">
        <v>1293</v>
      </c>
      <c r="N496" s="63" t="s">
        <v>1581</v>
      </c>
      <c r="O496" s="63" t="s">
        <v>1295</v>
      </c>
    </row>
    <row r="497" spans="1:15" s="70" customFormat="1" x14ac:dyDescent="0.25">
      <c r="A497" s="66">
        <v>351202</v>
      </c>
      <c r="B497" s="66" t="s">
        <v>605</v>
      </c>
      <c r="C497" s="66" t="s">
        <v>1309</v>
      </c>
      <c r="D497" s="67">
        <v>0.74490000000000001</v>
      </c>
      <c r="E497" s="69">
        <v>0.95168966791941345</v>
      </c>
      <c r="F497" s="69">
        <v>0.72329955024336146</v>
      </c>
      <c r="G497" s="69">
        <v>2.2418520115827737E-2</v>
      </c>
      <c r="H497" s="69">
        <v>4.7979063681302704E-2</v>
      </c>
      <c r="I497" s="68">
        <v>23</v>
      </c>
      <c r="J497" s="68">
        <v>9</v>
      </c>
      <c r="K497" s="69">
        <v>0.82447711625650688</v>
      </c>
      <c r="L497" s="69">
        <v>0.17552288374349312</v>
      </c>
      <c r="M497" s="68" t="s">
        <v>1293</v>
      </c>
      <c r="N497" s="68" t="s">
        <v>1308</v>
      </c>
      <c r="O497" s="68" t="s">
        <v>1295</v>
      </c>
    </row>
    <row r="498" spans="1:15" s="70" customFormat="1" x14ac:dyDescent="0.25">
      <c r="A498" s="61">
        <v>351270</v>
      </c>
      <c r="B498" s="61" t="s">
        <v>606</v>
      </c>
      <c r="C498" s="61" t="s">
        <v>1307</v>
      </c>
      <c r="D498" s="62">
        <v>0.85375000000000001</v>
      </c>
      <c r="E498" s="64">
        <v>0</v>
      </c>
      <c r="F498" s="64">
        <v>0</v>
      </c>
      <c r="G498" s="64">
        <v>0</v>
      </c>
      <c r="H498" s="64">
        <v>0</v>
      </c>
      <c r="I498" s="63">
        <v>18</v>
      </c>
      <c r="J498" s="63">
        <v>9</v>
      </c>
      <c r="K498" s="64">
        <v>0.62362281270252751</v>
      </c>
      <c r="L498" s="64">
        <v>0.37637718729747244</v>
      </c>
      <c r="M498" s="63" t="s">
        <v>1293</v>
      </c>
      <c r="N498" s="63" t="s">
        <v>1582</v>
      </c>
      <c r="O498" s="63" t="s">
        <v>1295</v>
      </c>
    </row>
    <row r="499" spans="1:15" s="70" customFormat="1" x14ac:dyDescent="0.25">
      <c r="A499" s="66">
        <v>351351</v>
      </c>
      <c r="B499" s="66" t="s">
        <v>607</v>
      </c>
      <c r="C499" s="66" t="s">
        <v>1314</v>
      </c>
      <c r="D499" s="67">
        <v>0.88412000000000002</v>
      </c>
      <c r="E499" s="69" t="s">
        <v>1312</v>
      </c>
      <c r="F499" s="69" t="s">
        <v>1312</v>
      </c>
      <c r="G499" s="69" t="s">
        <v>1312</v>
      </c>
      <c r="H499" s="69" t="s">
        <v>1312</v>
      </c>
      <c r="I499" s="68">
        <v>3</v>
      </c>
      <c r="J499" s="68">
        <v>3</v>
      </c>
      <c r="K499" s="69">
        <v>0.51790216843166914</v>
      </c>
      <c r="L499" s="69">
        <v>0.4820978315683308</v>
      </c>
      <c r="M499" s="68" t="s">
        <v>1293</v>
      </c>
      <c r="N499" s="68" t="s">
        <v>1313</v>
      </c>
      <c r="O499" s="68" t="s">
        <v>1295</v>
      </c>
    </row>
    <row r="500" spans="1:15" s="70" customFormat="1" x14ac:dyDescent="0.25">
      <c r="A500" s="61">
        <v>351407</v>
      </c>
      <c r="B500" s="61" t="s">
        <v>608</v>
      </c>
      <c r="C500" s="61" t="s">
        <v>1309</v>
      </c>
      <c r="D500" s="62">
        <v>0.75214000000000003</v>
      </c>
      <c r="E500" s="64">
        <v>0</v>
      </c>
      <c r="F500" s="64">
        <v>0</v>
      </c>
      <c r="G500" s="64">
        <v>0</v>
      </c>
      <c r="H500" s="64">
        <v>0</v>
      </c>
      <c r="I500" s="63">
        <v>20</v>
      </c>
      <c r="J500" s="63">
        <v>6</v>
      </c>
      <c r="K500" s="64">
        <v>0.86399063831666334</v>
      </c>
      <c r="L500" s="64">
        <v>0.13600936168333663</v>
      </c>
      <c r="M500" s="63" t="s">
        <v>1293</v>
      </c>
      <c r="N500" s="63" t="s">
        <v>1308</v>
      </c>
      <c r="O500" s="63" t="s">
        <v>1295</v>
      </c>
    </row>
    <row r="501" spans="1:15" s="70" customFormat="1" x14ac:dyDescent="0.25">
      <c r="A501" s="66">
        <v>351563</v>
      </c>
      <c r="B501" s="66" t="s">
        <v>609</v>
      </c>
      <c r="C501" s="66" t="s">
        <v>1314</v>
      </c>
      <c r="D501" s="67">
        <v>0.79022999999999999</v>
      </c>
      <c r="E501" s="69" t="s">
        <v>1312</v>
      </c>
      <c r="F501" s="69" t="s">
        <v>1312</v>
      </c>
      <c r="G501" s="69" t="s">
        <v>1312</v>
      </c>
      <c r="H501" s="69" t="s">
        <v>1312</v>
      </c>
      <c r="I501" s="68">
        <v>15</v>
      </c>
      <c r="J501" s="68">
        <v>5</v>
      </c>
      <c r="K501" s="69">
        <v>0.98881771281169395</v>
      </c>
      <c r="L501" s="69">
        <v>1.1182287188306104E-2</v>
      </c>
      <c r="M501" s="68" t="s">
        <v>1293</v>
      </c>
      <c r="N501" s="68" t="s">
        <v>1583</v>
      </c>
      <c r="O501" s="68" t="s">
        <v>1295</v>
      </c>
    </row>
    <row r="502" spans="1:15" s="70" customFormat="1" x14ac:dyDescent="0.25">
      <c r="A502" s="61">
        <v>351628</v>
      </c>
      <c r="B502" s="61" t="s">
        <v>610</v>
      </c>
      <c r="C502" s="61" t="s">
        <v>1314</v>
      </c>
      <c r="D502" s="62">
        <v>0.74109000000000003</v>
      </c>
      <c r="E502" s="64" t="s">
        <v>1312</v>
      </c>
      <c r="F502" s="64" t="s">
        <v>1312</v>
      </c>
      <c r="G502" s="64" t="s">
        <v>1312</v>
      </c>
      <c r="H502" s="64" t="s">
        <v>1312</v>
      </c>
      <c r="I502" s="63">
        <v>4</v>
      </c>
      <c r="J502" s="63">
        <v>3</v>
      </c>
      <c r="K502" s="64">
        <v>0.86823912159414396</v>
      </c>
      <c r="L502" s="64">
        <v>0.13176087840585604</v>
      </c>
      <c r="M502" s="63" t="s">
        <v>1293</v>
      </c>
      <c r="N502" s="63" t="s">
        <v>1313</v>
      </c>
      <c r="O502" s="63" t="s">
        <v>1295</v>
      </c>
    </row>
    <row r="503" spans="1:15" s="70" customFormat="1" x14ac:dyDescent="0.25">
      <c r="A503" s="66">
        <v>351644</v>
      </c>
      <c r="B503" s="66" t="s">
        <v>611</v>
      </c>
      <c r="C503" s="66" t="s">
        <v>1307</v>
      </c>
      <c r="D503" s="67">
        <v>0.77817999999999998</v>
      </c>
      <c r="E503" s="69">
        <v>0</v>
      </c>
      <c r="F503" s="69">
        <v>0</v>
      </c>
      <c r="G503" s="69">
        <v>0</v>
      </c>
      <c r="H503" s="69">
        <v>0</v>
      </c>
      <c r="I503" s="68">
        <v>13</v>
      </c>
      <c r="J503" s="68">
        <v>13</v>
      </c>
      <c r="K503" s="69">
        <v>4.6028880866425995E-2</v>
      </c>
      <c r="L503" s="69">
        <v>0.95397111913357402</v>
      </c>
      <c r="M503" s="68" t="s">
        <v>1293</v>
      </c>
      <c r="N503" s="68" t="s">
        <v>1294</v>
      </c>
      <c r="O503" s="68" t="s">
        <v>1295</v>
      </c>
    </row>
    <row r="504" spans="1:15" s="70" customFormat="1" x14ac:dyDescent="0.25">
      <c r="A504" s="61">
        <v>351776</v>
      </c>
      <c r="B504" s="61" t="s">
        <v>613</v>
      </c>
      <c r="C504" s="61" t="s">
        <v>1309</v>
      </c>
      <c r="D504" s="62">
        <v>0.74053999999999998</v>
      </c>
      <c r="E504" s="64">
        <v>0</v>
      </c>
      <c r="F504" s="64">
        <v>0</v>
      </c>
      <c r="G504" s="64">
        <v>0</v>
      </c>
      <c r="H504" s="64">
        <v>0.33333333333333331</v>
      </c>
      <c r="I504" s="63">
        <v>13</v>
      </c>
      <c r="J504" s="63">
        <v>9</v>
      </c>
      <c r="K504" s="64">
        <v>0.46297909407665505</v>
      </c>
      <c r="L504" s="64">
        <v>0.53702090592334495</v>
      </c>
      <c r="M504" s="63" t="s">
        <v>1293</v>
      </c>
      <c r="N504" s="63" t="s">
        <v>1294</v>
      </c>
      <c r="O504" s="63" t="s">
        <v>1295</v>
      </c>
    </row>
    <row r="505" spans="1:15" s="70" customFormat="1" x14ac:dyDescent="0.25">
      <c r="A505" s="66">
        <v>351792</v>
      </c>
      <c r="B505" s="66" t="s">
        <v>614</v>
      </c>
      <c r="C505" s="66" t="s">
        <v>1309</v>
      </c>
      <c r="D505" s="67">
        <v>0.76322000000000001</v>
      </c>
      <c r="E505" s="69">
        <v>0.99987927079560546</v>
      </c>
      <c r="F505" s="69">
        <v>0.43221055173246409</v>
      </c>
      <c r="G505" s="69">
        <v>0.43221055173246409</v>
      </c>
      <c r="H505" s="69">
        <v>3.371481596040829E-2</v>
      </c>
      <c r="I505" s="68">
        <v>30</v>
      </c>
      <c r="J505" s="68">
        <v>13</v>
      </c>
      <c r="K505" s="69">
        <v>0.37393970362800205</v>
      </c>
      <c r="L505" s="69">
        <v>0.626060296371998</v>
      </c>
      <c r="M505" s="68" t="s">
        <v>1293</v>
      </c>
      <c r="N505" s="68" t="s">
        <v>1331</v>
      </c>
      <c r="O505" s="68" t="s">
        <v>1295</v>
      </c>
    </row>
    <row r="506" spans="1:15" s="70" customFormat="1" x14ac:dyDescent="0.25">
      <c r="A506" s="61">
        <v>352055</v>
      </c>
      <c r="B506" s="61" t="s">
        <v>616</v>
      </c>
      <c r="C506" s="61" t="s">
        <v>1307</v>
      </c>
      <c r="D506" s="62">
        <v>0.62039999999999995</v>
      </c>
      <c r="E506" s="64">
        <v>0</v>
      </c>
      <c r="F506" s="64">
        <v>0</v>
      </c>
      <c r="G506" s="64">
        <v>0</v>
      </c>
      <c r="H506" s="64">
        <v>0</v>
      </c>
      <c r="I506" s="63">
        <v>3</v>
      </c>
      <c r="J506" s="63">
        <v>3</v>
      </c>
      <c r="K506" s="64">
        <v>0.98887587822014056</v>
      </c>
      <c r="L506" s="64">
        <v>1.1124121779859485E-2</v>
      </c>
      <c r="M506" s="63" t="s">
        <v>1293</v>
      </c>
      <c r="N506" s="63" t="s">
        <v>1585</v>
      </c>
      <c r="O506" s="63" t="s">
        <v>1295</v>
      </c>
    </row>
    <row r="507" spans="1:15" s="70" customFormat="1" x14ac:dyDescent="0.25">
      <c r="A507" s="66">
        <v>352152</v>
      </c>
      <c r="B507" s="66" t="s">
        <v>617</v>
      </c>
      <c r="C507" s="66" t="s">
        <v>1314</v>
      </c>
      <c r="D507" s="67">
        <v>0.66222000000000003</v>
      </c>
      <c r="E507" s="69" t="s">
        <v>1312</v>
      </c>
      <c r="F507" s="69" t="s">
        <v>1312</v>
      </c>
      <c r="G507" s="69" t="s">
        <v>1312</v>
      </c>
      <c r="H507" s="69" t="s">
        <v>1312</v>
      </c>
      <c r="I507" s="68">
        <v>8</v>
      </c>
      <c r="J507" s="68">
        <v>4</v>
      </c>
      <c r="K507" s="69">
        <v>0.98553799765481043</v>
      </c>
      <c r="L507" s="69">
        <v>1.4462002345189569E-2</v>
      </c>
      <c r="M507" s="68" t="s">
        <v>1293</v>
      </c>
      <c r="N507" s="68" t="s">
        <v>1313</v>
      </c>
      <c r="O507" s="68" t="s">
        <v>1295</v>
      </c>
    </row>
    <row r="508" spans="1:15" s="70" customFormat="1" x14ac:dyDescent="0.25">
      <c r="A508" s="61">
        <v>352179</v>
      </c>
      <c r="B508" s="61" t="s">
        <v>618</v>
      </c>
      <c r="C508" s="61" t="s">
        <v>1309</v>
      </c>
      <c r="D508" s="62">
        <v>0.70576000000000005</v>
      </c>
      <c r="E508" s="64">
        <v>0.56751718995940681</v>
      </c>
      <c r="F508" s="64">
        <v>0.56751718995940681</v>
      </c>
      <c r="G508" s="64">
        <v>0.56751718995940681</v>
      </c>
      <c r="H508" s="64">
        <v>3.9909880914065013E-2</v>
      </c>
      <c r="I508" s="63">
        <v>8</v>
      </c>
      <c r="J508" s="63">
        <v>6</v>
      </c>
      <c r="K508" s="64">
        <v>0.92817650466010215</v>
      </c>
      <c r="L508" s="64">
        <v>7.1823495339897847E-2</v>
      </c>
      <c r="M508" s="63" t="s">
        <v>1293</v>
      </c>
      <c r="N508" s="63" t="s">
        <v>1308</v>
      </c>
      <c r="O508" s="63" t="s">
        <v>1295</v>
      </c>
    </row>
    <row r="509" spans="1:15" s="70" customFormat="1" x14ac:dyDescent="0.25">
      <c r="A509" s="66">
        <v>352314</v>
      </c>
      <c r="B509" s="66" t="s">
        <v>619</v>
      </c>
      <c r="C509" s="66" t="s">
        <v>1309</v>
      </c>
      <c r="D509" s="67">
        <v>0.50990999999999997</v>
      </c>
      <c r="E509" s="69">
        <v>0.73790245761097351</v>
      </c>
      <c r="F509" s="69">
        <v>0.73790245761097351</v>
      </c>
      <c r="G509" s="69">
        <v>0.73790245761097351</v>
      </c>
      <c r="H509" s="69">
        <v>4.4368600682593858E-2</v>
      </c>
      <c r="I509" s="68">
        <v>4</v>
      </c>
      <c r="J509" s="68">
        <v>3</v>
      </c>
      <c r="K509" s="69">
        <v>0.94835418268222793</v>
      </c>
      <c r="L509" s="69">
        <v>5.1645817317772034E-2</v>
      </c>
      <c r="M509" s="68" t="s">
        <v>1293</v>
      </c>
      <c r="N509" s="68" t="s">
        <v>1586</v>
      </c>
      <c r="O509" s="68" t="s">
        <v>1295</v>
      </c>
    </row>
    <row r="510" spans="1:15" s="70" customFormat="1" x14ac:dyDescent="0.25">
      <c r="A510" s="61">
        <v>352331</v>
      </c>
      <c r="B510" s="61" t="s">
        <v>620</v>
      </c>
      <c r="C510" s="61" t="s">
        <v>1326</v>
      </c>
      <c r="D510" s="62">
        <v>0.81032999999999999</v>
      </c>
      <c r="E510" s="64">
        <v>1</v>
      </c>
      <c r="F510" s="64">
        <v>1</v>
      </c>
      <c r="G510" s="64">
        <v>1</v>
      </c>
      <c r="H510" s="64">
        <v>2.1719180177424288E-2</v>
      </c>
      <c r="I510" s="63">
        <v>2</v>
      </c>
      <c r="J510" s="63">
        <v>0</v>
      </c>
      <c r="K510" s="64">
        <v>1</v>
      </c>
      <c r="L510" s="64">
        <v>0</v>
      </c>
      <c r="M510" s="63" t="s">
        <v>1293</v>
      </c>
      <c r="N510" s="63" t="s">
        <v>1294</v>
      </c>
      <c r="O510" s="63" t="s">
        <v>1295</v>
      </c>
    </row>
    <row r="511" spans="1:15" s="70" customFormat="1" x14ac:dyDescent="0.25">
      <c r="A511" s="66">
        <v>352501</v>
      </c>
      <c r="B511" s="66" t="s">
        <v>621</v>
      </c>
      <c r="C511" s="66" t="s">
        <v>1309</v>
      </c>
      <c r="D511" s="67">
        <v>0.7661</v>
      </c>
      <c r="E511" s="69">
        <v>0.97836661131586411</v>
      </c>
      <c r="F511" s="69">
        <v>0.91105666032157462</v>
      </c>
      <c r="G511" s="69">
        <v>0.88576404357863192</v>
      </c>
      <c r="H511" s="69">
        <v>3.6510712724092696E-2</v>
      </c>
      <c r="I511" s="68">
        <v>70</v>
      </c>
      <c r="J511" s="68">
        <v>13</v>
      </c>
      <c r="K511" s="69">
        <v>0.88269354453742621</v>
      </c>
      <c r="L511" s="69">
        <v>0.11730645546257376</v>
      </c>
      <c r="M511" s="68" t="s">
        <v>1293</v>
      </c>
      <c r="N511" s="68" t="s">
        <v>1587</v>
      </c>
      <c r="O511" s="68" t="s">
        <v>1295</v>
      </c>
    </row>
    <row r="512" spans="1:15" s="70" customFormat="1" x14ac:dyDescent="0.25">
      <c r="A512" s="61">
        <v>352519</v>
      </c>
      <c r="B512" s="61" t="s">
        <v>622</v>
      </c>
      <c r="C512" s="61" t="s">
        <v>1309</v>
      </c>
      <c r="D512" s="62">
        <v>0.79634000000000005</v>
      </c>
      <c r="E512" s="64">
        <v>0.14764764764764765</v>
      </c>
      <c r="F512" s="64">
        <v>0.14764764764764765</v>
      </c>
      <c r="G512" s="64">
        <v>0.14764764764764765</v>
      </c>
      <c r="H512" s="64">
        <v>0.02</v>
      </c>
      <c r="I512" s="63">
        <v>7</v>
      </c>
      <c r="J512" s="63">
        <v>4</v>
      </c>
      <c r="K512" s="64">
        <v>0.28986838077747168</v>
      </c>
      <c r="L512" s="64">
        <v>0.71013161922252832</v>
      </c>
      <c r="M512" s="63" t="s">
        <v>1293</v>
      </c>
      <c r="N512" s="63" t="s">
        <v>1588</v>
      </c>
      <c r="O512" s="63" t="s">
        <v>1295</v>
      </c>
    </row>
    <row r="513" spans="1:15" s="70" customFormat="1" x14ac:dyDescent="0.25">
      <c r="A513" s="66">
        <v>352543</v>
      </c>
      <c r="B513" s="66" t="s">
        <v>623</v>
      </c>
      <c r="C513" s="66" t="s">
        <v>1309</v>
      </c>
      <c r="D513" s="67">
        <v>0.60770999999999997</v>
      </c>
      <c r="E513" s="69">
        <v>0.83162016642192849</v>
      </c>
      <c r="F513" s="69">
        <v>0.27337249143416542</v>
      </c>
      <c r="G513" s="69">
        <v>0.27337249143416542</v>
      </c>
      <c r="H513" s="69">
        <v>3.4905310063126624E-2</v>
      </c>
      <c r="I513" s="68">
        <v>30</v>
      </c>
      <c r="J513" s="68">
        <v>25</v>
      </c>
      <c r="K513" s="69">
        <v>0.27734358317317959</v>
      </c>
      <c r="L513" s="69">
        <v>0.72265641682682047</v>
      </c>
      <c r="M513" s="68" t="s">
        <v>1293</v>
      </c>
      <c r="N513" s="68" t="s">
        <v>1589</v>
      </c>
      <c r="O513" s="68" t="s">
        <v>1295</v>
      </c>
    </row>
    <row r="514" spans="1:15" s="70" customFormat="1" x14ac:dyDescent="0.25">
      <c r="A514" s="61">
        <v>352586</v>
      </c>
      <c r="B514" s="61" t="s">
        <v>624</v>
      </c>
      <c r="C514" s="61" t="s">
        <v>1307</v>
      </c>
      <c r="D514" s="62">
        <v>0.65283000000000002</v>
      </c>
      <c r="E514" s="64">
        <v>0.98602925385955287</v>
      </c>
      <c r="F514" s="64">
        <v>0.98596960080173712</v>
      </c>
      <c r="G514" s="64">
        <v>0.98596960080173712</v>
      </c>
      <c r="H514" s="64">
        <v>0.12698412698412698</v>
      </c>
      <c r="I514" s="63">
        <v>5</v>
      </c>
      <c r="J514" s="63">
        <v>0</v>
      </c>
      <c r="K514" s="64">
        <v>1</v>
      </c>
      <c r="L514" s="64">
        <v>0</v>
      </c>
      <c r="M514" s="63" t="s">
        <v>1293</v>
      </c>
      <c r="N514" s="63" t="s">
        <v>1590</v>
      </c>
      <c r="O514" s="63" t="s">
        <v>1295</v>
      </c>
    </row>
    <row r="515" spans="1:15" s="70" customFormat="1" x14ac:dyDescent="0.25">
      <c r="A515" s="66">
        <v>352683</v>
      </c>
      <c r="B515" s="66" t="s">
        <v>625</v>
      </c>
      <c r="C515" s="66" t="s">
        <v>1309</v>
      </c>
      <c r="D515" s="67">
        <v>0.75246000000000002</v>
      </c>
      <c r="E515" s="69">
        <v>0.56781521427889659</v>
      </c>
      <c r="F515" s="69">
        <v>0.56781521427889659</v>
      </c>
      <c r="G515" s="69">
        <v>0.56077598549203012</v>
      </c>
      <c r="H515" s="69">
        <v>4.0193411906920523E-2</v>
      </c>
      <c r="I515" s="68">
        <v>21</v>
      </c>
      <c r="J515" s="68">
        <v>6</v>
      </c>
      <c r="K515" s="69">
        <v>0.78479250536137557</v>
      </c>
      <c r="L515" s="69">
        <v>0.21520749463862449</v>
      </c>
      <c r="M515" s="68" t="s">
        <v>1293</v>
      </c>
      <c r="N515" s="68" t="s">
        <v>1591</v>
      </c>
      <c r="O515" s="68" t="s">
        <v>1295</v>
      </c>
    </row>
    <row r="516" spans="1:15" s="70" customFormat="1" x14ac:dyDescent="0.25">
      <c r="A516" s="61">
        <v>352861</v>
      </c>
      <c r="B516" s="61" t="s">
        <v>626</v>
      </c>
      <c r="C516" s="61" t="s">
        <v>1309</v>
      </c>
      <c r="D516" s="62">
        <v>0.87268999999999997</v>
      </c>
      <c r="E516" s="64">
        <v>0.92142857142857137</v>
      </c>
      <c r="F516" s="64">
        <v>0.92142857142857137</v>
      </c>
      <c r="G516" s="64">
        <v>0.79957983193277316</v>
      </c>
      <c r="H516" s="64">
        <v>2.5210084033613446E-2</v>
      </c>
      <c r="I516" s="63">
        <v>6</v>
      </c>
      <c r="J516" s="63">
        <v>11</v>
      </c>
      <c r="K516" s="64">
        <v>0.72081801470588236</v>
      </c>
      <c r="L516" s="64">
        <v>0.27918198529411764</v>
      </c>
      <c r="M516" s="63" t="s">
        <v>1293</v>
      </c>
      <c r="N516" s="63" t="s">
        <v>1592</v>
      </c>
      <c r="O516" s="63" t="s">
        <v>1295</v>
      </c>
    </row>
    <row r="517" spans="1:15" s="70" customFormat="1" x14ac:dyDescent="0.25">
      <c r="A517" s="66">
        <v>352888</v>
      </c>
      <c r="B517" s="66" t="s">
        <v>627</v>
      </c>
      <c r="C517" s="66" t="s">
        <v>1326</v>
      </c>
      <c r="D517" s="67">
        <v>0.72158999999999995</v>
      </c>
      <c r="E517" s="69">
        <v>0.88011695906432752</v>
      </c>
      <c r="F517" s="69">
        <v>0.88011695906432752</v>
      </c>
      <c r="G517" s="69">
        <v>0.88011695906432752</v>
      </c>
      <c r="H517" s="69">
        <v>1.3824884792626729E-2</v>
      </c>
      <c r="I517" s="68">
        <v>0</v>
      </c>
      <c r="J517" s="68">
        <v>0</v>
      </c>
      <c r="K517" s="69">
        <v>0</v>
      </c>
      <c r="L517" s="69">
        <v>0</v>
      </c>
      <c r="M517" s="68" t="s">
        <v>1293</v>
      </c>
      <c r="N517" s="68" t="s">
        <v>1593</v>
      </c>
      <c r="O517" s="68" t="s">
        <v>1295</v>
      </c>
    </row>
    <row r="518" spans="1:15" s="70" customFormat="1" x14ac:dyDescent="0.25">
      <c r="A518" s="61">
        <v>353027</v>
      </c>
      <c r="B518" s="61" t="s">
        <v>628</v>
      </c>
      <c r="C518" s="61" t="s">
        <v>1309</v>
      </c>
      <c r="D518" s="62">
        <v>0.55656000000000005</v>
      </c>
      <c r="E518" s="64">
        <v>0.96034632921768537</v>
      </c>
      <c r="F518" s="64">
        <v>0.96034632921768537</v>
      </c>
      <c r="G518" s="64">
        <v>0.95942415082739896</v>
      </c>
      <c r="H518" s="64">
        <v>0.2413793103448276</v>
      </c>
      <c r="I518" s="63">
        <v>11</v>
      </c>
      <c r="J518" s="63">
        <v>5</v>
      </c>
      <c r="K518" s="64">
        <v>0.69504692387904066</v>
      </c>
      <c r="L518" s="64">
        <v>0.30495307612095934</v>
      </c>
      <c r="M518" s="63" t="s">
        <v>1293</v>
      </c>
      <c r="N518" s="63" t="s">
        <v>1294</v>
      </c>
      <c r="O518" s="63" t="s">
        <v>1295</v>
      </c>
    </row>
    <row r="519" spans="1:15" s="70" customFormat="1" x14ac:dyDescent="0.25">
      <c r="A519" s="66">
        <v>353060</v>
      </c>
      <c r="B519" s="66" t="s">
        <v>629</v>
      </c>
      <c r="C519" s="66" t="s">
        <v>1309</v>
      </c>
      <c r="D519" s="67">
        <v>0.66991000000000001</v>
      </c>
      <c r="E519" s="69">
        <v>0.81536709684416009</v>
      </c>
      <c r="F519" s="69">
        <v>0.81536709684416009</v>
      </c>
      <c r="G519" s="69">
        <v>0.81536709684416009</v>
      </c>
      <c r="H519" s="69">
        <v>4.2159054615138934E-2</v>
      </c>
      <c r="I519" s="68">
        <v>15</v>
      </c>
      <c r="J519" s="68">
        <v>0</v>
      </c>
      <c r="K519" s="69">
        <v>1</v>
      </c>
      <c r="L519" s="69">
        <v>0</v>
      </c>
      <c r="M519" s="68" t="s">
        <v>1293</v>
      </c>
      <c r="N519" s="68" t="s">
        <v>1308</v>
      </c>
      <c r="O519" s="68" t="s">
        <v>1295</v>
      </c>
    </row>
    <row r="520" spans="1:15" s="70" customFormat="1" x14ac:dyDescent="0.25">
      <c r="A520" s="61">
        <v>353264</v>
      </c>
      <c r="B520" s="61" t="s">
        <v>630</v>
      </c>
      <c r="C520" s="61" t="s">
        <v>1316</v>
      </c>
      <c r="D520" s="62">
        <v>0.69011</v>
      </c>
      <c r="E520" s="64">
        <v>3.4954407294832825E-2</v>
      </c>
      <c r="F520" s="64">
        <v>0</v>
      </c>
      <c r="G520" s="64">
        <v>0</v>
      </c>
      <c r="H520" s="64">
        <v>7.1428571428571425E-2</v>
      </c>
      <c r="I520" s="63">
        <v>2</v>
      </c>
      <c r="J520" s="63">
        <v>7</v>
      </c>
      <c r="K520" s="64">
        <v>0.48281786941580757</v>
      </c>
      <c r="L520" s="64">
        <v>0.51718213058419249</v>
      </c>
      <c r="M520" s="63" t="s">
        <v>1293</v>
      </c>
      <c r="N520" s="63" t="s">
        <v>1594</v>
      </c>
      <c r="O520" s="63" t="s">
        <v>1295</v>
      </c>
    </row>
    <row r="521" spans="1:15" s="70" customFormat="1" x14ac:dyDescent="0.25">
      <c r="A521" s="66">
        <v>353353</v>
      </c>
      <c r="B521" s="66" t="s">
        <v>631</v>
      </c>
      <c r="C521" s="66" t="s">
        <v>1309</v>
      </c>
      <c r="D521" s="67">
        <v>0.46842</v>
      </c>
      <c r="E521" s="69">
        <v>0.9751899541789919</v>
      </c>
      <c r="F521" s="69">
        <v>0.52578156719447833</v>
      </c>
      <c r="G521" s="69">
        <v>0.52578156719447833</v>
      </c>
      <c r="H521" s="69">
        <v>3.7524366471734891E-2</v>
      </c>
      <c r="I521" s="68">
        <v>4</v>
      </c>
      <c r="J521" s="68">
        <v>6</v>
      </c>
      <c r="K521" s="69">
        <v>0.41536061662690404</v>
      </c>
      <c r="L521" s="69">
        <v>0.58463938337309596</v>
      </c>
      <c r="M521" s="68" t="s">
        <v>1293</v>
      </c>
      <c r="N521" s="68" t="s">
        <v>1595</v>
      </c>
      <c r="O521" s="68" t="s">
        <v>1295</v>
      </c>
    </row>
    <row r="522" spans="1:15" s="70" customFormat="1" x14ac:dyDescent="0.25">
      <c r="A522" s="61">
        <v>353477</v>
      </c>
      <c r="B522" s="61" t="s">
        <v>632</v>
      </c>
      <c r="C522" s="61" t="s">
        <v>1311</v>
      </c>
      <c r="D522" s="62">
        <v>0.78596999999999995</v>
      </c>
      <c r="E522" s="64" t="s">
        <v>1312</v>
      </c>
      <c r="F522" s="64" t="s">
        <v>1312</v>
      </c>
      <c r="G522" s="64" t="s">
        <v>1312</v>
      </c>
      <c r="H522" s="64" t="s">
        <v>1312</v>
      </c>
      <c r="I522" s="63">
        <v>2</v>
      </c>
      <c r="J522" s="63">
        <v>2</v>
      </c>
      <c r="K522" s="64">
        <v>0.61789866198727794</v>
      </c>
      <c r="L522" s="64">
        <v>0.38210133801272211</v>
      </c>
      <c r="M522" s="63" t="s">
        <v>1293</v>
      </c>
      <c r="N522" s="63" t="s">
        <v>1313</v>
      </c>
      <c r="O522" s="63" t="s">
        <v>1295</v>
      </c>
    </row>
    <row r="523" spans="1:15" s="70" customFormat="1" x14ac:dyDescent="0.25">
      <c r="A523" s="66">
        <v>353663</v>
      </c>
      <c r="B523" s="66" t="s">
        <v>633</v>
      </c>
      <c r="C523" s="66" t="s">
        <v>1309</v>
      </c>
      <c r="D523" s="67">
        <v>0.75934999999999997</v>
      </c>
      <c r="E523" s="69">
        <v>0.51034340623953423</v>
      </c>
      <c r="F523" s="69">
        <v>0.47893963984852</v>
      </c>
      <c r="G523" s="69">
        <v>0.47893963984852</v>
      </c>
      <c r="H523" s="69">
        <v>3.83248730964467E-2</v>
      </c>
      <c r="I523" s="68">
        <v>37</v>
      </c>
      <c r="J523" s="68">
        <v>8</v>
      </c>
      <c r="K523" s="69">
        <v>0.70514325348129969</v>
      </c>
      <c r="L523" s="69">
        <v>0.29485674651870031</v>
      </c>
      <c r="M523" s="68" t="s">
        <v>1293</v>
      </c>
      <c r="N523" s="68" t="s">
        <v>1596</v>
      </c>
      <c r="O523" s="68" t="s">
        <v>1295</v>
      </c>
    </row>
    <row r="524" spans="1:15" s="70" customFormat="1" x14ac:dyDescent="0.25">
      <c r="A524" s="61">
        <v>353698</v>
      </c>
      <c r="B524" s="61" t="s">
        <v>634</v>
      </c>
      <c r="C524" s="61" t="s">
        <v>1309</v>
      </c>
      <c r="D524" s="62">
        <v>0.78180000000000005</v>
      </c>
      <c r="E524" s="64">
        <v>2.6321117635148817E-2</v>
      </c>
      <c r="F524" s="64">
        <v>2.6321117635148817E-2</v>
      </c>
      <c r="G524" s="64">
        <v>2.6321117635148817E-2</v>
      </c>
      <c r="H524" s="64">
        <v>5.4713249835201053E-2</v>
      </c>
      <c r="I524" s="63">
        <v>7</v>
      </c>
      <c r="J524" s="63">
        <v>9</v>
      </c>
      <c r="K524" s="64">
        <v>0.77014870570956495</v>
      </c>
      <c r="L524" s="64">
        <v>0.2298512942904351</v>
      </c>
      <c r="M524" s="63" t="s">
        <v>1293</v>
      </c>
      <c r="N524" s="63" t="s">
        <v>1294</v>
      </c>
      <c r="O524" s="63" t="s">
        <v>1295</v>
      </c>
    </row>
    <row r="525" spans="1:15" s="70" customFormat="1" x14ac:dyDescent="0.25">
      <c r="A525" s="66">
        <v>353752</v>
      </c>
      <c r="B525" s="66" t="s">
        <v>635</v>
      </c>
      <c r="C525" s="66" t="s">
        <v>1311</v>
      </c>
      <c r="D525" s="67">
        <v>0.31807999999999997</v>
      </c>
      <c r="E525" s="69" t="s">
        <v>1312</v>
      </c>
      <c r="F525" s="69" t="s">
        <v>1312</v>
      </c>
      <c r="G525" s="69" t="s">
        <v>1312</v>
      </c>
      <c r="H525" s="69" t="s">
        <v>1312</v>
      </c>
      <c r="I525" s="68">
        <v>7</v>
      </c>
      <c r="J525" s="68">
        <v>2</v>
      </c>
      <c r="K525" s="69">
        <v>0.66083916083916083</v>
      </c>
      <c r="L525" s="69">
        <v>0.33916083916083917</v>
      </c>
      <c r="M525" s="68" t="s">
        <v>1293</v>
      </c>
      <c r="N525" s="68" t="s">
        <v>1313</v>
      </c>
      <c r="O525" s="68" t="s">
        <v>1295</v>
      </c>
    </row>
    <row r="526" spans="1:15" s="70" customFormat="1" x14ac:dyDescent="0.25">
      <c r="A526" s="61">
        <v>353876</v>
      </c>
      <c r="B526" s="61" t="s">
        <v>637</v>
      </c>
      <c r="C526" s="61" t="s">
        <v>1309</v>
      </c>
      <c r="D526" s="62">
        <v>0.84567999999999999</v>
      </c>
      <c r="E526" s="64">
        <v>0.9380026809651475</v>
      </c>
      <c r="F526" s="64">
        <v>0.90974084003574618</v>
      </c>
      <c r="G526" s="64">
        <v>0.11159517426273459</v>
      </c>
      <c r="H526" s="64">
        <v>5.0382366171839853E-2</v>
      </c>
      <c r="I526" s="63">
        <v>18</v>
      </c>
      <c r="J526" s="63">
        <v>7</v>
      </c>
      <c r="K526" s="64">
        <v>0.94671201814058958</v>
      </c>
      <c r="L526" s="64">
        <v>5.328798185941043E-2</v>
      </c>
      <c r="M526" s="63" t="s">
        <v>1293</v>
      </c>
      <c r="N526" s="63" t="s">
        <v>1597</v>
      </c>
      <c r="O526" s="63" t="s">
        <v>1295</v>
      </c>
    </row>
    <row r="527" spans="1:15" s="70" customFormat="1" x14ac:dyDescent="0.25">
      <c r="A527" s="66">
        <v>353892</v>
      </c>
      <c r="B527" s="66" t="s">
        <v>638</v>
      </c>
      <c r="C527" s="66" t="s">
        <v>1314</v>
      </c>
      <c r="D527" s="67">
        <v>0.69086000000000003</v>
      </c>
      <c r="E527" s="69" t="s">
        <v>1312</v>
      </c>
      <c r="F527" s="69" t="s">
        <v>1312</v>
      </c>
      <c r="G527" s="69" t="s">
        <v>1312</v>
      </c>
      <c r="H527" s="69" t="s">
        <v>1312</v>
      </c>
      <c r="I527" s="68">
        <v>3</v>
      </c>
      <c r="J527" s="68">
        <v>2</v>
      </c>
      <c r="K527" s="69">
        <v>0.6461643213799364</v>
      </c>
      <c r="L527" s="69">
        <v>0.35383567862006354</v>
      </c>
      <c r="M527" s="68" t="s">
        <v>1293</v>
      </c>
      <c r="N527" s="68" t="s">
        <v>1313</v>
      </c>
      <c r="O527" s="68" t="s">
        <v>1295</v>
      </c>
    </row>
    <row r="528" spans="1:15" s="70" customFormat="1" x14ac:dyDescent="0.25">
      <c r="A528" s="61">
        <v>354031</v>
      </c>
      <c r="B528" s="61" t="s">
        <v>639</v>
      </c>
      <c r="C528" s="61" t="s">
        <v>1309</v>
      </c>
      <c r="D528" s="62">
        <v>0.79698000000000002</v>
      </c>
      <c r="E528" s="64">
        <v>0.29924934063704606</v>
      </c>
      <c r="F528" s="64">
        <v>0.29924934063704606</v>
      </c>
      <c r="G528" s="64">
        <v>0.29924934063704606</v>
      </c>
      <c r="H528" s="64">
        <v>3.8019903036488903E-2</v>
      </c>
      <c r="I528" s="63">
        <v>24</v>
      </c>
      <c r="J528" s="63">
        <v>10</v>
      </c>
      <c r="K528" s="64">
        <v>0.75165996500457721</v>
      </c>
      <c r="L528" s="64">
        <v>0.24834003499542279</v>
      </c>
      <c r="M528" s="63" t="s">
        <v>1293</v>
      </c>
      <c r="N528" s="63" t="s">
        <v>1598</v>
      </c>
      <c r="O528" s="63" t="s">
        <v>1295</v>
      </c>
    </row>
    <row r="529" spans="1:15" s="70" customFormat="1" x14ac:dyDescent="0.25">
      <c r="A529" s="66">
        <v>354066</v>
      </c>
      <c r="B529" s="66" t="s">
        <v>640</v>
      </c>
      <c r="C529" s="66" t="s">
        <v>1309</v>
      </c>
      <c r="D529" s="67">
        <v>0.73509000000000002</v>
      </c>
      <c r="E529" s="69">
        <v>0.20667197336999782</v>
      </c>
      <c r="F529" s="69">
        <v>0.20667197336999782</v>
      </c>
      <c r="G529" s="69">
        <v>2.7769737318185106E-2</v>
      </c>
      <c r="H529" s="69">
        <v>3.9169295478443743E-2</v>
      </c>
      <c r="I529" s="68">
        <v>21</v>
      </c>
      <c r="J529" s="68">
        <v>13</v>
      </c>
      <c r="K529" s="69">
        <v>0.61936873413502214</v>
      </c>
      <c r="L529" s="69">
        <v>0.38063126586497781</v>
      </c>
      <c r="M529" s="68" t="s">
        <v>1293</v>
      </c>
      <c r="N529" s="68" t="s">
        <v>1308</v>
      </c>
      <c r="O529" s="68" t="s">
        <v>1295</v>
      </c>
    </row>
    <row r="530" spans="1:15" s="70" customFormat="1" x14ac:dyDescent="0.25">
      <c r="A530" s="61">
        <v>354279</v>
      </c>
      <c r="B530" s="61" t="s">
        <v>641</v>
      </c>
      <c r="C530" s="61" t="s">
        <v>1309</v>
      </c>
      <c r="D530" s="62">
        <v>0.75888</v>
      </c>
      <c r="E530" s="64">
        <v>0.99626024308419958</v>
      </c>
      <c r="F530" s="64">
        <v>0.99626024308419958</v>
      </c>
      <c r="G530" s="64">
        <v>0</v>
      </c>
      <c r="H530" s="64">
        <v>1.8867924528301886E-2</v>
      </c>
      <c r="I530" s="63">
        <v>11</v>
      </c>
      <c r="J530" s="63">
        <v>4</v>
      </c>
      <c r="K530" s="64">
        <v>0.38885657035744298</v>
      </c>
      <c r="L530" s="64">
        <v>0.61114342964255708</v>
      </c>
      <c r="M530" s="63" t="s">
        <v>1293</v>
      </c>
      <c r="N530" s="63" t="s">
        <v>1599</v>
      </c>
      <c r="O530" s="63" t="s">
        <v>1295</v>
      </c>
    </row>
    <row r="531" spans="1:15" s="70" customFormat="1" x14ac:dyDescent="0.25">
      <c r="A531" s="66">
        <v>354295</v>
      </c>
      <c r="B531" s="66" t="s">
        <v>642</v>
      </c>
      <c r="C531" s="66" t="s">
        <v>1309</v>
      </c>
      <c r="D531" s="67">
        <v>0.85787999999999998</v>
      </c>
      <c r="E531" s="69">
        <v>0.99956378441256299</v>
      </c>
      <c r="F531" s="69">
        <v>0.92162659945715397</v>
      </c>
      <c r="G531" s="69">
        <v>0.91859732454439702</v>
      </c>
      <c r="H531" s="69">
        <v>7.6700434153400873E-2</v>
      </c>
      <c r="I531" s="68">
        <v>16</v>
      </c>
      <c r="J531" s="68">
        <v>7</v>
      </c>
      <c r="K531" s="69">
        <v>0.90214196762141963</v>
      </c>
      <c r="L531" s="69">
        <v>9.7858032378580317E-2</v>
      </c>
      <c r="M531" s="68" t="s">
        <v>1293</v>
      </c>
      <c r="N531" s="68" t="s">
        <v>1600</v>
      </c>
      <c r="O531" s="68" t="s">
        <v>1295</v>
      </c>
    </row>
    <row r="532" spans="1:15" s="70" customFormat="1" x14ac:dyDescent="0.25">
      <c r="A532" s="61">
        <v>354325</v>
      </c>
      <c r="B532" s="61" t="s">
        <v>643</v>
      </c>
      <c r="C532" s="61" t="s">
        <v>1309</v>
      </c>
      <c r="D532" s="62">
        <v>0.62982000000000005</v>
      </c>
      <c r="E532" s="64">
        <v>0.65837773830669033</v>
      </c>
      <c r="F532" s="64">
        <v>0.27432405762778767</v>
      </c>
      <c r="G532" s="64">
        <v>0.27432405762778767</v>
      </c>
      <c r="H532" s="64">
        <v>4.924242424242424E-2</v>
      </c>
      <c r="I532" s="63">
        <v>24</v>
      </c>
      <c r="J532" s="63">
        <v>8</v>
      </c>
      <c r="K532" s="64">
        <v>0.65503529177850683</v>
      </c>
      <c r="L532" s="64">
        <v>0.34496470822149317</v>
      </c>
      <c r="M532" s="63" t="s">
        <v>1293</v>
      </c>
      <c r="N532" s="63" t="s">
        <v>1601</v>
      </c>
      <c r="O532" s="63" t="s">
        <v>1295</v>
      </c>
    </row>
    <row r="533" spans="1:15" s="70" customFormat="1" x14ac:dyDescent="0.25">
      <c r="A533" s="66">
        <v>354511</v>
      </c>
      <c r="B533" s="66" t="s">
        <v>644</v>
      </c>
      <c r="C533" s="66" t="s">
        <v>1307</v>
      </c>
      <c r="D533" s="67">
        <v>0.40232000000000001</v>
      </c>
      <c r="E533" s="69">
        <v>1</v>
      </c>
      <c r="F533" s="69">
        <v>0.47377926852867186</v>
      </c>
      <c r="G533" s="69">
        <v>3.6057537250854671E-2</v>
      </c>
      <c r="H533" s="69">
        <v>0.2</v>
      </c>
      <c r="I533" s="68">
        <v>13</v>
      </c>
      <c r="J533" s="68">
        <v>8</v>
      </c>
      <c r="K533" s="69">
        <v>0.29016318087795911</v>
      </c>
      <c r="L533" s="69">
        <v>0.70983681912204089</v>
      </c>
      <c r="M533" s="68" t="s">
        <v>1293</v>
      </c>
      <c r="N533" s="68" t="s">
        <v>1294</v>
      </c>
      <c r="O533" s="68" t="s">
        <v>1295</v>
      </c>
    </row>
    <row r="534" spans="1:15" s="70" customFormat="1" x14ac:dyDescent="0.25">
      <c r="A534" s="61">
        <v>354562</v>
      </c>
      <c r="B534" s="61" t="s">
        <v>646</v>
      </c>
      <c r="C534" s="61" t="s">
        <v>1316</v>
      </c>
      <c r="D534" s="62">
        <v>0.82328000000000001</v>
      </c>
      <c r="E534" s="64">
        <v>0</v>
      </c>
      <c r="F534" s="64">
        <v>0</v>
      </c>
      <c r="G534" s="64">
        <v>0</v>
      </c>
      <c r="H534" s="64">
        <v>0</v>
      </c>
      <c r="I534" s="63">
        <v>12</v>
      </c>
      <c r="J534" s="63">
        <v>4</v>
      </c>
      <c r="K534" s="64">
        <v>0.84950130780949096</v>
      </c>
      <c r="L534" s="64">
        <v>0.15049869219050904</v>
      </c>
      <c r="M534" s="63" t="s">
        <v>1293</v>
      </c>
      <c r="N534" s="63" t="s">
        <v>1603</v>
      </c>
      <c r="O534" s="63" t="s">
        <v>1295</v>
      </c>
    </row>
    <row r="535" spans="1:15" s="70" customFormat="1" x14ac:dyDescent="0.25">
      <c r="A535" s="66">
        <v>354571</v>
      </c>
      <c r="B535" s="66" t="s">
        <v>647</v>
      </c>
      <c r="C535" s="66" t="s">
        <v>1326</v>
      </c>
      <c r="D535" s="67">
        <v>0.70074999999999998</v>
      </c>
      <c r="E535" s="69">
        <v>0</v>
      </c>
      <c r="F535" s="69">
        <v>0</v>
      </c>
      <c r="G535" s="69">
        <v>0</v>
      </c>
      <c r="H535" s="69">
        <v>0</v>
      </c>
      <c r="I535" s="68">
        <v>0</v>
      </c>
      <c r="J535" s="68">
        <v>0</v>
      </c>
      <c r="K535" s="69">
        <v>0</v>
      </c>
      <c r="L535" s="69">
        <v>0</v>
      </c>
      <c r="M535" s="68" t="s">
        <v>1293</v>
      </c>
      <c r="N535" s="68" t="s">
        <v>1294</v>
      </c>
      <c r="O535" s="68" t="s">
        <v>1295</v>
      </c>
    </row>
    <row r="536" spans="1:15" s="70" customFormat="1" x14ac:dyDescent="0.25">
      <c r="A536" s="61">
        <v>354619</v>
      </c>
      <c r="B536" s="61" t="s">
        <v>648</v>
      </c>
      <c r="C536" s="61" t="s">
        <v>1309</v>
      </c>
      <c r="D536" s="62">
        <v>0.86224999999999996</v>
      </c>
      <c r="E536" s="64">
        <v>0.1868899733806566</v>
      </c>
      <c r="F536" s="64">
        <v>0</v>
      </c>
      <c r="G536" s="64">
        <v>0</v>
      </c>
      <c r="H536" s="64">
        <v>5.8823529411764705E-2</v>
      </c>
      <c r="I536" s="63">
        <v>10</v>
      </c>
      <c r="J536" s="63">
        <v>10</v>
      </c>
      <c r="K536" s="64">
        <v>0.45655191560244307</v>
      </c>
      <c r="L536" s="64">
        <v>0.54344808439755687</v>
      </c>
      <c r="M536" s="63" t="s">
        <v>1293</v>
      </c>
      <c r="N536" s="63" t="s">
        <v>1308</v>
      </c>
      <c r="O536" s="63" t="s">
        <v>1295</v>
      </c>
    </row>
    <row r="537" spans="1:15" s="70" customFormat="1" x14ac:dyDescent="0.25">
      <c r="A537" s="66">
        <v>354627</v>
      </c>
      <c r="B537" s="66" t="s">
        <v>649</v>
      </c>
      <c r="C537" s="66" t="s">
        <v>1309</v>
      </c>
      <c r="D537" s="67">
        <v>0.82067999999999997</v>
      </c>
      <c r="E537" s="69">
        <v>1</v>
      </c>
      <c r="F537" s="69">
        <v>1</v>
      </c>
      <c r="G537" s="69">
        <v>1</v>
      </c>
      <c r="H537" s="69">
        <v>2.2336769759450172E-2</v>
      </c>
      <c r="I537" s="68">
        <v>17</v>
      </c>
      <c r="J537" s="68">
        <v>10</v>
      </c>
      <c r="K537" s="69">
        <v>0.48319041785762895</v>
      </c>
      <c r="L537" s="69">
        <v>0.51680958214237105</v>
      </c>
      <c r="M537" s="68" t="s">
        <v>1293</v>
      </c>
      <c r="N537" s="68" t="s">
        <v>1294</v>
      </c>
      <c r="O537" s="68" t="s">
        <v>1295</v>
      </c>
    </row>
    <row r="538" spans="1:15" s="70" customFormat="1" x14ac:dyDescent="0.25">
      <c r="A538" s="61">
        <v>354678</v>
      </c>
      <c r="B538" s="61" t="s">
        <v>650</v>
      </c>
      <c r="C538" s="61" t="s">
        <v>1309</v>
      </c>
      <c r="D538" s="62">
        <v>0.87070999999999998</v>
      </c>
      <c r="E538" s="64">
        <v>0.72443303380402224</v>
      </c>
      <c r="F538" s="64">
        <v>0.72443303380402224</v>
      </c>
      <c r="G538" s="64">
        <v>0.6386392811296534</v>
      </c>
      <c r="H538" s="64">
        <v>5.6000000000000001E-2</v>
      </c>
      <c r="I538" s="63">
        <v>13</v>
      </c>
      <c r="J538" s="63">
        <v>6</v>
      </c>
      <c r="K538" s="64">
        <v>0.76994734710409074</v>
      </c>
      <c r="L538" s="64">
        <v>0.23005265289590929</v>
      </c>
      <c r="M538" s="63" t="s">
        <v>1293</v>
      </c>
      <c r="N538" s="63" t="s">
        <v>1313</v>
      </c>
      <c r="O538" s="63" t="s">
        <v>1295</v>
      </c>
    </row>
    <row r="539" spans="1:15" s="70" customFormat="1" x14ac:dyDescent="0.25">
      <c r="A539" s="66">
        <v>354686</v>
      </c>
      <c r="B539" s="66" t="s">
        <v>651</v>
      </c>
      <c r="C539" s="66" t="s">
        <v>1311</v>
      </c>
      <c r="D539" s="67">
        <v>0.79449999999999998</v>
      </c>
      <c r="E539" s="69" t="s">
        <v>1312</v>
      </c>
      <c r="F539" s="69" t="s">
        <v>1312</v>
      </c>
      <c r="G539" s="69" t="s">
        <v>1312</v>
      </c>
      <c r="H539" s="69" t="s">
        <v>1312</v>
      </c>
      <c r="I539" s="68">
        <v>7</v>
      </c>
      <c r="J539" s="68">
        <v>3</v>
      </c>
      <c r="K539" s="69">
        <v>0.91796749534271216</v>
      </c>
      <c r="L539" s="69">
        <v>8.2032504657287855E-2</v>
      </c>
      <c r="M539" s="68" t="s">
        <v>1293</v>
      </c>
      <c r="N539" s="68" t="s">
        <v>1313</v>
      </c>
      <c r="O539" s="68" t="s">
        <v>1295</v>
      </c>
    </row>
    <row r="540" spans="1:15" s="70" customFormat="1" x14ac:dyDescent="0.25">
      <c r="A540" s="61">
        <v>354741</v>
      </c>
      <c r="B540" s="61" t="s">
        <v>652</v>
      </c>
      <c r="C540" s="61" t="s">
        <v>1314</v>
      </c>
      <c r="D540" s="62">
        <v>0.63451000000000002</v>
      </c>
      <c r="E540" s="64" t="s">
        <v>1312</v>
      </c>
      <c r="F540" s="64" t="s">
        <v>1312</v>
      </c>
      <c r="G540" s="64" t="s">
        <v>1312</v>
      </c>
      <c r="H540" s="64" t="s">
        <v>1312</v>
      </c>
      <c r="I540" s="63">
        <v>7</v>
      </c>
      <c r="J540" s="63">
        <v>4</v>
      </c>
      <c r="K540" s="64">
        <v>0.80271328293736499</v>
      </c>
      <c r="L540" s="64">
        <v>0.19728671706263498</v>
      </c>
      <c r="M540" s="63" t="s">
        <v>1293</v>
      </c>
      <c r="N540" s="63" t="s">
        <v>1313</v>
      </c>
      <c r="O540" s="63" t="s">
        <v>1295</v>
      </c>
    </row>
    <row r="541" spans="1:15" s="70" customFormat="1" x14ac:dyDescent="0.25">
      <c r="A541" s="66">
        <v>354783</v>
      </c>
      <c r="B541" s="66" t="s">
        <v>653</v>
      </c>
      <c r="C541" s="66" t="s">
        <v>1309</v>
      </c>
      <c r="D541" s="67">
        <v>0.79215000000000002</v>
      </c>
      <c r="E541" s="69">
        <v>0.99564477517233418</v>
      </c>
      <c r="F541" s="69">
        <v>1.9713881918606329E-2</v>
      </c>
      <c r="G541" s="69">
        <v>1.9713881918606329E-2</v>
      </c>
      <c r="H541" s="69">
        <v>4.2253521126760563E-2</v>
      </c>
      <c r="I541" s="68">
        <v>9</v>
      </c>
      <c r="J541" s="68">
        <v>5</v>
      </c>
      <c r="K541" s="69">
        <v>0.5552640470653708</v>
      </c>
      <c r="L541" s="69">
        <v>0.4447359529346292</v>
      </c>
      <c r="M541" s="68" t="s">
        <v>1296</v>
      </c>
      <c r="N541" s="68" t="s">
        <v>1604</v>
      </c>
      <c r="O541" s="68" t="s">
        <v>1295</v>
      </c>
    </row>
    <row r="542" spans="1:15" s="70" customFormat="1" x14ac:dyDescent="0.25">
      <c r="A542" s="61">
        <v>354821</v>
      </c>
      <c r="B542" s="61" t="s">
        <v>654</v>
      </c>
      <c r="C542" s="61" t="s">
        <v>1311</v>
      </c>
      <c r="D542" s="62">
        <v>0.68296999999999997</v>
      </c>
      <c r="E542" s="64" t="s">
        <v>1312</v>
      </c>
      <c r="F542" s="64" t="s">
        <v>1312</v>
      </c>
      <c r="G542" s="64" t="s">
        <v>1312</v>
      </c>
      <c r="H542" s="64" t="s">
        <v>1312</v>
      </c>
      <c r="I542" s="63">
        <v>4</v>
      </c>
      <c r="J542" s="63">
        <v>2</v>
      </c>
      <c r="K542" s="64">
        <v>0.96990148587601377</v>
      </c>
      <c r="L542" s="64">
        <v>3.0098514123986283E-2</v>
      </c>
      <c r="M542" s="63" t="s">
        <v>1293</v>
      </c>
      <c r="N542" s="63" t="s">
        <v>1313</v>
      </c>
      <c r="O542" s="63" t="s">
        <v>1295</v>
      </c>
    </row>
    <row r="543" spans="1:15" s="70" customFormat="1" x14ac:dyDescent="0.25">
      <c r="A543" s="66">
        <v>354996</v>
      </c>
      <c r="B543" s="66" t="s">
        <v>655</v>
      </c>
      <c r="C543" s="66" t="s">
        <v>1309</v>
      </c>
      <c r="D543" s="67">
        <v>0.64568999999999999</v>
      </c>
      <c r="E543" s="69">
        <v>0.77652141937856223</v>
      </c>
      <c r="F543" s="69">
        <v>0.36321014892443465</v>
      </c>
      <c r="G543" s="69">
        <v>0.3237727523441809</v>
      </c>
      <c r="H543" s="69">
        <v>3.4470113678034472E-2</v>
      </c>
      <c r="I543" s="68">
        <v>16</v>
      </c>
      <c r="J543" s="68">
        <v>4</v>
      </c>
      <c r="K543" s="69">
        <v>0.86981519507186855</v>
      </c>
      <c r="L543" s="69">
        <v>0.13018480492813142</v>
      </c>
      <c r="M543" s="68" t="s">
        <v>1293</v>
      </c>
      <c r="N543" s="68" t="s">
        <v>1605</v>
      </c>
      <c r="O543" s="68" t="s">
        <v>1295</v>
      </c>
    </row>
    <row r="544" spans="1:15" s="70" customFormat="1" x14ac:dyDescent="0.25">
      <c r="A544" s="61">
        <v>355097</v>
      </c>
      <c r="B544" s="61" t="s">
        <v>656</v>
      </c>
      <c r="C544" s="61" t="s">
        <v>1307</v>
      </c>
      <c r="D544" s="62">
        <v>0.76922999999999997</v>
      </c>
      <c r="E544" s="64">
        <v>0.99987555168383013</v>
      </c>
      <c r="F544" s="64">
        <v>0.99987555168383013</v>
      </c>
      <c r="G544" s="64">
        <v>0.21642895556750655</v>
      </c>
      <c r="H544" s="64">
        <v>0.14545454545454545</v>
      </c>
      <c r="I544" s="63">
        <v>12</v>
      </c>
      <c r="J544" s="63">
        <v>3</v>
      </c>
      <c r="K544" s="64">
        <v>0.78419446237323731</v>
      </c>
      <c r="L544" s="64">
        <v>0.21580553762676263</v>
      </c>
      <c r="M544" s="63" t="s">
        <v>1293</v>
      </c>
      <c r="N544" s="63" t="s">
        <v>1606</v>
      </c>
      <c r="O544" s="63" t="s">
        <v>1295</v>
      </c>
    </row>
    <row r="545" spans="1:15" s="70" customFormat="1" x14ac:dyDescent="0.25">
      <c r="A545" s="66">
        <v>355135</v>
      </c>
      <c r="B545" s="66" t="s">
        <v>657</v>
      </c>
      <c r="C545" s="66" t="s">
        <v>1326</v>
      </c>
      <c r="D545" s="67">
        <v>0.34066000000000002</v>
      </c>
      <c r="E545" s="69">
        <v>0.65097511768661731</v>
      </c>
      <c r="F545" s="69">
        <v>0.65097511768661731</v>
      </c>
      <c r="G545" s="69">
        <v>0</v>
      </c>
      <c r="H545" s="69">
        <v>0.125</v>
      </c>
      <c r="I545" s="68">
        <v>0</v>
      </c>
      <c r="J545" s="68">
        <v>0</v>
      </c>
      <c r="K545" s="69">
        <v>0</v>
      </c>
      <c r="L545" s="69">
        <v>0</v>
      </c>
      <c r="M545" s="68" t="s">
        <v>1293</v>
      </c>
      <c r="N545" s="68" t="s">
        <v>1294</v>
      </c>
      <c r="O545" s="68" t="s">
        <v>1295</v>
      </c>
    </row>
    <row r="546" spans="1:15" s="70" customFormat="1" x14ac:dyDescent="0.25">
      <c r="A546" s="61">
        <v>355151</v>
      </c>
      <c r="B546" s="61" t="s">
        <v>658</v>
      </c>
      <c r="C546" s="61" t="s">
        <v>1326</v>
      </c>
      <c r="D546" s="62">
        <v>0.84572999999999998</v>
      </c>
      <c r="E546" s="64">
        <v>1</v>
      </c>
      <c r="F546" s="64">
        <v>0.9986676817662733</v>
      </c>
      <c r="G546" s="64">
        <v>0</v>
      </c>
      <c r="H546" s="64">
        <v>1.6528925619834711E-2</v>
      </c>
      <c r="I546" s="63">
        <v>2</v>
      </c>
      <c r="J546" s="63">
        <v>0</v>
      </c>
      <c r="K546" s="64">
        <v>1</v>
      </c>
      <c r="L546" s="64">
        <v>0</v>
      </c>
      <c r="M546" s="63" t="s">
        <v>1293</v>
      </c>
      <c r="N546" s="63" t="s">
        <v>1294</v>
      </c>
      <c r="O546" s="63" t="s">
        <v>1295</v>
      </c>
    </row>
    <row r="547" spans="1:15" s="70" customFormat="1" x14ac:dyDescent="0.25">
      <c r="A547" s="66">
        <v>355577</v>
      </c>
      <c r="B547" s="66" t="s">
        <v>659</v>
      </c>
      <c r="C547" s="66" t="s">
        <v>1309</v>
      </c>
      <c r="D547" s="67">
        <v>0.65278000000000003</v>
      </c>
      <c r="E547" s="69">
        <v>0.6023889511011572</v>
      </c>
      <c r="F547" s="69">
        <v>0.16580813736468833</v>
      </c>
      <c r="G547" s="69">
        <v>8.8092571855169846E-3</v>
      </c>
      <c r="H547" s="69">
        <v>3.8904899135446688E-2</v>
      </c>
      <c r="I547" s="68">
        <v>13</v>
      </c>
      <c r="J547" s="68">
        <v>8</v>
      </c>
      <c r="K547" s="69">
        <v>0.68160062769713614</v>
      </c>
      <c r="L547" s="69">
        <v>0.31839937230286386</v>
      </c>
      <c r="M547" s="68" t="s">
        <v>1293</v>
      </c>
      <c r="N547" s="68" t="s">
        <v>1607</v>
      </c>
      <c r="O547" s="68" t="s">
        <v>1295</v>
      </c>
    </row>
    <row r="548" spans="1:15" s="70" customFormat="1" x14ac:dyDescent="0.25">
      <c r="A548" s="61">
        <v>355593</v>
      </c>
      <c r="B548" s="61" t="s">
        <v>660</v>
      </c>
      <c r="C548" s="61" t="s">
        <v>1309</v>
      </c>
      <c r="D548" s="62">
        <v>0.76090000000000002</v>
      </c>
      <c r="E548" s="64">
        <v>0.97754466480904767</v>
      </c>
      <c r="F548" s="64">
        <v>0.97754466480904767</v>
      </c>
      <c r="G548" s="64">
        <v>0.97754466480904767</v>
      </c>
      <c r="H548" s="64">
        <v>4.8309178743961352E-2</v>
      </c>
      <c r="I548" s="63">
        <v>7</v>
      </c>
      <c r="J548" s="63">
        <v>4</v>
      </c>
      <c r="K548" s="64">
        <v>0.48244166863068583</v>
      </c>
      <c r="L548" s="64">
        <v>0.51755833136931417</v>
      </c>
      <c r="M548" s="63" t="s">
        <v>1293</v>
      </c>
      <c r="N548" s="63" t="s">
        <v>1608</v>
      </c>
      <c r="O548" s="63" t="s">
        <v>1295</v>
      </c>
    </row>
    <row r="549" spans="1:15" s="70" customFormat="1" x14ac:dyDescent="0.25">
      <c r="A549" s="66">
        <v>355691</v>
      </c>
      <c r="B549" s="66" t="s">
        <v>661</v>
      </c>
      <c r="C549" s="66" t="s">
        <v>1309</v>
      </c>
      <c r="D549" s="67">
        <v>0.75314000000000003</v>
      </c>
      <c r="E549" s="69">
        <v>0.99806323064275659</v>
      </c>
      <c r="F549" s="69">
        <v>0.99701821120539513</v>
      </c>
      <c r="G549" s="69">
        <v>0.99701821120539513</v>
      </c>
      <c r="H549" s="69">
        <v>7.9905063291139236E-2</v>
      </c>
      <c r="I549" s="68">
        <v>69</v>
      </c>
      <c r="J549" s="68">
        <v>26</v>
      </c>
      <c r="K549" s="69">
        <v>0.90552563696429378</v>
      </c>
      <c r="L549" s="69">
        <v>9.4474363035706208E-2</v>
      </c>
      <c r="M549" s="68" t="s">
        <v>1318</v>
      </c>
      <c r="N549" s="68" t="s">
        <v>1609</v>
      </c>
      <c r="O549" s="68" t="s">
        <v>1295</v>
      </c>
    </row>
    <row r="550" spans="1:15" s="70" customFormat="1" x14ac:dyDescent="0.25">
      <c r="A550" s="61">
        <v>355721</v>
      </c>
      <c r="B550" s="61" t="s">
        <v>662</v>
      </c>
      <c r="C550" s="61" t="s">
        <v>1309</v>
      </c>
      <c r="D550" s="62">
        <v>0.65995000000000004</v>
      </c>
      <c r="E550" s="64">
        <v>0.79930575138648297</v>
      </c>
      <c r="F550" s="64">
        <v>0.79930575138648297</v>
      </c>
      <c r="G550" s="64">
        <v>0.79930575138648297</v>
      </c>
      <c r="H550" s="64">
        <v>3.965032781767093E-2</v>
      </c>
      <c r="I550" s="63">
        <v>19</v>
      </c>
      <c r="J550" s="63">
        <v>5</v>
      </c>
      <c r="K550" s="64">
        <v>0.82785581484125914</v>
      </c>
      <c r="L550" s="64">
        <v>0.17214418515874083</v>
      </c>
      <c r="M550" s="63" t="s">
        <v>1293</v>
      </c>
      <c r="N550" s="63" t="s">
        <v>1610</v>
      </c>
      <c r="O550" s="63" t="s">
        <v>1295</v>
      </c>
    </row>
    <row r="551" spans="1:15" s="70" customFormat="1" x14ac:dyDescent="0.25">
      <c r="A551" s="66">
        <v>355950</v>
      </c>
      <c r="B551" s="66" t="s">
        <v>663</v>
      </c>
      <c r="C551" s="66" t="s">
        <v>1316</v>
      </c>
      <c r="D551" s="67">
        <v>0.48673</v>
      </c>
      <c r="E551" s="69">
        <v>0</v>
      </c>
      <c r="F551" s="69">
        <v>0</v>
      </c>
      <c r="G551" s="69">
        <v>0</v>
      </c>
      <c r="H551" s="69">
        <v>0</v>
      </c>
      <c r="I551" s="68">
        <v>8</v>
      </c>
      <c r="J551" s="68">
        <v>5</v>
      </c>
      <c r="K551" s="69">
        <v>0.60903360058755129</v>
      </c>
      <c r="L551" s="69">
        <v>0.39096639941244876</v>
      </c>
      <c r="M551" s="68" t="s">
        <v>1293</v>
      </c>
      <c r="N551" s="68" t="s">
        <v>1611</v>
      </c>
      <c r="O551" s="68" t="s">
        <v>1295</v>
      </c>
    </row>
    <row r="552" spans="1:15" s="70" customFormat="1" x14ac:dyDescent="0.25">
      <c r="A552" s="61">
        <v>356107</v>
      </c>
      <c r="B552" s="61" t="s">
        <v>664</v>
      </c>
      <c r="C552" s="61" t="s">
        <v>1309</v>
      </c>
      <c r="D552" s="62">
        <v>0.50770999999999999</v>
      </c>
      <c r="E552" s="64">
        <v>0.43525437201907791</v>
      </c>
      <c r="F552" s="64">
        <v>0.21371224165341812</v>
      </c>
      <c r="G552" s="64">
        <v>0.21371224165341812</v>
      </c>
      <c r="H552" s="64">
        <v>3.8853678699366213E-2</v>
      </c>
      <c r="I552" s="63">
        <v>26</v>
      </c>
      <c r="J552" s="63">
        <v>16</v>
      </c>
      <c r="K552" s="64">
        <v>0.78241665790303927</v>
      </c>
      <c r="L552" s="64">
        <v>0.21758334209696079</v>
      </c>
      <c r="M552" s="63" t="s">
        <v>1293</v>
      </c>
      <c r="N552" s="63" t="s">
        <v>1294</v>
      </c>
      <c r="O552" s="63" t="s">
        <v>1295</v>
      </c>
    </row>
    <row r="553" spans="1:15" s="70" customFormat="1" x14ac:dyDescent="0.25">
      <c r="A553" s="66">
        <v>356123</v>
      </c>
      <c r="B553" s="66" t="s">
        <v>665</v>
      </c>
      <c r="C553" s="66" t="s">
        <v>1309</v>
      </c>
      <c r="D553" s="67">
        <v>0.68689999999999996</v>
      </c>
      <c r="E553" s="69">
        <v>0.61463598405173769</v>
      </c>
      <c r="F553" s="69">
        <v>0.26848334536778323</v>
      </c>
      <c r="G553" s="69">
        <v>0.26848334536778323</v>
      </c>
      <c r="H553" s="69">
        <v>3.9431330472103003E-2</v>
      </c>
      <c r="I553" s="68">
        <v>33</v>
      </c>
      <c r="J553" s="68">
        <v>25</v>
      </c>
      <c r="K553" s="69">
        <v>0.23324953913189209</v>
      </c>
      <c r="L553" s="69">
        <v>0.76675046086810794</v>
      </c>
      <c r="M553" s="68" t="s">
        <v>1293</v>
      </c>
      <c r="N553" s="68" t="s">
        <v>1612</v>
      </c>
      <c r="O553" s="68" t="s">
        <v>1295</v>
      </c>
    </row>
    <row r="554" spans="1:15" s="70" customFormat="1" x14ac:dyDescent="0.25">
      <c r="A554" s="61">
        <v>356417</v>
      </c>
      <c r="B554" s="61" t="s">
        <v>669</v>
      </c>
      <c r="C554" s="61" t="s">
        <v>1309</v>
      </c>
      <c r="D554" s="62">
        <v>0.73950000000000005</v>
      </c>
      <c r="E554" s="64">
        <v>0.50747433968731548</v>
      </c>
      <c r="F554" s="64">
        <v>0.2180793327366557</v>
      </c>
      <c r="G554" s="64">
        <v>0.2180793327366557</v>
      </c>
      <c r="H554" s="64">
        <v>3.8974627256081612E-2</v>
      </c>
      <c r="I554" s="63">
        <v>18</v>
      </c>
      <c r="J554" s="63">
        <v>13</v>
      </c>
      <c r="K554" s="64">
        <v>0.7036624226575785</v>
      </c>
      <c r="L554" s="64">
        <v>0.2963375773424215</v>
      </c>
      <c r="M554" s="63" t="s">
        <v>1293</v>
      </c>
      <c r="N554" s="63" t="s">
        <v>1614</v>
      </c>
      <c r="O554" s="63" t="s">
        <v>1295</v>
      </c>
    </row>
    <row r="555" spans="1:15" s="70" customFormat="1" x14ac:dyDescent="0.25">
      <c r="A555" s="66">
        <v>356476</v>
      </c>
      <c r="B555" s="66" t="s">
        <v>670</v>
      </c>
      <c r="C555" s="66" t="s">
        <v>1326</v>
      </c>
      <c r="D555" s="67">
        <v>0.73726999999999998</v>
      </c>
      <c r="E555" s="69">
        <v>0.91446974925235791</v>
      </c>
      <c r="F555" s="69">
        <v>0.91446974925235791</v>
      </c>
      <c r="G555" s="69">
        <v>0.91446974925235791</v>
      </c>
      <c r="H555" s="69">
        <v>4.060913705583756E-2</v>
      </c>
      <c r="I555" s="68">
        <v>3</v>
      </c>
      <c r="J555" s="68">
        <v>0</v>
      </c>
      <c r="K555" s="69">
        <v>1</v>
      </c>
      <c r="L555" s="69">
        <v>0</v>
      </c>
      <c r="M555" s="68" t="s">
        <v>1293</v>
      </c>
      <c r="N555" s="68" t="s">
        <v>1615</v>
      </c>
      <c r="O555" s="68" t="s">
        <v>1295</v>
      </c>
    </row>
    <row r="556" spans="1:15" s="70" customFormat="1" x14ac:dyDescent="0.25">
      <c r="A556" s="61">
        <v>356581</v>
      </c>
      <c r="B556" s="61" t="s">
        <v>671</v>
      </c>
      <c r="C556" s="61" t="s">
        <v>1309</v>
      </c>
      <c r="D556" s="62">
        <v>0.77693999999999996</v>
      </c>
      <c r="E556" s="64">
        <v>0.99651424115947351</v>
      </c>
      <c r="F556" s="64">
        <v>0.99651424115947351</v>
      </c>
      <c r="G556" s="64">
        <v>0.99651424115947351</v>
      </c>
      <c r="H556" s="64">
        <v>4.878048780487805E-2</v>
      </c>
      <c r="I556" s="63">
        <v>18</v>
      </c>
      <c r="J556" s="63">
        <v>11</v>
      </c>
      <c r="K556" s="64">
        <v>0.91869297281803852</v>
      </c>
      <c r="L556" s="64">
        <v>8.1307027181961491E-2</v>
      </c>
      <c r="M556" s="63" t="s">
        <v>1293</v>
      </c>
      <c r="N556" s="63" t="s">
        <v>1616</v>
      </c>
      <c r="O556" s="63" t="s">
        <v>1295</v>
      </c>
    </row>
    <row r="557" spans="1:15" s="70" customFormat="1" x14ac:dyDescent="0.25">
      <c r="A557" s="66">
        <v>356891</v>
      </c>
      <c r="B557" s="66" t="s">
        <v>672</v>
      </c>
      <c r="C557" s="66" t="s">
        <v>1326</v>
      </c>
      <c r="D557" s="67">
        <v>0.43035000000000001</v>
      </c>
      <c r="E557" s="69">
        <v>0.82229782779377125</v>
      </c>
      <c r="F557" s="69">
        <v>0.82229782779377125</v>
      </c>
      <c r="G557" s="69">
        <v>0.82229782779377125</v>
      </c>
      <c r="H557" s="69">
        <v>0.15625</v>
      </c>
      <c r="I557" s="68">
        <v>0</v>
      </c>
      <c r="J557" s="68">
        <v>0</v>
      </c>
      <c r="K557" s="69">
        <v>0</v>
      </c>
      <c r="L557" s="69">
        <v>0</v>
      </c>
      <c r="M557" s="68" t="s">
        <v>1293</v>
      </c>
      <c r="N557" s="68" t="s">
        <v>1294</v>
      </c>
      <c r="O557" s="68" t="s">
        <v>1295</v>
      </c>
    </row>
    <row r="558" spans="1:15" s="70" customFormat="1" x14ac:dyDescent="0.25">
      <c r="A558" s="61">
        <v>357022</v>
      </c>
      <c r="B558" s="61" t="s">
        <v>673</v>
      </c>
      <c r="C558" s="61" t="s">
        <v>1309</v>
      </c>
      <c r="D558" s="62">
        <v>0.80093000000000003</v>
      </c>
      <c r="E558" s="64">
        <v>0.84724168126094568</v>
      </c>
      <c r="F558" s="64">
        <v>0.22237302977232926</v>
      </c>
      <c r="G558" s="64">
        <v>0.22237302977232926</v>
      </c>
      <c r="H558" s="64">
        <v>3.870967741935484E-2</v>
      </c>
      <c r="I558" s="63">
        <v>8</v>
      </c>
      <c r="J558" s="63">
        <v>6</v>
      </c>
      <c r="K558" s="64">
        <v>0.84784174655067324</v>
      </c>
      <c r="L558" s="64">
        <v>0.15215825344932676</v>
      </c>
      <c r="M558" s="63" t="s">
        <v>1293</v>
      </c>
      <c r="N558" s="63" t="s">
        <v>1617</v>
      </c>
      <c r="O558" s="63" t="s">
        <v>1295</v>
      </c>
    </row>
    <row r="559" spans="1:15" s="70" customFormat="1" x14ac:dyDescent="0.25">
      <c r="A559" s="66">
        <v>357065</v>
      </c>
      <c r="B559" s="66" t="s">
        <v>674</v>
      </c>
      <c r="C559" s="66" t="s">
        <v>1309</v>
      </c>
      <c r="D559" s="67">
        <v>0.75104000000000004</v>
      </c>
      <c r="E559" s="69">
        <v>0.82233829151054083</v>
      </c>
      <c r="F559" s="69">
        <v>0.59626812005601604</v>
      </c>
      <c r="G559" s="69">
        <v>0.43234548275992579</v>
      </c>
      <c r="H559" s="69">
        <v>3.7322046941131205E-2</v>
      </c>
      <c r="I559" s="68">
        <v>15</v>
      </c>
      <c r="J559" s="68">
        <v>7</v>
      </c>
      <c r="K559" s="69">
        <v>0.35808847271553118</v>
      </c>
      <c r="L559" s="69">
        <v>0.64191152728446887</v>
      </c>
      <c r="M559" s="68" t="s">
        <v>1293</v>
      </c>
      <c r="N559" s="68" t="s">
        <v>1618</v>
      </c>
      <c r="O559" s="68" t="s">
        <v>1295</v>
      </c>
    </row>
    <row r="560" spans="1:15" s="70" customFormat="1" x14ac:dyDescent="0.25">
      <c r="A560" s="61">
        <v>357138</v>
      </c>
      <c r="B560" s="61" t="s">
        <v>675</v>
      </c>
      <c r="C560" s="61" t="s">
        <v>1309</v>
      </c>
      <c r="D560" s="62">
        <v>0.71214</v>
      </c>
      <c r="E560" s="64">
        <v>1</v>
      </c>
      <c r="F560" s="64">
        <v>1</v>
      </c>
      <c r="G560" s="64">
        <v>0</v>
      </c>
      <c r="H560" s="64">
        <v>1.8181818181818181E-2</v>
      </c>
      <c r="I560" s="63">
        <v>9</v>
      </c>
      <c r="J560" s="63">
        <v>0</v>
      </c>
      <c r="K560" s="64">
        <v>1</v>
      </c>
      <c r="L560" s="64">
        <v>0</v>
      </c>
      <c r="M560" s="63" t="s">
        <v>1318</v>
      </c>
      <c r="N560" s="63" t="s">
        <v>1294</v>
      </c>
      <c r="O560" s="63" t="s">
        <v>1295</v>
      </c>
    </row>
    <row r="561" spans="1:15" s="70" customFormat="1" x14ac:dyDescent="0.25">
      <c r="A561" s="66">
        <v>357260</v>
      </c>
      <c r="B561" s="66" t="s">
        <v>677</v>
      </c>
      <c r="C561" s="66" t="s">
        <v>1309</v>
      </c>
      <c r="D561" s="67">
        <v>0.82442000000000004</v>
      </c>
      <c r="E561" s="69">
        <v>0.17151916978956472</v>
      </c>
      <c r="F561" s="69">
        <v>0.17151916978956472</v>
      </c>
      <c r="G561" s="69">
        <v>0.17151916978956472</v>
      </c>
      <c r="H561" s="69">
        <v>3.2786885245901641E-2</v>
      </c>
      <c r="I561" s="68">
        <v>9</v>
      </c>
      <c r="J561" s="68">
        <v>5</v>
      </c>
      <c r="K561" s="69">
        <v>0.72286562731997028</v>
      </c>
      <c r="L561" s="69">
        <v>0.27713437268002972</v>
      </c>
      <c r="M561" s="68" t="s">
        <v>1293</v>
      </c>
      <c r="N561" s="68" t="s">
        <v>1620</v>
      </c>
      <c r="O561" s="68" t="s">
        <v>1295</v>
      </c>
    </row>
    <row r="562" spans="1:15" s="70" customFormat="1" x14ac:dyDescent="0.25">
      <c r="A562" s="61">
        <v>357294</v>
      </c>
      <c r="B562" s="61" t="s">
        <v>678</v>
      </c>
      <c r="C562" s="61" t="s">
        <v>1314</v>
      </c>
      <c r="D562" s="62">
        <v>0.71274000000000004</v>
      </c>
      <c r="E562" s="64" t="s">
        <v>1312</v>
      </c>
      <c r="F562" s="64" t="s">
        <v>1312</v>
      </c>
      <c r="G562" s="64" t="s">
        <v>1312</v>
      </c>
      <c r="H562" s="64" t="s">
        <v>1312</v>
      </c>
      <c r="I562" s="63">
        <v>10</v>
      </c>
      <c r="J562" s="63">
        <v>4</v>
      </c>
      <c r="K562" s="64">
        <v>0.36069928871368584</v>
      </c>
      <c r="L562" s="64">
        <v>0.63930071128631416</v>
      </c>
      <c r="M562" s="63" t="s">
        <v>1318</v>
      </c>
      <c r="N562" s="63" t="s">
        <v>1313</v>
      </c>
      <c r="O562" s="63" t="s">
        <v>1295</v>
      </c>
    </row>
    <row r="563" spans="1:15" s="70" customFormat="1" x14ac:dyDescent="0.25">
      <c r="A563" s="66">
        <v>357391</v>
      </c>
      <c r="B563" s="66" t="s">
        <v>679</v>
      </c>
      <c r="C563" s="66" t="s">
        <v>1309</v>
      </c>
      <c r="D563" s="67">
        <v>0.75838000000000005</v>
      </c>
      <c r="E563" s="69">
        <v>1</v>
      </c>
      <c r="F563" s="69">
        <v>0.98406433090577305</v>
      </c>
      <c r="G563" s="69">
        <v>0.92294529132395065</v>
      </c>
      <c r="H563" s="69">
        <v>3.9353661714881416E-2</v>
      </c>
      <c r="I563" s="68">
        <v>25</v>
      </c>
      <c r="J563" s="68">
        <v>0</v>
      </c>
      <c r="K563" s="69">
        <v>1</v>
      </c>
      <c r="L563" s="69">
        <v>0</v>
      </c>
      <c r="M563" s="68" t="s">
        <v>1296</v>
      </c>
      <c r="N563" s="68" t="s">
        <v>1621</v>
      </c>
      <c r="O563" s="68" t="s">
        <v>1295</v>
      </c>
    </row>
    <row r="564" spans="1:15" s="70" customFormat="1" x14ac:dyDescent="0.25">
      <c r="A564" s="61">
        <v>357511</v>
      </c>
      <c r="B564" s="61" t="s">
        <v>680</v>
      </c>
      <c r="C564" s="61" t="s">
        <v>1307</v>
      </c>
      <c r="D564" s="62">
        <v>0.74436999999999998</v>
      </c>
      <c r="E564" s="64">
        <v>0.70689037802445143</v>
      </c>
      <c r="F564" s="64">
        <v>0.55394137807560484</v>
      </c>
      <c r="G564" s="64">
        <v>0.13143894828379968</v>
      </c>
      <c r="H564" s="64">
        <v>8.8435374149659865E-2</v>
      </c>
      <c r="I564" s="63">
        <v>12</v>
      </c>
      <c r="J564" s="63">
        <v>12</v>
      </c>
      <c r="K564" s="64">
        <v>0.33678631655022884</v>
      </c>
      <c r="L564" s="64">
        <v>0.66321368344977116</v>
      </c>
      <c r="M564" s="63" t="s">
        <v>1293</v>
      </c>
      <c r="N564" s="63" t="s">
        <v>1294</v>
      </c>
      <c r="O564" s="63" t="s">
        <v>1295</v>
      </c>
    </row>
    <row r="565" spans="1:15" s="70" customFormat="1" x14ac:dyDescent="0.25">
      <c r="A565" s="66">
        <v>357669</v>
      </c>
      <c r="B565" s="66" t="s">
        <v>681</v>
      </c>
      <c r="C565" s="66" t="s">
        <v>1326</v>
      </c>
      <c r="D565" s="67">
        <v>0.83492999999999995</v>
      </c>
      <c r="E565" s="69">
        <v>0.99751491053677932</v>
      </c>
      <c r="F565" s="69">
        <v>0.99751491053677932</v>
      </c>
      <c r="G565" s="69">
        <v>0.99751491053677932</v>
      </c>
      <c r="H565" s="69">
        <v>0.42857142857142855</v>
      </c>
      <c r="I565" s="68">
        <v>1</v>
      </c>
      <c r="J565" s="68">
        <v>0</v>
      </c>
      <c r="K565" s="69">
        <v>1</v>
      </c>
      <c r="L565" s="69">
        <v>0</v>
      </c>
      <c r="M565" s="68" t="s">
        <v>1293</v>
      </c>
      <c r="N565" s="68" t="s">
        <v>1294</v>
      </c>
      <c r="O565" s="68" t="s">
        <v>1295</v>
      </c>
    </row>
    <row r="566" spans="1:15" s="70" customFormat="1" x14ac:dyDescent="0.25">
      <c r="A566" s="61">
        <v>357715</v>
      </c>
      <c r="B566" s="61" t="s">
        <v>682</v>
      </c>
      <c r="C566" s="61" t="s">
        <v>1309</v>
      </c>
      <c r="D566" s="62">
        <v>0.84848999999999997</v>
      </c>
      <c r="E566" s="64">
        <v>0</v>
      </c>
      <c r="F566" s="64">
        <v>0</v>
      </c>
      <c r="G566" s="64">
        <v>0</v>
      </c>
      <c r="H566" s="64">
        <v>0</v>
      </c>
      <c r="I566" s="63">
        <v>6</v>
      </c>
      <c r="J566" s="63">
        <v>7</v>
      </c>
      <c r="K566" s="64">
        <v>0.24507524776703782</v>
      </c>
      <c r="L566" s="64">
        <v>0.75492475223296218</v>
      </c>
      <c r="M566" s="63" t="s">
        <v>1318</v>
      </c>
      <c r="N566" s="63" t="s">
        <v>1294</v>
      </c>
      <c r="O566" s="63" t="s">
        <v>1295</v>
      </c>
    </row>
    <row r="567" spans="1:15" s="70" customFormat="1" x14ac:dyDescent="0.25">
      <c r="A567" s="66">
        <v>357910</v>
      </c>
      <c r="B567" s="66" t="s">
        <v>683</v>
      </c>
      <c r="C567" s="66" t="s">
        <v>1326</v>
      </c>
      <c r="D567" s="67">
        <v>0.61968000000000001</v>
      </c>
      <c r="E567" s="69">
        <v>0.94922622152669101</v>
      </c>
      <c r="F567" s="69">
        <v>0.94922622152669101</v>
      </c>
      <c r="G567" s="69">
        <v>0.94922622152669101</v>
      </c>
      <c r="H567" s="69">
        <v>5.8823529411764705E-2</v>
      </c>
      <c r="I567" s="68">
        <v>2</v>
      </c>
      <c r="J567" s="68">
        <v>0</v>
      </c>
      <c r="K567" s="69">
        <v>1</v>
      </c>
      <c r="L567" s="69">
        <v>0</v>
      </c>
      <c r="M567" s="68" t="s">
        <v>1293</v>
      </c>
      <c r="N567" s="68" t="s">
        <v>1622</v>
      </c>
      <c r="O567" s="68" t="s">
        <v>1295</v>
      </c>
    </row>
    <row r="568" spans="1:15" s="70" customFormat="1" x14ac:dyDescent="0.25">
      <c r="A568" s="61">
        <v>357987</v>
      </c>
      <c r="B568" s="61" t="s">
        <v>684</v>
      </c>
      <c r="C568" s="61" t="s">
        <v>1326</v>
      </c>
      <c r="D568" s="62">
        <v>0.79473000000000005</v>
      </c>
      <c r="E568" s="64">
        <v>0</v>
      </c>
      <c r="F568" s="64">
        <v>0</v>
      </c>
      <c r="G568" s="64">
        <v>0</v>
      </c>
      <c r="H568" s="64">
        <v>0</v>
      </c>
      <c r="I568" s="63">
        <v>0</v>
      </c>
      <c r="J568" s="63">
        <v>0</v>
      </c>
      <c r="K568" s="64">
        <v>0</v>
      </c>
      <c r="L568" s="64">
        <v>0</v>
      </c>
      <c r="M568" s="63" t="s">
        <v>1293</v>
      </c>
      <c r="N568" s="63" t="s">
        <v>1623</v>
      </c>
      <c r="O568" s="63" t="s">
        <v>1295</v>
      </c>
    </row>
    <row r="569" spans="1:15" s="70" customFormat="1" x14ac:dyDescent="0.25">
      <c r="A569" s="66">
        <v>358053</v>
      </c>
      <c r="B569" s="66" t="s">
        <v>685</v>
      </c>
      <c r="C569" s="66" t="s">
        <v>1307</v>
      </c>
      <c r="D569" s="67">
        <v>0.66032000000000002</v>
      </c>
      <c r="E569" s="69">
        <v>0</v>
      </c>
      <c r="F569" s="69">
        <v>0</v>
      </c>
      <c r="G569" s="69">
        <v>0</v>
      </c>
      <c r="H569" s="69">
        <v>0</v>
      </c>
      <c r="I569" s="68">
        <v>7</v>
      </c>
      <c r="J569" s="68">
        <v>6</v>
      </c>
      <c r="K569" s="69">
        <v>0.87208438567820534</v>
      </c>
      <c r="L569" s="69">
        <v>0.12791561432179469</v>
      </c>
      <c r="M569" s="68" t="s">
        <v>1293</v>
      </c>
      <c r="N569" s="68" t="s">
        <v>1294</v>
      </c>
      <c r="O569" s="68" t="s">
        <v>1295</v>
      </c>
    </row>
    <row r="570" spans="1:15" s="70" customFormat="1" x14ac:dyDescent="0.25">
      <c r="A570" s="61">
        <v>358088</v>
      </c>
      <c r="B570" s="61" t="s">
        <v>686</v>
      </c>
      <c r="C570" s="61" t="s">
        <v>1309</v>
      </c>
      <c r="D570" s="62">
        <v>0.81123000000000001</v>
      </c>
      <c r="E570" s="64">
        <v>0.93522508153403006</v>
      </c>
      <c r="F570" s="64">
        <v>7.7606113266836477E-3</v>
      </c>
      <c r="G570" s="64">
        <v>7.7606113266836477E-3</v>
      </c>
      <c r="H570" s="64">
        <v>3.9936524728907699E-2</v>
      </c>
      <c r="I570" s="63">
        <v>21</v>
      </c>
      <c r="J570" s="63">
        <v>13</v>
      </c>
      <c r="K570" s="64">
        <v>0.60562906190932397</v>
      </c>
      <c r="L570" s="64">
        <v>0.39437093809067608</v>
      </c>
      <c r="M570" s="63" t="s">
        <v>1293</v>
      </c>
      <c r="N570" s="63" t="s">
        <v>1624</v>
      </c>
      <c r="O570" s="63" t="s">
        <v>1295</v>
      </c>
    </row>
    <row r="571" spans="1:15" s="70" customFormat="1" x14ac:dyDescent="0.25">
      <c r="A571" s="66">
        <v>358096</v>
      </c>
      <c r="B571" s="66" t="s">
        <v>687</v>
      </c>
      <c r="C571" s="66" t="s">
        <v>1309</v>
      </c>
      <c r="D571" s="67">
        <v>0.78551000000000004</v>
      </c>
      <c r="E571" s="69">
        <v>0.94102159031068988</v>
      </c>
      <c r="F571" s="69">
        <v>0.94102159031068988</v>
      </c>
      <c r="G571" s="69">
        <v>0.94102159031068988</v>
      </c>
      <c r="H571" s="69">
        <v>3.2646048109965638E-2</v>
      </c>
      <c r="I571" s="68">
        <v>11</v>
      </c>
      <c r="J571" s="68">
        <v>12</v>
      </c>
      <c r="K571" s="69">
        <v>0.42068155111633371</v>
      </c>
      <c r="L571" s="69">
        <v>0.57931844888366624</v>
      </c>
      <c r="M571" s="68" t="s">
        <v>1293</v>
      </c>
      <c r="N571" s="68" t="s">
        <v>1625</v>
      </c>
      <c r="O571" s="68" t="s">
        <v>1295</v>
      </c>
    </row>
    <row r="572" spans="1:15" s="70" customFormat="1" x14ac:dyDescent="0.25">
      <c r="A572" s="61">
        <v>358169</v>
      </c>
      <c r="B572" s="61" t="s">
        <v>689</v>
      </c>
      <c r="C572" s="61" t="s">
        <v>1309</v>
      </c>
      <c r="D572" s="62">
        <v>0.50109000000000004</v>
      </c>
      <c r="E572" s="64">
        <v>0.9601479046836483</v>
      </c>
      <c r="F572" s="64">
        <v>0.93159408381265407</v>
      </c>
      <c r="G572" s="64">
        <v>0.93159408381265407</v>
      </c>
      <c r="H572" s="64">
        <v>3.7366988369215544E-2</v>
      </c>
      <c r="I572" s="63">
        <v>12</v>
      </c>
      <c r="J572" s="63">
        <v>9</v>
      </c>
      <c r="K572" s="64">
        <v>0.69874022589052998</v>
      </c>
      <c r="L572" s="64">
        <v>0.30125977410947002</v>
      </c>
      <c r="M572" s="63" t="s">
        <v>1293</v>
      </c>
      <c r="N572" s="63" t="s">
        <v>1294</v>
      </c>
      <c r="O572" s="63" t="s">
        <v>1295</v>
      </c>
    </row>
    <row r="573" spans="1:15" s="70" customFormat="1" x14ac:dyDescent="0.25">
      <c r="A573" s="66">
        <v>358282</v>
      </c>
      <c r="B573" s="66" t="s">
        <v>691</v>
      </c>
      <c r="C573" s="66" t="s">
        <v>1309</v>
      </c>
      <c r="D573" s="67">
        <v>0.88490999999999997</v>
      </c>
      <c r="E573" s="69">
        <v>1</v>
      </c>
      <c r="F573" s="69">
        <v>0.98416289592760176</v>
      </c>
      <c r="G573" s="69">
        <v>0.98416289592760176</v>
      </c>
      <c r="H573" s="69">
        <v>3.2148900169204735E-2</v>
      </c>
      <c r="I573" s="68">
        <v>11</v>
      </c>
      <c r="J573" s="68">
        <v>9</v>
      </c>
      <c r="K573" s="69">
        <v>0.35709831635834544</v>
      </c>
      <c r="L573" s="69">
        <v>0.64290168364165456</v>
      </c>
      <c r="M573" s="68" t="s">
        <v>1293</v>
      </c>
      <c r="N573" s="68" t="s">
        <v>1627</v>
      </c>
      <c r="O573" s="68" t="s">
        <v>1295</v>
      </c>
    </row>
    <row r="574" spans="1:15" s="70" customFormat="1" x14ac:dyDescent="0.25">
      <c r="A574" s="61">
        <v>358339</v>
      </c>
      <c r="B574" s="61" t="s">
        <v>692</v>
      </c>
      <c r="C574" s="61" t="s">
        <v>1311</v>
      </c>
      <c r="D574" s="62">
        <v>0.80064000000000002</v>
      </c>
      <c r="E574" s="64" t="s">
        <v>1312</v>
      </c>
      <c r="F574" s="64" t="s">
        <v>1312</v>
      </c>
      <c r="G574" s="64" t="s">
        <v>1312</v>
      </c>
      <c r="H574" s="64" t="s">
        <v>1312</v>
      </c>
      <c r="I574" s="63">
        <v>7</v>
      </c>
      <c r="J574" s="63">
        <v>5</v>
      </c>
      <c r="K574" s="64">
        <v>0.98238029932621784</v>
      </c>
      <c r="L574" s="64">
        <v>1.7619700673782122E-2</v>
      </c>
      <c r="M574" s="63" t="s">
        <v>1293</v>
      </c>
      <c r="N574" s="63" t="s">
        <v>1313</v>
      </c>
      <c r="O574" s="63" t="s">
        <v>1295</v>
      </c>
    </row>
    <row r="575" spans="1:15" s="70" customFormat="1" x14ac:dyDescent="0.25">
      <c r="A575" s="66">
        <v>358410</v>
      </c>
      <c r="B575" s="66" t="s">
        <v>693</v>
      </c>
      <c r="C575" s="66" t="s">
        <v>1326</v>
      </c>
      <c r="D575" s="67">
        <v>0.71296999999999999</v>
      </c>
      <c r="E575" s="69">
        <v>0</v>
      </c>
      <c r="F575" s="69">
        <v>0</v>
      </c>
      <c r="G575" s="69">
        <v>0</v>
      </c>
      <c r="H575" s="69">
        <v>0</v>
      </c>
      <c r="I575" s="68">
        <v>0</v>
      </c>
      <c r="J575" s="68">
        <v>0</v>
      </c>
      <c r="K575" s="69">
        <v>0</v>
      </c>
      <c r="L575" s="69">
        <v>0</v>
      </c>
      <c r="M575" s="68" t="s">
        <v>1293</v>
      </c>
      <c r="N575" s="68" t="s">
        <v>1628</v>
      </c>
      <c r="O575" s="68" t="s">
        <v>1295</v>
      </c>
    </row>
    <row r="576" spans="1:15" s="70" customFormat="1" x14ac:dyDescent="0.25">
      <c r="A576" s="61">
        <v>358436</v>
      </c>
      <c r="B576" s="61" t="s">
        <v>694</v>
      </c>
      <c r="C576" s="61" t="s">
        <v>1311</v>
      </c>
      <c r="D576" s="62">
        <v>0.77824000000000004</v>
      </c>
      <c r="E576" s="64" t="s">
        <v>1312</v>
      </c>
      <c r="F576" s="64" t="s">
        <v>1312</v>
      </c>
      <c r="G576" s="64" t="s">
        <v>1312</v>
      </c>
      <c r="H576" s="64" t="s">
        <v>1312</v>
      </c>
      <c r="I576" s="63">
        <v>15</v>
      </c>
      <c r="J576" s="63">
        <v>11</v>
      </c>
      <c r="K576" s="64">
        <v>0.73387175435516283</v>
      </c>
      <c r="L576" s="64">
        <v>0.26612824564483722</v>
      </c>
      <c r="M576" s="63" t="s">
        <v>1293</v>
      </c>
      <c r="N576" s="63" t="s">
        <v>1313</v>
      </c>
      <c r="O576" s="63" t="s">
        <v>1295</v>
      </c>
    </row>
    <row r="577" spans="1:15" s="70" customFormat="1" x14ac:dyDescent="0.25">
      <c r="A577" s="66">
        <v>358509</v>
      </c>
      <c r="B577" s="66" t="s">
        <v>695</v>
      </c>
      <c r="C577" s="66" t="s">
        <v>1307</v>
      </c>
      <c r="D577" s="67">
        <v>0.57418000000000002</v>
      </c>
      <c r="E577" s="69">
        <v>1</v>
      </c>
      <c r="F577" s="69">
        <v>0.68501189532117368</v>
      </c>
      <c r="G577" s="69">
        <v>0.67121332275971446</v>
      </c>
      <c r="H577" s="69">
        <v>0.4</v>
      </c>
      <c r="I577" s="68">
        <v>5</v>
      </c>
      <c r="J577" s="68">
        <v>0</v>
      </c>
      <c r="K577" s="69">
        <v>1</v>
      </c>
      <c r="L577" s="69">
        <v>0</v>
      </c>
      <c r="M577" s="68" t="s">
        <v>1293</v>
      </c>
      <c r="N577" s="68" t="s">
        <v>1629</v>
      </c>
      <c r="O577" s="68" t="s">
        <v>1295</v>
      </c>
    </row>
    <row r="578" spans="1:15" s="70" customFormat="1" x14ac:dyDescent="0.25">
      <c r="A578" s="61">
        <v>358711</v>
      </c>
      <c r="B578" s="61" t="s">
        <v>696</v>
      </c>
      <c r="C578" s="61" t="s">
        <v>1307</v>
      </c>
      <c r="D578" s="62">
        <v>0.48146</v>
      </c>
      <c r="E578" s="64">
        <v>1</v>
      </c>
      <c r="F578" s="64">
        <v>1</v>
      </c>
      <c r="G578" s="64">
        <v>1</v>
      </c>
      <c r="H578" s="64">
        <v>0.44444444444444442</v>
      </c>
      <c r="I578" s="63">
        <v>5</v>
      </c>
      <c r="J578" s="63">
        <v>2</v>
      </c>
      <c r="K578" s="64">
        <v>0.72727272727272729</v>
      </c>
      <c r="L578" s="64">
        <v>0.27272727272727271</v>
      </c>
      <c r="M578" s="63" t="s">
        <v>1293</v>
      </c>
      <c r="N578" s="63" t="s">
        <v>1313</v>
      </c>
      <c r="O578" s="63" t="s">
        <v>1295</v>
      </c>
    </row>
    <row r="579" spans="1:15" s="70" customFormat="1" x14ac:dyDescent="0.25">
      <c r="A579" s="66">
        <v>358754</v>
      </c>
      <c r="B579" s="66" t="s">
        <v>698</v>
      </c>
      <c r="C579" s="66" t="s">
        <v>1326</v>
      </c>
      <c r="D579" s="67">
        <v>0.77356999999999998</v>
      </c>
      <c r="E579" s="69">
        <v>0.99764761232651145</v>
      </c>
      <c r="F579" s="69">
        <v>0.99764761232651145</v>
      </c>
      <c r="G579" s="69">
        <v>0.99764761232651145</v>
      </c>
      <c r="H579" s="69">
        <v>7.7411167512690351E-2</v>
      </c>
      <c r="I579" s="68">
        <v>3</v>
      </c>
      <c r="J579" s="68">
        <v>0</v>
      </c>
      <c r="K579" s="69">
        <v>1</v>
      </c>
      <c r="L579" s="69">
        <v>0</v>
      </c>
      <c r="M579" s="68" t="s">
        <v>1293</v>
      </c>
      <c r="N579" s="68" t="s">
        <v>1631</v>
      </c>
      <c r="O579" s="68" t="s">
        <v>1295</v>
      </c>
    </row>
    <row r="580" spans="1:15" s="70" customFormat="1" x14ac:dyDescent="0.25">
      <c r="A580" s="61">
        <v>359017</v>
      </c>
      <c r="B580" s="61" t="s">
        <v>699</v>
      </c>
      <c r="C580" s="61" t="s">
        <v>1307</v>
      </c>
      <c r="D580" s="62">
        <v>0.69686000000000003</v>
      </c>
      <c r="E580" s="64">
        <v>0.99752689704682851</v>
      </c>
      <c r="F580" s="64">
        <v>0.93079714660336399</v>
      </c>
      <c r="G580" s="64">
        <v>0.92456812115070186</v>
      </c>
      <c r="H580" s="64">
        <v>7.4921956295525491E-2</v>
      </c>
      <c r="I580" s="63">
        <v>318</v>
      </c>
      <c r="J580" s="63">
        <v>1</v>
      </c>
      <c r="K580" s="64">
        <v>0.99998512559311692</v>
      </c>
      <c r="L580" s="64">
        <v>1.487440688302554E-5</v>
      </c>
      <c r="M580" s="63" t="s">
        <v>1293</v>
      </c>
      <c r="N580" s="63" t="s">
        <v>1357</v>
      </c>
      <c r="O580" s="63" t="s">
        <v>1295</v>
      </c>
    </row>
    <row r="581" spans="1:15" s="70" customFormat="1" x14ac:dyDescent="0.25">
      <c r="A581" s="66">
        <v>359033</v>
      </c>
      <c r="B581" s="66" t="s">
        <v>700</v>
      </c>
      <c r="C581" s="66" t="s">
        <v>1309</v>
      </c>
      <c r="D581" s="67">
        <v>0.72335000000000005</v>
      </c>
      <c r="E581" s="69">
        <v>0.17721316714605306</v>
      </c>
      <c r="F581" s="69">
        <v>0.15292425695110259</v>
      </c>
      <c r="G581" s="69">
        <v>5.5768616171300738E-2</v>
      </c>
      <c r="H581" s="69">
        <v>7.2368421052631582E-2</v>
      </c>
      <c r="I581" s="68">
        <v>16</v>
      </c>
      <c r="J581" s="68">
        <v>3</v>
      </c>
      <c r="K581" s="69">
        <v>0.97394800616875965</v>
      </c>
      <c r="L581" s="69">
        <v>2.605199383124036E-2</v>
      </c>
      <c r="M581" s="68" t="s">
        <v>1293</v>
      </c>
      <c r="N581" s="68" t="s">
        <v>1632</v>
      </c>
      <c r="O581" s="68" t="s">
        <v>1295</v>
      </c>
    </row>
    <row r="582" spans="1:15" s="70" customFormat="1" x14ac:dyDescent="0.25">
      <c r="A582" s="61">
        <v>359122</v>
      </c>
      <c r="B582" s="61" t="s">
        <v>701</v>
      </c>
      <c r="C582" s="61" t="s">
        <v>1326</v>
      </c>
      <c r="D582" s="62">
        <v>0.76671999999999996</v>
      </c>
      <c r="E582" s="64">
        <v>0.99827771797631859</v>
      </c>
      <c r="F582" s="64">
        <v>0</v>
      </c>
      <c r="G582" s="64">
        <v>0</v>
      </c>
      <c r="H582" s="64">
        <v>1.7857142857142856E-2</v>
      </c>
      <c r="I582" s="63">
        <v>3</v>
      </c>
      <c r="J582" s="63">
        <v>0</v>
      </c>
      <c r="K582" s="64">
        <v>1</v>
      </c>
      <c r="L582" s="64">
        <v>0</v>
      </c>
      <c r="M582" s="63" t="s">
        <v>1293</v>
      </c>
      <c r="N582" s="63" t="s">
        <v>1294</v>
      </c>
      <c r="O582" s="63" t="s">
        <v>1295</v>
      </c>
    </row>
    <row r="583" spans="1:15" s="70" customFormat="1" x14ac:dyDescent="0.25">
      <c r="A583" s="66">
        <v>359289</v>
      </c>
      <c r="B583" s="66" t="s">
        <v>702</v>
      </c>
      <c r="C583" s="66" t="s">
        <v>1309</v>
      </c>
      <c r="D583" s="67">
        <v>0.80779000000000001</v>
      </c>
      <c r="E583" s="69">
        <v>0.99978870263417385</v>
      </c>
      <c r="F583" s="69">
        <v>0.28347302436962951</v>
      </c>
      <c r="G583" s="69">
        <v>0.28347302436962951</v>
      </c>
      <c r="H583" s="69">
        <v>5.0541516245487361E-2</v>
      </c>
      <c r="I583" s="68">
        <v>13</v>
      </c>
      <c r="J583" s="68">
        <v>8</v>
      </c>
      <c r="K583" s="69">
        <v>0.9394412725771123</v>
      </c>
      <c r="L583" s="69">
        <v>6.0558727422887718E-2</v>
      </c>
      <c r="M583" s="68" t="s">
        <v>1293</v>
      </c>
      <c r="N583" s="68" t="s">
        <v>1308</v>
      </c>
      <c r="O583" s="68" t="s">
        <v>1295</v>
      </c>
    </row>
    <row r="584" spans="1:15" s="70" customFormat="1" x14ac:dyDescent="0.25">
      <c r="A584" s="61">
        <v>359394</v>
      </c>
      <c r="B584" s="61" t="s">
        <v>703</v>
      </c>
      <c r="C584" s="61" t="s">
        <v>1314</v>
      </c>
      <c r="D584" s="62">
        <v>0.78007000000000004</v>
      </c>
      <c r="E584" s="64" t="s">
        <v>1312</v>
      </c>
      <c r="F584" s="64" t="s">
        <v>1312</v>
      </c>
      <c r="G584" s="64" t="s">
        <v>1312</v>
      </c>
      <c r="H584" s="64" t="s">
        <v>1312</v>
      </c>
      <c r="I584" s="63">
        <v>8</v>
      </c>
      <c r="J584" s="63">
        <v>4</v>
      </c>
      <c r="K584" s="64">
        <v>0.32944329666648053</v>
      </c>
      <c r="L584" s="64">
        <v>0.67055670333351947</v>
      </c>
      <c r="M584" s="63" t="s">
        <v>1293</v>
      </c>
      <c r="N584" s="63" t="s">
        <v>1313</v>
      </c>
      <c r="O584" s="63" t="s">
        <v>1295</v>
      </c>
    </row>
    <row r="585" spans="1:15" s="70" customFormat="1" x14ac:dyDescent="0.25">
      <c r="A585" s="66">
        <v>359459</v>
      </c>
      <c r="B585" s="66" t="s">
        <v>704</v>
      </c>
      <c r="C585" s="66" t="s">
        <v>1311</v>
      </c>
      <c r="D585" s="67">
        <v>0.56433</v>
      </c>
      <c r="E585" s="69" t="s">
        <v>1312</v>
      </c>
      <c r="F585" s="69" t="s">
        <v>1312</v>
      </c>
      <c r="G585" s="69" t="s">
        <v>1312</v>
      </c>
      <c r="H585" s="69" t="s">
        <v>1312</v>
      </c>
      <c r="I585" s="68">
        <v>1</v>
      </c>
      <c r="J585" s="68">
        <v>3</v>
      </c>
      <c r="K585" s="69">
        <v>9.7888675623800381E-2</v>
      </c>
      <c r="L585" s="69">
        <v>0.90211132437619956</v>
      </c>
      <c r="M585" s="68" t="s">
        <v>1293</v>
      </c>
      <c r="N585" s="68" t="s">
        <v>1313</v>
      </c>
      <c r="O585" s="68" t="s">
        <v>1295</v>
      </c>
    </row>
    <row r="586" spans="1:15" s="70" customFormat="1" x14ac:dyDescent="0.25">
      <c r="A586" s="61">
        <v>359521</v>
      </c>
      <c r="B586" s="61" t="s">
        <v>705</v>
      </c>
      <c r="C586" s="61" t="s">
        <v>1326</v>
      </c>
      <c r="D586" s="62">
        <v>8.831E-2</v>
      </c>
      <c r="E586" s="64">
        <v>0</v>
      </c>
      <c r="F586" s="64">
        <v>0</v>
      </c>
      <c r="G586" s="64">
        <v>0</v>
      </c>
      <c r="H586" s="64">
        <v>0</v>
      </c>
      <c r="I586" s="63">
        <v>0</v>
      </c>
      <c r="J586" s="63">
        <v>0</v>
      </c>
      <c r="K586" s="64">
        <v>0</v>
      </c>
      <c r="L586" s="64">
        <v>0</v>
      </c>
      <c r="M586" s="63" t="s">
        <v>1293</v>
      </c>
      <c r="N586" s="63" t="s">
        <v>1294</v>
      </c>
      <c r="O586" s="63" t="s">
        <v>1295</v>
      </c>
    </row>
    <row r="587" spans="1:15" s="70" customFormat="1" x14ac:dyDescent="0.25">
      <c r="A587" s="66">
        <v>359661</v>
      </c>
      <c r="B587" s="66" t="s">
        <v>706</v>
      </c>
      <c r="C587" s="66" t="s">
        <v>1307</v>
      </c>
      <c r="D587" s="67">
        <v>0.74944</v>
      </c>
      <c r="E587" s="69">
        <v>0.99922110516522666</v>
      </c>
      <c r="F587" s="69">
        <v>0.99922110516522666</v>
      </c>
      <c r="G587" s="69">
        <v>0.99922110516522666</v>
      </c>
      <c r="H587" s="69">
        <v>0.22522522522522523</v>
      </c>
      <c r="I587" s="68">
        <v>56</v>
      </c>
      <c r="J587" s="68">
        <v>12</v>
      </c>
      <c r="K587" s="69">
        <v>0.93244990303813835</v>
      </c>
      <c r="L587" s="69">
        <v>6.7550096961861664E-2</v>
      </c>
      <c r="M587" s="68" t="s">
        <v>1296</v>
      </c>
      <c r="N587" s="68" t="s">
        <v>1294</v>
      </c>
      <c r="O587" s="68" t="s">
        <v>1295</v>
      </c>
    </row>
    <row r="588" spans="1:15" s="70" customFormat="1" x14ac:dyDescent="0.25">
      <c r="A588" s="61">
        <v>359726</v>
      </c>
      <c r="B588" s="61" t="s">
        <v>707</v>
      </c>
      <c r="C588" s="61" t="s">
        <v>1311</v>
      </c>
      <c r="D588" s="62">
        <v>0.44755</v>
      </c>
      <c r="E588" s="64" t="s">
        <v>1312</v>
      </c>
      <c r="F588" s="64" t="s">
        <v>1312</v>
      </c>
      <c r="G588" s="64" t="s">
        <v>1312</v>
      </c>
      <c r="H588" s="64" t="s">
        <v>1312</v>
      </c>
      <c r="I588" s="63">
        <v>0</v>
      </c>
      <c r="J588" s="63">
        <v>1</v>
      </c>
      <c r="K588" s="64">
        <v>0</v>
      </c>
      <c r="L588" s="64">
        <v>1</v>
      </c>
      <c r="M588" s="63" t="s">
        <v>1293</v>
      </c>
      <c r="N588" s="63" t="s">
        <v>1313</v>
      </c>
      <c r="O588" s="63" t="s">
        <v>1295</v>
      </c>
    </row>
    <row r="589" spans="1:15" s="70" customFormat="1" x14ac:dyDescent="0.25">
      <c r="A589" s="66">
        <v>359777</v>
      </c>
      <c r="B589" s="66" t="s">
        <v>708</v>
      </c>
      <c r="C589" s="66" t="s">
        <v>1309</v>
      </c>
      <c r="D589" s="67">
        <v>0.75704000000000005</v>
      </c>
      <c r="E589" s="69">
        <v>0.67914064789557926</v>
      </c>
      <c r="F589" s="69">
        <v>0.61426091661218696</v>
      </c>
      <c r="G589" s="69">
        <v>0.61426091661218696</v>
      </c>
      <c r="H589" s="69">
        <v>3.8977800722767166E-2</v>
      </c>
      <c r="I589" s="68">
        <v>38</v>
      </c>
      <c r="J589" s="68">
        <v>10</v>
      </c>
      <c r="K589" s="69">
        <v>0.94697537169447277</v>
      </c>
      <c r="L589" s="69">
        <v>5.3024628305527184E-2</v>
      </c>
      <c r="M589" s="68" t="s">
        <v>1293</v>
      </c>
      <c r="N589" s="68" t="s">
        <v>1308</v>
      </c>
      <c r="O589" s="68" t="s">
        <v>1295</v>
      </c>
    </row>
    <row r="590" spans="1:15" s="70" customFormat="1" x14ac:dyDescent="0.25">
      <c r="A590" s="61">
        <v>359866</v>
      </c>
      <c r="B590" s="61" t="s">
        <v>709</v>
      </c>
      <c r="C590" s="61" t="s">
        <v>1314</v>
      </c>
      <c r="D590" s="62">
        <v>0.62065999999999999</v>
      </c>
      <c r="E590" s="64" t="s">
        <v>1312</v>
      </c>
      <c r="F590" s="64" t="s">
        <v>1312</v>
      </c>
      <c r="G590" s="64" t="s">
        <v>1312</v>
      </c>
      <c r="H590" s="64" t="s">
        <v>1312</v>
      </c>
      <c r="I590" s="63">
        <v>6</v>
      </c>
      <c r="J590" s="63">
        <v>2</v>
      </c>
      <c r="K590" s="64">
        <v>0.51371036846615248</v>
      </c>
      <c r="L590" s="64">
        <v>0.48628963153384747</v>
      </c>
      <c r="M590" s="63" t="s">
        <v>1293</v>
      </c>
      <c r="N590" s="63" t="s">
        <v>1313</v>
      </c>
      <c r="O590" s="63" t="s">
        <v>1295</v>
      </c>
    </row>
    <row r="591" spans="1:15" s="70" customFormat="1" x14ac:dyDescent="0.25">
      <c r="A591" s="66">
        <v>360147</v>
      </c>
      <c r="B591" s="66" t="s">
        <v>710</v>
      </c>
      <c r="C591" s="66" t="s">
        <v>1307</v>
      </c>
      <c r="D591" s="67">
        <v>0.62734999999999996</v>
      </c>
      <c r="E591" s="69">
        <v>0.79441437007874016</v>
      </c>
      <c r="F591" s="69">
        <v>0</v>
      </c>
      <c r="G591" s="69">
        <v>0</v>
      </c>
      <c r="H591" s="69">
        <v>5.2631578947368418E-2</v>
      </c>
      <c r="I591" s="68">
        <v>4</v>
      </c>
      <c r="J591" s="68">
        <v>0</v>
      </c>
      <c r="K591" s="69">
        <v>1</v>
      </c>
      <c r="L591" s="69">
        <v>0</v>
      </c>
      <c r="M591" s="68" t="s">
        <v>1293</v>
      </c>
      <c r="N591" s="68" t="s">
        <v>1633</v>
      </c>
      <c r="O591" s="68" t="s">
        <v>1295</v>
      </c>
    </row>
    <row r="592" spans="1:15" s="70" customFormat="1" x14ac:dyDescent="0.25">
      <c r="A592" s="61">
        <v>360414</v>
      </c>
      <c r="B592" s="61" t="s">
        <v>712</v>
      </c>
      <c r="C592" s="61" t="s">
        <v>1309</v>
      </c>
      <c r="D592" s="62">
        <v>0.76673999999999998</v>
      </c>
      <c r="E592" s="64">
        <v>0.39984082769598089</v>
      </c>
      <c r="F592" s="64">
        <v>0.39984082769598089</v>
      </c>
      <c r="G592" s="64">
        <v>0.39984082769598089</v>
      </c>
      <c r="H592" s="64">
        <v>4.874446085672083E-2</v>
      </c>
      <c r="I592" s="63">
        <v>2</v>
      </c>
      <c r="J592" s="63">
        <v>3</v>
      </c>
      <c r="K592" s="64">
        <v>0.8492594049023463</v>
      </c>
      <c r="L592" s="64">
        <v>0.1507405950976537</v>
      </c>
      <c r="M592" s="63" t="s">
        <v>1293</v>
      </c>
      <c r="N592" s="63" t="s">
        <v>1634</v>
      </c>
      <c r="O592" s="63" t="s">
        <v>1295</v>
      </c>
    </row>
    <row r="593" spans="1:15" s="70" customFormat="1" x14ac:dyDescent="0.25">
      <c r="A593" s="66">
        <v>360449</v>
      </c>
      <c r="B593" s="66" t="s">
        <v>713</v>
      </c>
      <c r="C593" s="66" t="s">
        <v>1309</v>
      </c>
      <c r="D593" s="67">
        <v>0.62836999999999998</v>
      </c>
      <c r="E593" s="69">
        <v>0.68075039885569677</v>
      </c>
      <c r="F593" s="69">
        <v>0.43809109413994707</v>
      </c>
      <c r="G593" s="69">
        <v>0.43809109413994707</v>
      </c>
      <c r="H593" s="69">
        <v>8.1896551724137928E-2</v>
      </c>
      <c r="I593" s="68">
        <v>77</v>
      </c>
      <c r="J593" s="68">
        <v>25</v>
      </c>
      <c r="K593" s="69">
        <v>0.85538459972931991</v>
      </c>
      <c r="L593" s="69">
        <v>0.14461540027068007</v>
      </c>
      <c r="M593" s="68" t="s">
        <v>1293</v>
      </c>
      <c r="N593" s="68" t="s">
        <v>1635</v>
      </c>
      <c r="O593" s="68" t="s">
        <v>1295</v>
      </c>
    </row>
    <row r="594" spans="1:15" s="70" customFormat="1" x14ac:dyDescent="0.25">
      <c r="A594" s="61">
        <v>360465</v>
      </c>
      <c r="B594" s="61" t="s">
        <v>714</v>
      </c>
      <c r="C594" s="61" t="s">
        <v>1307</v>
      </c>
      <c r="D594" s="62">
        <v>0.15043000000000001</v>
      </c>
      <c r="E594" s="64">
        <v>0.19225449515905949</v>
      </c>
      <c r="F594" s="64">
        <v>0</v>
      </c>
      <c r="G594" s="64">
        <v>0</v>
      </c>
      <c r="H594" s="64">
        <v>2.3809523809523808E-2</v>
      </c>
      <c r="I594" s="63">
        <v>10</v>
      </c>
      <c r="J594" s="63">
        <v>4</v>
      </c>
      <c r="K594" s="64">
        <v>0.25587828492392806</v>
      </c>
      <c r="L594" s="64">
        <v>0.74412171507607194</v>
      </c>
      <c r="M594" s="63" t="s">
        <v>1293</v>
      </c>
      <c r="N594" s="63" t="s">
        <v>1636</v>
      </c>
      <c r="O594" s="63" t="s">
        <v>1295</v>
      </c>
    </row>
    <row r="595" spans="1:15" s="70" customFormat="1" x14ac:dyDescent="0.25">
      <c r="A595" s="66">
        <v>360481</v>
      </c>
      <c r="B595" s="66" t="s">
        <v>715</v>
      </c>
      <c r="C595" s="66" t="s">
        <v>1307</v>
      </c>
      <c r="D595" s="67">
        <v>0.70887</v>
      </c>
      <c r="E595" s="69">
        <v>9.2391304347826081E-2</v>
      </c>
      <c r="F595" s="69">
        <v>9.2391304347826081E-2</v>
      </c>
      <c r="G595" s="69">
        <v>0</v>
      </c>
      <c r="H595" s="69">
        <v>0.15254237288135594</v>
      </c>
      <c r="I595" s="68">
        <v>2</v>
      </c>
      <c r="J595" s="68">
        <v>4</v>
      </c>
      <c r="K595" s="69">
        <v>0.18502815921027652</v>
      </c>
      <c r="L595" s="69">
        <v>0.81497184078972351</v>
      </c>
      <c r="M595" s="68" t="s">
        <v>1293</v>
      </c>
      <c r="N595" s="68" t="s">
        <v>1294</v>
      </c>
      <c r="O595" s="68" t="s">
        <v>1295</v>
      </c>
    </row>
    <row r="596" spans="1:15" s="70" customFormat="1" x14ac:dyDescent="0.25">
      <c r="A596" s="61">
        <v>360686</v>
      </c>
      <c r="B596" s="61" t="s">
        <v>716</v>
      </c>
      <c r="C596" s="61" t="s">
        <v>1311</v>
      </c>
      <c r="D596" s="62">
        <v>6.1069999999999999E-2</v>
      </c>
      <c r="E596" s="64" t="s">
        <v>1312</v>
      </c>
      <c r="F596" s="64" t="s">
        <v>1312</v>
      </c>
      <c r="G596" s="64" t="s">
        <v>1312</v>
      </c>
      <c r="H596" s="64" t="s">
        <v>1312</v>
      </c>
      <c r="I596" s="63">
        <v>2</v>
      </c>
      <c r="J596" s="63">
        <v>2</v>
      </c>
      <c r="K596" s="64">
        <v>0</v>
      </c>
      <c r="L596" s="64">
        <v>0</v>
      </c>
      <c r="M596" s="63" t="s">
        <v>1293</v>
      </c>
      <c r="N596" s="63" t="s">
        <v>1313</v>
      </c>
      <c r="O596" s="63" t="s">
        <v>1295</v>
      </c>
    </row>
    <row r="597" spans="1:15" s="70" customFormat="1" x14ac:dyDescent="0.25">
      <c r="A597" s="66">
        <v>360767</v>
      </c>
      <c r="B597" s="66" t="s">
        <v>717</v>
      </c>
      <c r="C597" s="66" t="s">
        <v>1309</v>
      </c>
      <c r="D597" s="67">
        <v>0.68567999999999996</v>
      </c>
      <c r="E597" s="69">
        <v>0.43079126007636825</v>
      </c>
      <c r="F597" s="69">
        <v>0</v>
      </c>
      <c r="G597" s="69">
        <v>0</v>
      </c>
      <c r="H597" s="69">
        <v>0.125</v>
      </c>
      <c r="I597" s="68">
        <v>29</v>
      </c>
      <c r="J597" s="68">
        <v>8</v>
      </c>
      <c r="K597" s="69">
        <v>0.88392832221508921</v>
      </c>
      <c r="L597" s="69">
        <v>0.11607167778491082</v>
      </c>
      <c r="M597" s="68" t="s">
        <v>1293</v>
      </c>
      <c r="N597" s="68" t="s">
        <v>1637</v>
      </c>
      <c r="O597" s="68" t="s">
        <v>1295</v>
      </c>
    </row>
    <row r="598" spans="1:15" s="70" customFormat="1" x14ac:dyDescent="0.25">
      <c r="A598" s="61">
        <v>360783</v>
      </c>
      <c r="B598" s="61" t="s">
        <v>718</v>
      </c>
      <c r="C598" s="61" t="s">
        <v>1307</v>
      </c>
      <c r="D598" s="62">
        <v>0.83575999999999995</v>
      </c>
      <c r="E598" s="64">
        <v>0.33101851851851855</v>
      </c>
      <c r="F598" s="64">
        <v>0.33101851851851855</v>
      </c>
      <c r="G598" s="64">
        <v>0.33101851851851855</v>
      </c>
      <c r="H598" s="64">
        <v>0.5</v>
      </c>
      <c r="I598" s="63">
        <v>0</v>
      </c>
      <c r="J598" s="63">
        <v>0</v>
      </c>
      <c r="K598" s="64">
        <v>0</v>
      </c>
      <c r="L598" s="64">
        <v>0</v>
      </c>
      <c r="M598" s="63" t="s">
        <v>1293</v>
      </c>
      <c r="N598" s="63" t="s">
        <v>1638</v>
      </c>
      <c r="O598" s="63" t="s">
        <v>1295</v>
      </c>
    </row>
    <row r="599" spans="1:15" s="70" customFormat="1" x14ac:dyDescent="0.25">
      <c r="A599" s="66">
        <v>361011</v>
      </c>
      <c r="B599" s="66" t="s">
        <v>720</v>
      </c>
      <c r="C599" s="66" t="s">
        <v>1326</v>
      </c>
      <c r="D599" s="67">
        <v>0.66617000000000004</v>
      </c>
      <c r="E599" s="69">
        <v>1</v>
      </c>
      <c r="F599" s="69">
        <v>1</v>
      </c>
      <c r="G599" s="69">
        <v>1</v>
      </c>
      <c r="H599" s="69">
        <v>5.4984583761562178E-2</v>
      </c>
      <c r="I599" s="68">
        <v>4</v>
      </c>
      <c r="J599" s="68">
        <v>0</v>
      </c>
      <c r="K599" s="69">
        <v>1</v>
      </c>
      <c r="L599" s="69">
        <v>0</v>
      </c>
      <c r="M599" s="68" t="s">
        <v>1293</v>
      </c>
      <c r="N599" s="68" t="s">
        <v>1294</v>
      </c>
      <c r="O599" s="68" t="s">
        <v>1295</v>
      </c>
    </row>
    <row r="600" spans="1:15" s="70" customFormat="1" x14ac:dyDescent="0.25">
      <c r="A600" s="61">
        <v>361038</v>
      </c>
      <c r="B600" s="61" t="s">
        <v>721</v>
      </c>
      <c r="C600" s="61" t="s">
        <v>1314</v>
      </c>
      <c r="D600" s="62">
        <v>0.73180999999999996</v>
      </c>
      <c r="E600" s="64" t="s">
        <v>1312</v>
      </c>
      <c r="F600" s="64" t="s">
        <v>1312</v>
      </c>
      <c r="G600" s="64" t="s">
        <v>1312</v>
      </c>
      <c r="H600" s="64" t="s">
        <v>1312</v>
      </c>
      <c r="I600" s="63">
        <v>5</v>
      </c>
      <c r="J600" s="63">
        <v>0</v>
      </c>
      <c r="K600" s="64">
        <v>1</v>
      </c>
      <c r="L600" s="64">
        <v>0</v>
      </c>
      <c r="M600" s="63" t="s">
        <v>1293</v>
      </c>
      <c r="N600" s="63" t="s">
        <v>1313</v>
      </c>
      <c r="O600" s="63" t="s">
        <v>1295</v>
      </c>
    </row>
    <row r="601" spans="1:15" s="70" customFormat="1" x14ac:dyDescent="0.25">
      <c r="A601" s="66">
        <v>361461</v>
      </c>
      <c r="B601" s="66" t="s">
        <v>722</v>
      </c>
      <c r="C601" s="66" t="s">
        <v>1326</v>
      </c>
      <c r="D601" s="67">
        <v>0.67874000000000001</v>
      </c>
      <c r="E601" s="69">
        <v>0</v>
      </c>
      <c r="F601" s="69">
        <v>0</v>
      </c>
      <c r="G601" s="69">
        <v>0</v>
      </c>
      <c r="H601" s="69">
        <v>0</v>
      </c>
      <c r="I601" s="68">
        <v>2</v>
      </c>
      <c r="J601" s="68">
        <v>0</v>
      </c>
      <c r="K601" s="69">
        <v>1</v>
      </c>
      <c r="L601" s="69">
        <v>0</v>
      </c>
      <c r="M601" s="68" t="s">
        <v>1318</v>
      </c>
      <c r="N601" s="68" t="s">
        <v>1294</v>
      </c>
      <c r="O601" s="68" t="s">
        <v>1295</v>
      </c>
    </row>
    <row r="602" spans="1:15" s="70" customFormat="1" x14ac:dyDescent="0.25">
      <c r="A602" s="61">
        <v>361569</v>
      </c>
      <c r="B602" s="61" t="s">
        <v>723</v>
      </c>
      <c r="C602" s="61" t="s">
        <v>1311</v>
      </c>
      <c r="D602" s="62">
        <v>0.91195999999999999</v>
      </c>
      <c r="E602" s="64" t="s">
        <v>1312</v>
      </c>
      <c r="F602" s="64" t="s">
        <v>1312</v>
      </c>
      <c r="G602" s="64" t="s">
        <v>1312</v>
      </c>
      <c r="H602" s="64" t="s">
        <v>1312</v>
      </c>
      <c r="I602" s="63">
        <v>6</v>
      </c>
      <c r="J602" s="63">
        <v>4</v>
      </c>
      <c r="K602" s="64">
        <v>0.4257197406476248</v>
      </c>
      <c r="L602" s="64">
        <v>0.57428025935237514</v>
      </c>
      <c r="M602" s="63" t="s">
        <v>1293</v>
      </c>
      <c r="N602" s="63" t="s">
        <v>1313</v>
      </c>
      <c r="O602" s="63" t="s">
        <v>1295</v>
      </c>
    </row>
    <row r="603" spans="1:15" s="70" customFormat="1" x14ac:dyDescent="0.25">
      <c r="A603" s="66">
        <v>361593</v>
      </c>
      <c r="B603" s="66" t="s">
        <v>724</v>
      </c>
      <c r="C603" s="66" t="s">
        <v>1311</v>
      </c>
      <c r="D603" s="67">
        <v>0.56555999999999995</v>
      </c>
      <c r="E603" s="69" t="s">
        <v>1312</v>
      </c>
      <c r="F603" s="69" t="s">
        <v>1312</v>
      </c>
      <c r="G603" s="69" t="s">
        <v>1312</v>
      </c>
      <c r="H603" s="69" t="s">
        <v>1312</v>
      </c>
      <c r="I603" s="68">
        <v>19</v>
      </c>
      <c r="J603" s="68">
        <v>6</v>
      </c>
      <c r="K603" s="69">
        <v>0.98112459878214697</v>
      </c>
      <c r="L603" s="69">
        <v>1.8875401217853038E-2</v>
      </c>
      <c r="M603" s="68" t="s">
        <v>1293</v>
      </c>
      <c r="N603" s="68" t="s">
        <v>1313</v>
      </c>
      <c r="O603" s="68" t="s">
        <v>1295</v>
      </c>
    </row>
    <row r="604" spans="1:15" s="70" customFormat="1" x14ac:dyDescent="0.25">
      <c r="A604" s="61">
        <v>361615</v>
      </c>
      <c r="B604" s="61" t="s">
        <v>725</v>
      </c>
      <c r="C604" s="61" t="s">
        <v>1309</v>
      </c>
      <c r="D604" s="62">
        <v>0.72219</v>
      </c>
      <c r="E604" s="64">
        <v>0.97264853365749881</v>
      </c>
      <c r="F604" s="64">
        <v>0.97264853365749881</v>
      </c>
      <c r="G604" s="64">
        <v>0.97264853365749881</v>
      </c>
      <c r="H604" s="64">
        <v>4.8916408668730649E-2</v>
      </c>
      <c r="I604" s="63">
        <v>18</v>
      </c>
      <c r="J604" s="63">
        <v>6</v>
      </c>
      <c r="K604" s="64">
        <v>0.94149868536371606</v>
      </c>
      <c r="L604" s="64">
        <v>5.8501314636283962E-2</v>
      </c>
      <c r="M604" s="63" t="s">
        <v>1293</v>
      </c>
      <c r="N604" s="63" t="s">
        <v>1294</v>
      </c>
      <c r="O604" s="63" t="s">
        <v>1295</v>
      </c>
    </row>
    <row r="605" spans="1:15" s="70" customFormat="1" x14ac:dyDescent="0.25">
      <c r="A605" s="66">
        <v>361852</v>
      </c>
      <c r="B605" s="66" t="s">
        <v>726</v>
      </c>
      <c r="C605" s="66" t="s">
        <v>1307</v>
      </c>
      <c r="D605" s="67">
        <v>0.71682999999999997</v>
      </c>
      <c r="E605" s="69">
        <v>0</v>
      </c>
      <c r="F605" s="69">
        <v>0</v>
      </c>
      <c r="G605" s="69">
        <v>0</v>
      </c>
      <c r="H605" s="69">
        <v>0</v>
      </c>
      <c r="I605" s="68">
        <v>9</v>
      </c>
      <c r="J605" s="68">
        <v>4</v>
      </c>
      <c r="K605" s="69">
        <v>0.99046975329503206</v>
      </c>
      <c r="L605" s="69">
        <v>9.530246704967894E-3</v>
      </c>
      <c r="M605" s="68" t="s">
        <v>1318</v>
      </c>
      <c r="N605" s="68" t="s">
        <v>1640</v>
      </c>
      <c r="O605" s="68" t="s">
        <v>1295</v>
      </c>
    </row>
    <row r="606" spans="1:15" s="70" customFormat="1" x14ac:dyDescent="0.25">
      <c r="A606" s="61">
        <v>361941</v>
      </c>
      <c r="B606" s="61" t="s">
        <v>727</v>
      </c>
      <c r="C606" s="61" t="s">
        <v>1309</v>
      </c>
      <c r="D606" s="62">
        <v>0.74604000000000004</v>
      </c>
      <c r="E606" s="64">
        <v>0.71864475966935404</v>
      </c>
      <c r="F606" s="64">
        <v>0.71864475966935404</v>
      </c>
      <c r="G606" s="64">
        <v>0.71864475966935404</v>
      </c>
      <c r="H606" s="64">
        <v>0.29268292682926828</v>
      </c>
      <c r="I606" s="63">
        <v>15</v>
      </c>
      <c r="J606" s="63">
        <v>9</v>
      </c>
      <c r="K606" s="64">
        <v>0.4974112200767497</v>
      </c>
      <c r="L606" s="64">
        <v>0.50258877992325024</v>
      </c>
      <c r="M606" s="63" t="s">
        <v>1293</v>
      </c>
      <c r="N606" s="63" t="s">
        <v>1641</v>
      </c>
      <c r="O606" s="63" t="s">
        <v>1295</v>
      </c>
    </row>
    <row r="607" spans="1:15" s="70" customFormat="1" x14ac:dyDescent="0.25">
      <c r="A607" s="66">
        <v>362182</v>
      </c>
      <c r="B607" s="66" t="s">
        <v>729</v>
      </c>
      <c r="C607" s="66" t="s">
        <v>1307</v>
      </c>
      <c r="D607" s="67">
        <v>0.73841999999999997</v>
      </c>
      <c r="E607" s="69">
        <v>0.97905759162303663</v>
      </c>
      <c r="F607" s="69">
        <v>0</v>
      </c>
      <c r="G607" s="69">
        <v>0</v>
      </c>
      <c r="H607" s="69">
        <v>0.1111111111111111</v>
      </c>
      <c r="I607" s="68">
        <v>3</v>
      </c>
      <c r="J607" s="68">
        <v>2</v>
      </c>
      <c r="K607" s="69">
        <v>0.91950464396284826</v>
      </c>
      <c r="L607" s="69">
        <v>8.0495356037151702E-2</v>
      </c>
      <c r="M607" s="68" t="s">
        <v>1293</v>
      </c>
      <c r="N607" s="68" t="s">
        <v>1642</v>
      </c>
      <c r="O607" s="68" t="s">
        <v>1295</v>
      </c>
    </row>
    <row r="608" spans="1:15" s="70" customFormat="1" x14ac:dyDescent="0.25">
      <c r="A608" s="61">
        <v>362352</v>
      </c>
      <c r="B608" s="61" t="s">
        <v>730</v>
      </c>
      <c r="C608" s="61" t="s">
        <v>1314</v>
      </c>
      <c r="D608" s="62">
        <v>3.5569999999999997E-2</v>
      </c>
      <c r="E608" s="64" t="s">
        <v>1312</v>
      </c>
      <c r="F608" s="64" t="s">
        <v>1312</v>
      </c>
      <c r="G608" s="64" t="s">
        <v>1312</v>
      </c>
      <c r="H608" s="64" t="s">
        <v>1312</v>
      </c>
      <c r="I608" s="63">
        <v>0</v>
      </c>
      <c r="J608" s="63">
        <v>7</v>
      </c>
      <c r="K608" s="64">
        <v>0</v>
      </c>
      <c r="L608" s="64">
        <v>1</v>
      </c>
      <c r="M608" s="63" t="s">
        <v>1293</v>
      </c>
      <c r="N608" s="63" t="s">
        <v>1313</v>
      </c>
      <c r="O608" s="63" t="s">
        <v>1295</v>
      </c>
    </row>
    <row r="609" spans="1:15" s="70" customFormat="1" x14ac:dyDescent="0.25">
      <c r="A609" s="66">
        <v>362573</v>
      </c>
      <c r="B609" s="66" t="s">
        <v>731</v>
      </c>
      <c r="C609" s="66" t="s">
        <v>1309</v>
      </c>
      <c r="D609" s="67">
        <v>0.78073000000000004</v>
      </c>
      <c r="E609" s="69">
        <v>0.41486237278874394</v>
      </c>
      <c r="F609" s="69">
        <v>0.41452086606106142</v>
      </c>
      <c r="G609" s="69">
        <v>0.41452086606106142</v>
      </c>
      <c r="H609" s="69">
        <v>4.6182495344506518E-2</v>
      </c>
      <c r="I609" s="68">
        <v>10</v>
      </c>
      <c r="J609" s="68">
        <v>8</v>
      </c>
      <c r="K609" s="69">
        <v>0.89604532514023172</v>
      </c>
      <c r="L609" s="69">
        <v>0.1039546748597683</v>
      </c>
      <c r="M609" s="68" t="s">
        <v>1293</v>
      </c>
      <c r="N609" s="68" t="s">
        <v>1643</v>
      </c>
      <c r="O609" s="68" t="s">
        <v>1295</v>
      </c>
    </row>
    <row r="610" spans="1:15" s="70" customFormat="1" x14ac:dyDescent="0.25">
      <c r="A610" s="61">
        <v>362620</v>
      </c>
      <c r="B610" s="61" t="s">
        <v>732</v>
      </c>
      <c r="C610" s="61" t="s">
        <v>1309</v>
      </c>
      <c r="D610" s="62">
        <v>0.75505999999999995</v>
      </c>
      <c r="E610" s="64">
        <v>0.26345933562428409</v>
      </c>
      <c r="F610" s="64">
        <v>0.25544100801832759</v>
      </c>
      <c r="G610" s="64">
        <v>0.25544100801832759</v>
      </c>
      <c r="H610" s="64">
        <v>4.0540540540540543E-2</v>
      </c>
      <c r="I610" s="63">
        <v>5</v>
      </c>
      <c r="J610" s="63">
        <v>7</v>
      </c>
      <c r="K610" s="64">
        <v>0.20051413881748073</v>
      </c>
      <c r="L610" s="64">
        <v>0.7994858611825193</v>
      </c>
      <c r="M610" s="63" t="s">
        <v>1293</v>
      </c>
      <c r="N610" s="63" t="s">
        <v>1308</v>
      </c>
      <c r="O610" s="63" t="s">
        <v>1295</v>
      </c>
    </row>
    <row r="611" spans="1:15" s="70" customFormat="1" x14ac:dyDescent="0.25">
      <c r="A611" s="66">
        <v>362735</v>
      </c>
      <c r="B611" s="66" t="s">
        <v>733</v>
      </c>
      <c r="C611" s="66" t="s">
        <v>1311</v>
      </c>
      <c r="D611" s="67">
        <v>0.87312999999999996</v>
      </c>
      <c r="E611" s="69" t="s">
        <v>1312</v>
      </c>
      <c r="F611" s="69" t="s">
        <v>1312</v>
      </c>
      <c r="G611" s="69" t="s">
        <v>1312</v>
      </c>
      <c r="H611" s="69" t="s">
        <v>1312</v>
      </c>
      <c r="I611" s="68">
        <v>1</v>
      </c>
      <c r="J611" s="68">
        <v>1</v>
      </c>
      <c r="K611" s="69">
        <v>0.78724559023066487</v>
      </c>
      <c r="L611" s="69">
        <v>0.21275440976933513</v>
      </c>
      <c r="M611" s="68" t="s">
        <v>1293</v>
      </c>
      <c r="N611" s="68" t="s">
        <v>1313</v>
      </c>
      <c r="O611" s="68" t="s">
        <v>1295</v>
      </c>
    </row>
    <row r="612" spans="1:15" s="70" customFormat="1" x14ac:dyDescent="0.25">
      <c r="A612" s="61">
        <v>362824</v>
      </c>
      <c r="B612" s="61" t="s">
        <v>734</v>
      </c>
      <c r="C612" s="61" t="s">
        <v>1311</v>
      </c>
      <c r="D612" s="62">
        <v>0.74990999999999997</v>
      </c>
      <c r="E612" s="64" t="s">
        <v>1312</v>
      </c>
      <c r="F612" s="64" t="s">
        <v>1312</v>
      </c>
      <c r="G612" s="64" t="s">
        <v>1312</v>
      </c>
      <c r="H612" s="64" t="s">
        <v>1312</v>
      </c>
      <c r="I612" s="63">
        <v>3</v>
      </c>
      <c r="J612" s="63">
        <v>2</v>
      </c>
      <c r="K612" s="64">
        <v>0.69584245076586437</v>
      </c>
      <c r="L612" s="64">
        <v>0.30415754923413568</v>
      </c>
      <c r="M612" s="63" t="s">
        <v>1293</v>
      </c>
      <c r="N612" s="63" t="s">
        <v>1313</v>
      </c>
      <c r="O612" s="63" t="s">
        <v>1295</v>
      </c>
    </row>
    <row r="613" spans="1:15" s="70" customFormat="1" x14ac:dyDescent="0.25">
      <c r="A613" s="66">
        <v>362832</v>
      </c>
      <c r="B613" s="66" t="s">
        <v>735</v>
      </c>
      <c r="C613" s="66" t="s">
        <v>1309</v>
      </c>
      <c r="D613" s="67">
        <v>0.82813999999999999</v>
      </c>
      <c r="E613" s="69">
        <v>0.46396060289509028</v>
      </c>
      <c r="F613" s="69">
        <v>0.45291747500373081</v>
      </c>
      <c r="G613" s="69">
        <v>0.45291747500373081</v>
      </c>
      <c r="H613" s="69">
        <v>3.9498265278889777E-2</v>
      </c>
      <c r="I613" s="68">
        <v>6</v>
      </c>
      <c r="J613" s="68">
        <v>16</v>
      </c>
      <c r="K613" s="69">
        <v>0.46945073030240692</v>
      </c>
      <c r="L613" s="69">
        <v>0.53054926969759308</v>
      </c>
      <c r="M613" s="68" t="s">
        <v>1293</v>
      </c>
      <c r="N613" s="68" t="s">
        <v>1644</v>
      </c>
      <c r="O613" s="68" t="s">
        <v>1295</v>
      </c>
    </row>
    <row r="614" spans="1:15" s="70" customFormat="1" x14ac:dyDescent="0.25">
      <c r="A614" s="61">
        <v>363111</v>
      </c>
      <c r="B614" s="61" t="s">
        <v>736</v>
      </c>
      <c r="C614" s="61" t="s">
        <v>1316</v>
      </c>
      <c r="D614" s="62">
        <v>0.47786000000000001</v>
      </c>
      <c r="E614" s="64">
        <v>0</v>
      </c>
      <c r="F614" s="64">
        <v>0</v>
      </c>
      <c r="G614" s="64">
        <v>0</v>
      </c>
      <c r="H614" s="64">
        <v>0</v>
      </c>
      <c r="I614" s="63">
        <v>4</v>
      </c>
      <c r="J614" s="63">
        <v>4</v>
      </c>
      <c r="K614" s="64">
        <v>0.41798476859988282</v>
      </c>
      <c r="L614" s="64">
        <v>0.58201523140011713</v>
      </c>
      <c r="M614" s="63" t="s">
        <v>1293</v>
      </c>
      <c r="N614" s="63" t="s">
        <v>1645</v>
      </c>
      <c r="O614" s="63" t="s">
        <v>1295</v>
      </c>
    </row>
    <row r="615" spans="1:15" s="70" customFormat="1" x14ac:dyDescent="0.25">
      <c r="A615" s="66">
        <v>363171</v>
      </c>
      <c r="B615" s="66" t="s">
        <v>737</v>
      </c>
      <c r="C615" s="66" t="s">
        <v>1311</v>
      </c>
      <c r="D615" s="67">
        <v>0.64932999999999996</v>
      </c>
      <c r="E615" s="69" t="s">
        <v>1312</v>
      </c>
      <c r="F615" s="69" t="s">
        <v>1312</v>
      </c>
      <c r="G615" s="69" t="s">
        <v>1312</v>
      </c>
      <c r="H615" s="69" t="s">
        <v>1312</v>
      </c>
      <c r="I615" s="68">
        <v>4</v>
      </c>
      <c r="J615" s="68">
        <v>2</v>
      </c>
      <c r="K615" s="69">
        <v>0.63170957224195823</v>
      </c>
      <c r="L615" s="69">
        <v>0.36829042775804177</v>
      </c>
      <c r="M615" s="68" t="s">
        <v>1293</v>
      </c>
      <c r="N615" s="68" t="s">
        <v>1313</v>
      </c>
      <c r="O615" s="68" t="s">
        <v>1295</v>
      </c>
    </row>
    <row r="616" spans="1:15" s="70" customFormat="1" x14ac:dyDescent="0.25">
      <c r="A616" s="61">
        <v>363189</v>
      </c>
      <c r="B616" s="61" t="s">
        <v>738</v>
      </c>
      <c r="C616" s="61" t="s">
        <v>1307</v>
      </c>
      <c r="D616" s="62">
        <v>0.75136999999999998</v>
      </c>
      <c r="E616" s="64">
        <v>0</v>
      </c>
      <c r="F616" s="64">
        <v>0</v>
      </c>
      <c r="G616" s="64">
        <v>0</v>
      </c>
      <c r="H616" s="64">
        <v>0</v>
      </c>
      <c r="I616" s="63">
        <v>2</v>
      </c>
      <c r="J616" s="63">
        <v>1</v>
      </c>
      <c r="K616" s="64">
        <v>0.34395750332005315</v>
      </c>
      <c r="L616" s="64">
        <v>0.65604249667994685</v>
      </c>
      <c r="M616" s="63" t="s">
        <v>1293</v>
      </c>
      <c r="N616" s="63" t="s">
        <v>1308</v>
      </c>
      <c r="O616" s="63" t="s">
        <v>1295</v>
      </c>
    </row>
    <row r="617" spans="1:15" s="70" customFormat="1" x14ac:dyDescent="0.25">
      <c r="A617" s="66">
        <v>363286</v>
      </c>
      <c r="B617" s="66" t="s">
        <v>739</v>
      </c>
      <c r="C617" s="66" t="s">
        <v>1309</v>
      </c>
      <c r="D617" s="67">
        <v>0.58557999999999999</v>
      </c>
      <c r="E617" s="69">
        <v>0.12984737283185616</v>
      </c>
      <c r="F617" s="69">
        <v>0.12984737283185616</v>
      </c>
      <c r="G617" s="69">
        <v>0.12984737283185616</v>
      </c>
      <c r="H617" s="69">
        <v>5.139420448332422E-2</v>
      </c>
      <c r="I617" s="68">
        <v>22</v>
      </c>
      <c r="J617" s="68">
        <v>3</v>
      </c>
      <c r="K617" s="69">
        <v>0.91132691958613177</v>
      </c>
      <c r="L617" s="69">
        <v>8.8673080413868219E-2</v>
      </c>
      <c r="M617" s="68" t="s">
        <v>1293</v>
      </c>
      <c r="N617" s="68" t="s">
        <v>1308</v>
      </c>
      <c r="O617" s="68" t="s">
        <v>1295</v>
      </c>
    </row>
    <row r="618" spans="1:15" s="70" customFormat="1" x14ac:dyDescent="0.25">
      <c r="A618" s="61">
        <v>363391</v>
      </c>
      <c r="B618" s="61" t="s">
        <v>740</v>
      </c>
      <c r="C618" s="61" t="s">
        <v>1307</v>
      </c>
      <c r="D618" s="62">
        <v>0.68561000000000005</v>
      </c>
      <c r="E618" s="64">
        <v>0.91407089151450049</v>
      </c>
      <c r="F618" s="64">
        <v>0</v>
      </c>
      <c r="G618" s="64">
        <v>0</v>
      </c>
      <c r="H618" s="64">
        <v>0.33333333333333331</v>
      </c>
      <c r="I618" s="63">
        <v>4</v>
      </c>
      <c r="J618" s="63">
        <v>8</v>
      </c>
      <c r="K618" s="64">
        <v>0.14676141022137196</v>
      </c>
      <c r="L618" s="64">
        <v>0.85323858977862799</v>
      </c>
      <c r="M618" s="63" t="s">
        <v>1293</v>
      </c>
      <c r="N618" s="63" t="s">
        <v>1646</v>
      </c>
      <c r="O618" s="63" t="s">
        <v>1295</v>
      </c>
    </row>
    <row r="619" spans="1:15" s="70" customFormat="1" x14ac:dyDescent="0.25">
      <c r="A619" s="66">
        <v>363511</v>
      </c>
      <c r="B619" s="66" t="s">
        <v>741</v>
      </c>
      <c r="C619" s="66" t="s">
        <v>1316</v>
      </c>
      <c r="D619" s="67">
        <v>0.31681999999999999</v>
      </c>
      <c r="E619" s="69">
        <v>0.41128010139416982</v>
      </c>
      <c r="F619" s="69">
        <v>0</v>
      </c>
      <c r="G619" s="69">
        <v>0</v>
      </c>
      <c r="H619" s="69">
        <v>9.0909090909090912E-2</v>
      </c>
      <c r="I619" s="68">
        <v>2</v>
      </c>
      <c r="J619" s="68">
        <v>3</v>
      </c>
      <c r="K619" s="69">
        <v>0.27221366204417052</v>
      </c>
      <c r="L619" s="69">
        <v>0.72778633795582948</v>
      </c>
      <c r="M619" s="68" t="s">
        <v>1293</v>
      </c>
      <c r="N619" s="68" t="s">
        <v>1647</v>
      </c>
      <c r="O619" s="68" t="s">
        <v>1295</v>
      </c>
    </row>
    <row r="620" spans="1:15" s="70" customFormat="1" x14ac:dyDescent="0.25">
      <c r="A620" s="61">
        <v>363685</v>
      </c>
      <c r="B620" s="61" t="s">
        <v>742</v>
      </c>
      <c r="C620" s="61" t="s">
        <v>1316</v>
      </c>
      <c r="D620" s="62">
        <v>0.58823000000000003</v>
      </c>
      <c r="E620" s="64">
        <v>0.9537057256409136</v>
      </c>
      <c r="F620" s="64">
        <v>0</v>
      </c>
      <c r="G620" s="64">
        <v>0</v>
      </c>
      <c r="H620" s="64">
        <v>0.25</v>
      </c>
      <c r="I620" s="63">
        <v>15</v>
      </c>
      <c r="J620" s="63">
        <v>8</v>
      </c>
      <c r="K620" s="64">
        <v>0.60651345558466296</v>
      </c>
      <c r="L620" s="64">
        <v>0.39348654441533698</v>
      </c>
      <c r="M620" s="63" t="s">
        <v>1293</v>
      </c>
      <c r="N620" s="63" t="s">
        <v>1648</v>
      </c>
      <c r="O620" s="63" t="s">
        <v>1295</v>
      </c>
    </row>
    <row r="621" spans="1:15" s="70" customFormat="1" x14ac:dyDescent="0.25">
      <c r="A621" s="66">
        <v>363855</v>
      </c>
      <c r="B621" s="66" t="s">
        <v>745</v>
      </c>
      <c r="C621" s="66" t="s">
        <v>1326</v>
      </c>
      <c r="D621" s="67">
        <v>0.69010000000000005</v>
      </c>
      <c r="E621" s="69">
        <v>0.99788647342995174</v>
      </c>
      <c r="F621" s="69">
        <v>0</v>
      </c>
      <c r="G621" s="69">
        <v>0</v>
      </c>
      <c r="H621" s="69">
        <v>1.8867924528301886E-2</v>
      </c>
      <c r="I621" s="68">
        <v>4</v>
      </c>
      <c r="J621" s="68">
        <v>0</v>
      </c>
      <c r="K621" s="69">
        <v>1</v>
      </c>
      <c r="L621" s="69">
        <v>0</v>
      </c>
      <c r="M621" s="68" t="s">
        <v>1293</v>
      </c>
      <c r="N621" s="68" t="s">
        <v>1294</v>
      </c>
      <c r="O621" s="68" t="s">
        <v>1295</v>
      </c>
    </row>
    <row r="622" spans="1:15" s="70" customFormat="1" x14ac:dyDescent="0.25">
      <c r="A622" s="61">
        <v>363944</v>
      </c>
      <c r="B622" s="61" t="s">
        <v>746</v>
      </c>
      <c r="C622" s="61" t="s">
        <v>1309</v>
      </c>
      <c r="D622" s="62">
        <v>0.46583000000000002</v>
      </c>
      <c r="E622" s="64">
        <v>0.8</v>
      </c>
      <c r="F622" s="64">
        <v>0.8</v>
      </c>
      <c r="G622" s="64">
        <v>0.8</v>
      </c>
      <c r="H622" s="64">
        <v>5.2224371373307543E-2</v>
      </c>
      <c r="I622" s="63">
        <v>0</v>
      </c>
      <c r="J622" s="63">
        <v>0</v>
      </c>
      <c r="K622" s="64">
        <v>0</v>
      </c>
      <c r="L622" s="64">
        <v>0</v>
      </c>
      <c r="M622" s="63" t="s">
        <v>1293</v>
      </c>
      <c r="N622" s="63" t="s">
        <v>1499</v>
      </c>
      <c r="O622" s="63" t="s">
        <v>1295</v>
      </c>
    </row>
    <row r="623" spans="1:15" s="70" customFormat="1" x14ac:dyDescent="0.25">
      <c r="A623" s="66">
        <v>364070</v>
      </c>
      <c r="B623" s="66" t="s">
        <v>747</v>
      </c>
      <c r="C623" s="66" t="s">
        <v>1309</v>
      </c>
      <c r="D623" s="67">
        <v>0.80939000000000005</v>
      </c>
      <c r="E623" s="69">
        <v>0.86632390745501286</v>
      </c>
      <c r="F623" s="69">
        <v>0.76760925449871464</v>
      </c>
      <c r="G623" s="69">
        <v>0.76760925449871464</v>
      </c>
      <c r="H623" s="69">
        <v>4.8269581056466303E-2</v>
      </c>
      <c r="I623" s="68">
        <v>15</v>
      </c>
      <c r="J623" s="68">
        <v>8</v>
      </c>
      <c r="K623" s="69">
        <v>0.98028824403800163</v>
      </c>
      <c r="L623" s="69">
        <v>1.9711755961998319E-2</v>
      </c>
      <c r="M623" s="68" t="s">
        <v>1293</v>
      </c>
      <c r="N623" s="68" t="s">
        <v>1650</v>
      </c>
      <c r="O623" s="68" t="s">
        <v>1295</v>
      </c>
    </row>
    <row r="624" spans="1:15" s="70" customFormat="1" x14ac:dyDescent="0.25">
      <c r="A624" s="61">
        <v>364312</v>
      </c>
      <c r="B624" s="61" t="s">
        <v>748</v>
      </c>
      <c r="C624" s="61" t="s">
        <v>1309</v>
      </c>
      <c r="D624" s="62">
        <v>0.76497000000000004</v>
      </c>
      <c r="E624" s="64">
        <v>0.90432639814082083</v>
      </c>
      <c r="F624" s="64">
        <v>1.1319356098929169E-3</v>
      </c>
      <c r="G624" s="64">
        <v>1.1319356098929169E-3</v>
      </c>
      <c r="H624" s="64">
        <v>3.3898305084745763E-2</v>
      </c>
      <c r="I624" s="63">
        <v>6</v>
      </c>
      <c r="J624" s="63">
        <v>8</v>
      </c>
      <c r="K624" s="64">
        <v>0.83919089458770868</v>
      </c>
      <c r="L624" s="64">
        <v>0.16080910541229135</v>
      </c>
      <c r="M624" s="63" t="s">
        <v>1318</v>
      </c>
      <c r="N624" s="63" t="s">
        <v>1651</v>
      </c>
      <c r="O624" s="63" t="s">
        <v>1295</v>
      </c>
    </row>
    <row r="625" spans="1:15" s="70" customFormat="1" x14ac:dyDescent="0.25">
      <c r="A625" s="66">
        <v>364584</v>
      </c>
      <c r="B625" s="66" t="s">
        <v>749</v>
      </c>
      <c r="C625" s="66" t="s">
        <v>1309</v>
      </c>
      <c r="D625" s="67">
        <v>0.65195000000000003</v>
      </c>
      <c r="E625" s="69">
        <v>0.91998081731922032</v>
      </c>
      <c r="F625" s="69">
        <v>0.50130168191004698</v>
      </c>
      <c r="G625" s="69">
        <v>0.26578289315931902</v>
      </c>
      <c r="H625" s="69">
        <v>3.9191213180229653E-2</v>
      </c>
      <c r="I625" s="68">
        <v>48</v>
      </c>
      <c r="J625" s="68">
        <v>15</v>
      </c>
      <c r="K625" s="69">
        <v>0.70909165102423899</v>
      </c>
      <c r="L625" s="69">
        <v>0.29090834897576101</v>
      </c>
      <c r="M625" s="68" t="s">
        <v>1293</v>
      </c>
      <c r="N625" s="68" t="s">
        <v>1308</v>
      </c>
      <c r="O625" s="68" t="s">
        <v>1295</v>
      </c>
    </row>
    <row r="626" spans="1:15" s="70" customFormat="1" x14ac:dyDescent="0.25">
      <c r="A626" s="61">
        <v>364592</v>
      </c>
      <c r="B626" s="61" t="s">
        <v>750</v>
      </c>
      <c r="C626" s="61" t="s">
        <v>1307</v>
      </c>
      <c r="D626" s="62">
        <v>0.52932000000000001</v>
      </c>
      <c r="E626" s="64">
        <v>0</v>
      </c>
      <c r="F626" s="64">
        <v>0</v>
      </c>
      <c r="G626" s="64">
        <v>0</v>
      </c>
      <c r="H626" s="64">
        <v>0</v>
      </c>
      <c r="I626" s="63">
        <v>2</v>
      </c>
      <c r="J626" s="63">
        <v>5</v>
      </c>
      <c r="K626" s="64">
        <v>9.2198581560283682E-2</v>
      </c>
      <c r="L626" s="64">
        <v>0.90780141843971629</v>
      </c>
      <c r="M626" s="63" t="s">
        <v>1293</v>
      </c>
      <c r="N626" s="63" t="s">
        <v>1652</v>
      </c>
      <c r="O626" s="63" t="s">
        <v>1295</v>
      </c>
    </row>
    <row r="627" spans="1:15" s="70" customFormat="1" x14ac:dyDescent="0.25">
      <c r="A627" s="66">
        <v>364860</v>
      </c>
      <c r="B627" s="66" t="s">
        <v>751</v>
      </c>
      <c r="C627" s="66" t="s">
        <v>1309</v>
      </c>
      <c r="D627" s="67">
        <v>0.73577000000000004</v>
      </c>
      <c r="E627" s="69">
        <v>0.70048991481661294</v>
      </c>
      <c r="F627" s="69">
        <v>0.68323255506024627</v>
      </c>
      <c r="G627" s="69">
        <v>0.54508540406938255</v>
      </c>
      <c r="H627" s="69">
        <v>6.9230769230769235E-2</v>
      </c>
      <c r="I627" s="68">
        <v>53</v>
      </c>
      <c r="J627" s="68">
        <v>22</v>
      </c>
      <c r="K627" s="69">
        <v>0.84485342605359393</v>
      </c>
      <c r="L627" s="69">
        <v>0.1551465739464061</v>
      </c>
      <c r="M627" s="68" t="s">
        <v>1293</v>
      </c>
      <c r="N627" s="68" t="s">
        <v>1653</v>
      </c>
      <c r="O627" s="68" t="s">
        <v>1295</v>
      </c>
    </row>
    <row r="628" spans="1:15" s="70" customFormat="1" x14ac:dyDescent="0.25">
      <c r="A628" s="61">
        <v>365238</v>
      </c>
      <c r="B628" s="61" t="s">
        <v>753</v>
      </c>
      <c r="C628" s="61" t="s">
        <v>1309</v>
      </c>
      <c r="D628" s="62">
        <v>0.85785</v>
      </c>
      <c r="E628" s="64">
        <v>0.96046115125436393</v>
      </c>
      <c r="F628" s="64">
        <v>0</v>
      </c>
      <c r="G628" s="64">
        <v>0</v>
      </c>
      <c r="H628" s="64">
        <v>0.1111111111111111</v>
      </c>
      <c r="I628" s="63">
        <v>9</v>
      </c>
      <c r="J628" s="63">
        <v>5</v>
      </c>
      <c r="K628" s="64">
        <v>0.69982783142450777</v>
      </c>
      <c r="L628" s="64">
        <v>0.30017216857549217</v>
      </c>
      <c r="M628" s="63" t="s">
        <v>1293</v>
      </c>
      <c r="N628" s="63" t="s">
        <v>1655</v>
      </c>
      <c r="O628" s="63" t="s">
        <v>1295</v>
      </c>
    </row>
    <row r="629" spans="1:15" s="70" customFormat="1" x14ac:dyDescent="0.25">
      <c r="A629" s="66">
        <v>365297</v>
      </c>
      <c r="B629" s="66" t="s">
        <v>754</v>
      </c>
      <c r="C629" s="66" t="s">
        <v>1314</v>
      </c>
      <c r="D629" s="67">
        <v>0.64832999999999996</v>
      </c>
      <c r="E629" s="69" t="s">
        <v>1312</v>
      </c>
      <c r="F629" s="69" t="s">
        <v>1312</v>
      </c>
      <c r="G629" s="69" t="s">
        <v>1312</v>
      </c>
      <c r="H629" s="69" t="s">
        <v>1312</v>
      </c>
      <c r="I629" s="68">
        <v>5</v>
      </c>
      <c r="J629" s="68">
        <v>5</v>
      </c>
      <c r="K629" s="69">
        <v>0.48841939505281806</v>
      </c>
      <c r="L629" s="69">
        <v>0.51158060494718194</v>
      </c>
      <c r="M629" s="68" t="s">
        <v>1293</v>
      </c>
      <c r="N629" s="68" t="s">
        <v>1313</v>
      </c>
      <c r="O629" s="68" t="s">
        <v>1295</v>
      </c>
    </row>
    <row r="630" spans="1:15" s="70" customFormat="1" x14ac:dyDescent="0.25">
      <c r="A630" s="61">
        <v>365319</v>
      </c>
      <c r="B630" s="61" t="s">
        <v>755</v>
      </c>
      <c r="C630" s="61" t="s">
        <v>1314</v>
      </c>
      <c r="D630" s="62">
        <v>0.83467000000000002</v>
      </c>
      <c r="E630" s="64" t="s">
        <v>1312</v>
      </c>
      <c r="F630" s="64" t="s">
        <v>1312</v>
      </c>
      <c r="G630" s="64" t="s">
        <v>1312</v>
      </c>
      <c r="H630" s="64" t="s">
        <v>1312</v>
      </c>
      <c r="I630" s="63">
        <v>20</v>
      </c>
      <c r="J630" s="63">
        <v>5</v>
      </c>
      <c r="K630" s="64">
        <v>0.97190632175777292</v>
      </c>
      <c r="L630" s="64">
        <v>2.8093678242227034E-2</v>
      </c>
      <c r="M630" s="63" t="s">
        <v>1293</v>
      </c>
      <c r="N630" s="63" t="s">
        <v>1313</v>
      </c>
      <c r="O630" s="63" t="s">
        <v>1295</v>
      </c>
    </row>
    <row r="631" spans="1:15" s="70" customFormat="1" x14ac:dyDescent="0.25">
      <c r="A631" s="66">
        <v>365351</v>
      </c>
      <c r="B631" s="66" t="s">
        <v>756</v>
      </c>
      <c r="C631" s="66" t="s">
        <v>1307</v>
      </c>
      <c r="D631" s="67">
        <v>2.5080000000000002E-2</v>
      </c>
      <c r="E631" s="69">
        <v>0</v>
      </c>
      <c r="F631" s="69">
        <v>0</v>
      </c>
      <c r="G631" s="69">
        <v>0</v>
      </c>
      <c r="H631" s="69">
        <v>0</v>
      </c>
      <c r="I631" s="68">
        <v>0</v>
      </c>
      <c r="J631" s="68">
        <v>0</v>
      </c>
      <c r="K631" s="69">
        <v>0</v>
      </c>
      <c r="L631" s="69">
        <v>0</v>
      </c>
      <c r="M631" s="68" t="s">
        <v>1293</v>
      </c>
      <c r="N631" s="68" t="s">
        <v>1308</v>
      </c>
      <c r="O631" s="68" t="s">
        <v>1295</v>
      </c>
    </row>
    <row r="632" spans="1:15" s="70" customFormat="1" x14ac:dyDescent="0.25">
      <c r="A632" s="61">
        <v>365530</v>
      </c>
      <c r="B632" s="61" t="s">
        <v>757</v>
      </c>
      <c r="C632" s="61" t="s">
        <v>1309</v>
      </c>
      <c r="D632" s="62">
        <v>0.85643999999999998</v>
      </c>
      <c r="E632" s="64">
        <v>0</v>
      </c>
      <c r="F632" s="64">
        <v>0</v>
      </c>
      <c r="G632" s="64">
        <v>0</v>
      </c>
      <c r="H632" s="64">
        <v>0</v>
      </c>
      <c r="I632" s="63">
        <v>12</v>
      </c>
      <c r="J632" s="63">
        <v>8</v>
      </c>
      <c r="K632" s="64">
        <v>0.69473402833466991</v>
      </c>
      <c r="L632" s="64">
        <v>0.30526597166533015</v>
      </c>
      <c r="M632" s="63" t="s">
        <v>1293</v>
      </c>
      <c r="N632" s="63" t="s">
        <v>1294</v>
      </c>
      <c r="O632" s="63" t="s">
        <v>1295</v>
      </c>
    </row>
    <row r="633" spans="1:15" s="70" customFormat="1" x14ac:dyDescent="0.25">
      <c r="A633" s="66">
        <v>365645</v>
      </c>
      <c r="B633" s="66" t="s">
        <v>758</v>
      </c>
      <c r="C633" s="66" t="s">
        <v>1307</v>
      </c>
      <c r="D633" s="67">
        <v>0.46767999999999998</v>
      </c>
      <c r="E633" s="69">
        <v>0</v>
      </c>
      <c r="F633" s="69">
        <v>0</v>
      </c>
      <c r="G633" s="69">
        <v>0</v>
      </c>
      <c r="H633" s="69">
        <v>0</v>
      </c>
      <c r="I633" s="68">
        <v>6</v>
      </c>
      <c r="J633" s="68">
        <v>3</v>
      </c>
      <c r="K633" s="69">
        <v>0.15435606060606061</v>
      </c>
      <c r="L633" s="69">
        <v>0.84564393939393945</v>
      </c>
      <c r="M633" s="68" t="s">
        <v>1293</v>
      </c>
      <c r="N633" s="68" t="s">
        <v>1308</v>
      </c>
      <c r="O633" s="68" t="s">
        <v>1295</v>
      </c>
    </row>
    <row r="634" spans="1:15" s="70" customFormat="1" x14ac:dyDescent="0.25">
      <c r="A634" s="61">
        <v>365777</v>
      </c>
      <c r="B634" s="61" t="s">
        <v>759</v>
      </c>
      <c r="C634" s="61" t="s">
        <v>1309</v>
      </c>
      <c r="D634" s="62">
        <v>0.79927999999999999</v>
      </c>
      <c r="E634" s="64">
        <v>0.89534312003933414</v>
      </c>
      <c r="F634" s="64">
        <v>0.89534312003933414</v>
      </c>
      <c r="G634" s="64">
        <v>0.89534312003933414</v>
      </c>
      <c r="H634" s="64">
        <v>3.6513859275053302E-2</v>
      </c>
      <c r="I634" s="63">
        <v>10</v>
      </c>
      <c r="J634" s="63">
        <v>7</v>
      </c>
      <c r="K634" s="64">
        <v>0.7448346403000341</v>
      </c>
      <c r="L634" s="64">
        <v>0.2551653596999659</v>
      </c>
      <c r="M634" s="63" t="s">
        <v>1293</v>
      </c>
      <c r="N634" s="63" t="s">
        <v>1571</v>
      </c>
      <c r="O634" s="63" t="s">
        <v>1295</v>
      </c>
    </row>
    <row r="635" spans="1:15" s="70" customFormat="1" x14ac:dyDescent="0.25">
      <c r="A635" s="66">
        <v>365785</v>
      </c>
      <c r="B635" s="66" t="s">
        <v>760</v>
      </c>
      <c r="C635" s="66" t="s">
        <v>1311</v>
      </c>
      <c r="D635" s="67">
        <v>0.82821</v>
      </c>
      <c r="E635" s="69" t="s">
        <v>1312</v>
      </c>
      <c r="F635" s="69" t="s">
        <v>1312</v>
      </c>
      <c r="G635" s="69" t="s">
        <v>1312</v>
      </c>
      <c r="H635" s="69" t="s">
        <v>1312</v>
      </c>
      <c r="I635" s="68">
        <v>4</v>
      </c>
      <c r="J635" s="68">
        <v>2</v>
      </c>
      <c r="K635" s="69">
        <v>0.29111920974393402</v>
      </c>
      <c r="L635" s="69">
        <v>0.70888079025606598</v>
      </c>
      <c r="M635" s="68" t="s">
        <v>1293</v>
      </c>
      <c r="N635" s="68" t="s">
        <v>1313</v>
      </c>
      <c r="O635" s="68" t="s">
        <v>1295</v>
      </c>
    </row>
    <row r="636" spans="1:15" s="70" customFormat="1" x14ac:dyDescent="0.25">
      <c r="A636" s="61">
        <v>366064</v>
      </c>
      <c r="B636" s="61" t="s">
        <v>761</v>
      </c>
      <c r="C636" s="61" t="s">
        <v>1309</v>
      </c>
      <c r="D636" s="62">
        <v>0.79400000000000004</v>
      </c>
      <c r="E636" s="64">
        <v>0.99990929705215414</v>
      </c>
      <c r="F636" s="64">
        <v>0.99990929705215414</v>
      </c>
      <c r="G636" s="64">
        <v>0.99990929705215414</v>
      </c>
      <c r="H636" s="64">
        <v>2.5048169556840076E-2</v>
      </c>
      <c r="I636" s="63">
        <v>8</v>
      </c>
      <c r="J636" s="63">
        <v>8</v>
      </c>
      <c r="K636" s="64">
        <v>0.22428183229813664</v>
      </c>
      <c r="L636" s="64">
        <v>0.7757181677018633</v>
      </c>
      <c r="M636" s="63" t="s">
        <v>1293</v>
      </c>
      <c r="N636" s="63" t="s">
        <v>1294</v>
      </c>
      <c r="O636" s="63" t="s">
        <v>1295</v>
      </c>
    </row>
    <row r="637" spans="1:15" s="70" customFormat="1" x14ac:dyDescent="0.25">
      <c r="A637" s="66">
        <v>366145</v>
      </c>
      <c r="B637" s="66" t="s">
        <v>762</v>
      </c>
      <c r="C637" s="66" t="s">
        <v>1309</v>
      </c>
      <c r="D637" s="67">
        <v>0.66891</v>
      </c>
      <c r="E637" s="69">
        <v>0.39853765605558583</v>
      </c>
      <c r="F637" s="69">
        <v>0.14451481217408324</v>
      </c>
      <c r="G637" s="69">
        <v>0.14451481217408324</v>
      </c>
      <c r="H637" s="69">
        <v>4.5685279187817257E-2</v>
      </c>
      <c r="I637" s="68">
        <v>13</v>
      </c>
      <c r="J637" s="68">
        <v>10</v>
      </c>
      <c r="K637" s="69">
        <v>0.96762548037731455</v>
      </c>
      <c r="L637" s="69">
        <v>3.2374519622685456E-2</v>
      </c>
      <c r="M637" s="68" t="s">
        <v>1293</v>
      </c>
      <c r="N637" s="68" t="s">
        <v>1656</v>
      </c>
      <c r="O637" s="68" t="s">
        <v>1295</v>
      </c>
    </row>
    <row r="638" spans="1:15" s="70" customFormat="1" x14ac:dyDescent="0.25">
      <c r="A638" s="61">
        <v>366234</v>
      </c>
      <c r="B638" s="61" t="s">
        <v>763</v>
      </c>
      <c r="C638" s="61" t="s">
        <v>1326</v>
      </c>
      <c r="D638" s="62">
        <v>0.74687000000000003</v>
      </c>
      <c r="E638" s="64">
        <v>1</v>
      </c>
      <c r="F638" s="64">
        <v>1</v>
      </c>
      <c r="G638" s="64">
        <v>1</v>
      </c>
      <c r="H638" s="64">
        <v>0.19480519480519481</v>
      </c>
      <c r="I638" s="63">
        <v>0</v>
      </c>
      <c r="J638" s="63">
        <v>0</v>
      </c>
      <c r="K638" s="64">
        <v>0</v>
      </c>
      <c r="L638" s="64">
        <v>0</v>
      </c>
      <c r="M638" s="63" t="s">
        <v>1293</v>
      </c>
      <c r="N638" s="63" t="s">
        <v>1657</v>
      </c>
      <c r="O638" s="63" t="s">
        <v>1295</v>
      </c>
    </row>
    <row r="639" spans="1:15" s="70" customFormat="1" x14ac:dyDescent="0.25">
      <c r="A639" s="66">
        <v>366340</v>
      </c>
      <c r="B639" s="66" t="s">
        <v>764</v>
      </c>
      <c r="C639" s="66" t="s">
        <v>1309</v>
      </c>
      <c r="D639" s="67">
        <v>0.86546000000000001</v>
      </c>
      <c r="E639" s="69">
        <v>1.1585807385952208E-2</v>
      </c>
      <c r="F639" s="69">
        <v>0</v>
      </c>
      <c r="G639" s="69">
        <v>0</v>
      </c>
      <c r="H639" s="69">
        <v>0.1</v>
      </c>
      <c r="I639" s="68">
        <v>11</v>
      </c>
      <c r="J639" s="68">
        <v>6</v>
      </c>
      <c r="K639" s="69">
        <v>0.38741035856573708</v>
      </c>
      <c r="L639" s="69">
        <v>0.61258964143426298</v>
      </c>
      <c r="M639" s="68" t="s">
        <v>1318</v>
      </c>
      <c r="N639" s="68" t="s">
        <v>1294</v>
      </c>
      <c r="O639" s="68" t="s">
        <v>1295</v>
      </c>
    </row>
    <row r="640" spans="1:15" s="70" customFormat="1" x14ac:dyDescent="0.25">
      <c r="A640" s="61">
        <v>366439</v>
      </c>
      <c r="B640" s="61" t="s">
        <v>766</v>
      </c>
      <c r="C640" s="61" t="s">
        <v>1311</v>
      </c>
      <c r="D640" s="62">
        <v>0.77695999999999998</v>
      </c>
      <c r="E640" s="64" t="s">
        <v>1312</v>
      </c>
      <c r="F640" s="64" t="s">
        <v>1312</v>
      </c>
      <c r="G640" s="64" t="s">
        <v>1312</v>
      </c>
      <c r="H640" s="64" t="s">
        <v>1312</v>
      </c>
      <c r="I640" s="63">
        <v>13</v>
      </c>
      <c r="J640" s="63">
        <v>4</v>
      </c>
      <c r="K640" s="64">
        <v>0.98755924170616116</v>
      </c>
      <c r="L640" s="64">
        <v>1.2440758293838863E-2</v>
      </c>
      <c r="M640" s="63" t="s">
        <v>1293</v>
      </c>
      <c r="N640" s="63" t="s">
        <v>1313</v>
      </c>
      <c r="O640" s="63" t="s">
        <v>1295</v>
      </c>
    </row>
    <row r="641" spans="1:15" s="70" customFormat="1" x14ac:dyDescent="0.25">
      <c r="A641" s="66">
        <v>366455</v>
      </c>
      <c r="B641" s="66" t="s">
        <v>767</v>
      </c>
      <c r="C641" s="66" t="s">
        <v>1326</v>
      </c>
      <c r="D641" s="67">
        <v>0.40754000000000001</v>
      </c>
      <c r="E641" s="69">
        <v>0.99728684799565892</v>
      </c>
      <c r="F641" s="69">
        <v>0</v>
      </c>
      <c r="G641" s="69">
        <v>0</v>
      </c>
      <c r="H641" s="69">
        <v>1</v>
      </c>
      <c r="I641" s="68">
        <v>0</v>
      </c>
      <c r="J641" s="68">
        <v>0</v>
      </c>
      <c r="K641" s="69">
        <v>0</v>
      </c>
      <c r="L641" s="69">
        <v>0</v>
      </c>
      <c r="M641" s="68" t="s">
        <v>1293</v>
      </c>
      <c r="N641" s="68" t="s">
        <v>1294</v>
      </c>
      <c r="O641" s="68" t="s">
        <v>1295</v>
      </c>
    </row>
    <row r="642" spans="1:15" s="70" customFormat="1" x14ac:dyDescent="0.25">
      <c r="A642" s="61">
        <v>366510</v>
      </c>
      <c r="B642" s="61" t="s">
        <v>768</v>
      </c>
      <c r="C642" s="61" t="s">
        <v>1314</v>
      </c>
      <c r="D642" s="62">
        <v>0.73846999999999996</v>
      </c>
      <c r="E642" s="64" t="s">
        <v>1312</v>
      </c>
      <c r="F642" s="64" t="s">
        <v>1312</v>
      </c>
      <c r="G642" s="64" t="s">
        <v>1312</v>
      </c>
      <c r="H642" s="64" t="s">
        <v>1312</v>
      </c>
      <c r="I642" s="63">
        <v>3</v>
      </c>
      <c r="J642" s="63">
        <v>3</v>
      </c>
      <c r="K642" s="64">
        <v>0.91986062717770034</v>
      </c>
      <c r="L642" s="64">
        <v>8.0139372822299645E-2</v>
      </c>
      <c r="M642" s="63" t="s">
        <v>1293</v>
      </c>
      <c r="N642" s="63" t="s">
        <v>1313</v>
      </c>
      <c r="O642" s="63" t="s">
        <v>1295</v>
      </c>
    </row>
    <row r="643" spans="1:15" s="70" customFormat="1" x14ac:dyDescent="0.25">
      <c r="A643" s="66">
        <v>366561</v>
      </c>
      <c r="B643" s="66" t="s">
        <v>769</v>
      </c>
      <c r="C643" s="66" t="s">
        <v>1307</v>
      </c>
      <c r="D643" s="67">
        <v>0.74444999999999995</v>
      </c>
      <c r="E643" s="69">
        <v>1</v>
      </c>
      <c r="F643" s="69">
        <v>0</v>
      </c>
      <c r="G643" s="69">
        <v>0</v>
      </c>
      <c r="H643" s="69">
        <v>2.3809523809523808E-2</v>
      </c>
      <c r="I643" s="68">
        <v>8</v>
      </c>
      <c r="J643" s="68">
        <v>9</v>
      </c>
      <c r="K643" s="69">
        <v>0.1908300793550825</v>
      </c>
      <c r="L643" s="69">
        <v>0.80916992064491755</v>
      </c>
      <c r="M643" s="68" t="s">
        <v>1293</v>
      </c>
      <c r="N643" s="68" t="s">
        <v>1658</v>
      </c>
      <c r="O643" s="68" t="s">
        <v>1295</v>
      </c>
    </row>
    <row r="644" spans="1:15" s="70" customFormat="1" x14ac:dyDescent="0.25">
      <c r="A644" s="61">
        <v>366871</v>
      </c>
      <c r="B644" s="61" t="s">
        <v>771</v>
      </c>
      <c r="C644" s="61" t="s">
        <v>1326</v>
      </c>
      <c r="D644" s="62">
        <v>0.78547</v>
      </c>
      <c r="E644" s="64">
        <v>0</v>
      </c>
      <c r="F644" s="64">
        <v>0</v>
      </c>
      <c r="G644" s="64">
        <v>0</v>
      </c>
      <c r="H644" s="64">
        <v>0</v>
      </c>
      <c r="I644" s="63">
        <v>0</v>
      </c>
      <c r="J644" s="63">
        <v>0</v>
      </c>
      <c r="K644" s="64">
        <v>0</v>
      </c>
      <c r="L644" s="64">
        <v>0</v>
      </c>
      <c r="M644" s="63" t="s">
        <v>1293</v>
      </c>
      <c r="N644" s="63" t="s">
        <v>1294</v>
      </c>
      <c r="O644" s="63" t="s">
        <v>1295</v>
      </c>
    </row>
    <row r="645" spans="1:15" s="70" customFormat="1" x14ac:dyDescent="0.25">
      <c r="A645" s="66">
        <v>367087</v>
      </c>
      <c r="B645" s="66" t="s">
        <v>772</v>
      </c>
      <c r="C645" s="66" t="s">
        <v>1309</v>
      </c>
      <c r="D645" s="67">
        <v>0.70399</v>
      </c>
      <c r="E645" s="69">
        <v>0.84634291480168689</v>
      </c>
      <c r="F645" s="69">
        <v>0.70864919407001115</v>
      </c>
      <c r="G645" s="69">
        <v>0.70864919407001115</v>
      </c>
      <c r="H645" s="69">
        <v>4.0564903846153848E-2</v>
      </c>
      <c r="I645" s="68">
        <v>50</v>
      </c>
      <c r="J645" s="68">
        <v>20</v>
      </c>
      <c r="K645" s="69">
        <v>0.94382942671561709</v>
      </c>
      <c r="L645" s="69">
        <v>5.6170573284382942E-2</v>
      </c>
      <c r="M645" s="68" t="s">
        <v>1293</v>
      </c>
      <c r="N645" s="68" t="s">
        <v>1660</v>
      </c>
      <c r="O645" s="68" t="s">
        <v>1295</v>
      </c>
    </row>
    <row r="646" spans="1:15" s="70" customFormat="1" x14ac:dyDescent="0.25">
      <c r="A646" s="61">
        <v>367095</v>
      </c>
      <c r="B646" s="61" t="s">
        <v>773</v>
      </c>
      <c r="C646" s="61" t="s">
        <v>1307</v>
      </c>
      <c r="D646" s="62">
        <v>0.75263999999999998</v>
      </c>
      <c r="E646" s="64">
        <v>0.99710492642354442</v>
      </c>
      <c r="F646" s="64">
        <v>0</v>
      </c>
      <c r="G646" s="64">
        <v>0</v>
      </c>
      <c r="H646" s="64">
        <v>0.22222222222222221</v>
      </c>
      <c r="I646" s="63">
        <v>4</v>
      </c>
      <c r="J646" s="63">
        <v>2</v>
      </c>
      <c r="K646" s="64">
        <v>0.98533375117518018</v>
      </c>
      <c r="L646" s="64">
        <v>1.4666248824819806E-2</v>
      </c>
      <c r="M646" s="63" t="s">
        <v>1293</v>
      </c>
      <c r="N646" s="63" t="s">
        <v>1661</v>
      </c>
      <c r="O646" s="63" t="s">
        <v>1295</v>
      </c>
    </row>
    <row r="647" spans="1:15" s="70" customFormat="1" x14ac:dyDescent="0.25">
      <c r="A647" s="66">
        <v>367397</v>
      </c>
      <c r="B647" s="66" t="s">
        <v>774</v>
      </c>
      <c r="C647" s="66" t="s">
        <v>1309</v>
      </c>
      <c r="D647" s="67">
        <v>0.43656</v>
      </c>
      <c r="E647" s="69">
        <v>0.80327257222044557</v>
      </c>
      <c r="F647" s="69">
        <v>0.58341328216608035</v>
      </c>
      <c r="G647" s="69">
        <v>0.58341328216608035</v>
      </c>
      <c r="H647" s="69">
        <v>3.6745406824146981E-2</v>
      </c>
      <c r="I647" s="68">
        <v>11</v>
      </c>
      <c r="J647" s="68">
        <v>8</v>
      </c>
      <c r="K647" s="69">
        <v>0.6622180387938279</v>
      </c>
      <c r="L647" s="69">
        <v>0.33778196120617204</v>
      </c>
      <c r="M647" s="68" t="s">
        <v>1318</v>
      </c>
      <c r="N647" s="68" t="s">
        <v>1294</v>
      </c>
      <c r="O647" s="68" t="s">
        <v>1295</v>
      </c>
    </row>
    <row r="648" spans="1:15" s="70" customFormat="1" x14ac:dyDescent="0.25">
      <c r="A648" s="61">
        <v>367613</v>
      </c>
      <c r="B648" s="61" t="s">
        <v>775</v>
      </c>
      <c r="C648" s="61" t="s">
        <v>1309</v>
      </c>
      <c r="D648" s="62">
        <v>0.7883</v>
      </c>
      <c r="E648" s="64">
        <v>0.40233236151603496</v>
      </c>
      <c r="F648" s="64">
        <v>0.10276967930029154</v>
      </c>
      <c r="G648" s="64">
        <v>0.10276967930029154</v>
      </c>
      <c r="H648" s="64">
        <v>3.9603960396039604E-2</v>
      </c>
      <c r="I648" s="63">
        <v>8</v>
      </c>
      <c r="J648" s="63">
        <v>12</v>
      </c>
      <c r="K648" s="64">
        <v>0.97788449387084542</v>
      </c>
      <c r="L648" s="64">
        <v>2.2115506129154555E-2</v>
      </c>
      <c r="M648" s="63" t="s">
        <v>1293</v>
      </c>
      <c r="N648" s="63" t="s">
        <v>1308</v>
      </c>
      <c r="O648" s="63" t="s">
        <v>1295</v>
      </c>
    </row>
    <row r="649" spans="1:15" s="70" customFormat="1" x14ac:dyDescent="0.25">
      <c r="A649" s="66">
        <v>367729</v>
      </c>
      <c r="B649" s="66" t="s">
        <v>776</v>
      </c>
      <c r="C649" s="66" t="s">
        <v>1307</v>
      </c>
      <c r="D649" s="67">
        <v>0.67281000000000002</v>
      </c>
      <c r="E649" s="69">
        <v>0</v>
      </c>
      <c r="F649" s="69">
        <v>0</v>
      </c>
      <c r="G649" s="69">
        <v>0</v>
      </c>
      <c r="H649" s="69">
        <v>0.16666666666666666</v>
      </c>
      <c r="I649" s="68">
        <v>7</v>
      </c>
      <c r="J649" s="68">
        <v>5</v>
      </c>
      <c r="K649" s="69">
        <v>0.45560165975103734</v>
      </c>
      <c r="L649" s="69">
        <v>0.54439834024896261</v>
      </c>
      <c r="M649" s="68" t="s">
        <v>1293</v>
      </c>
      <c r="N649" s="68" t="s">
        <v>1294</v>
      </c>
      <c r="O649" s="68" t="s">
        <v>1295</v>
      </c>
    </row>
    <row r="650" spans="1:15" s="70" customFormat="1" x14ac:dyDescent="0.25">
      <c r="A650" s="61">
        <v>367966</v>
      </c>
      <c r="B650" s="61" t="s">
        <v>777</v>
      </c>
      <c r="C650" s="61" t="s">
        <v>1311</v>
      </c>
      <c r="D650" s="62">
        <v>0.76839000000000002</v>
      </c>
      <c r="E650" s="64" t="s">
        <v>1312</v>
      </c>
      <c r="F650" s="64" t="s">
        <v>1312</v>
      </c>
      <c r="G650" s="64" t="s">
        <v>1312</v>
      </c>
      <c r="H650" s="64" t="s">
        <v>1312</v>
      </c>
      <c r="I650" s="63">
        <v>4</v>
      </c>
      <c r="J650" s="63">
        <v>2</v>
      </c>
      <c r="K650" s="64">
        <v>0.96599847754377066</v>
      </c>
      <c r="L650" s="64">
        <v>3.400152245622938E-2</v>
      </c>
      <c r="M650" s="63" t="s">
        <v>1293</v>
      </c>
      <c r="N650" s="63" t="s">
        <v>1313</v>
      </c>
      <c r="O650" s="63" t="s">
        <v>1295</v>
      </c>
    </row>
    <row r="651" spans="1:15" s="70" customFormat="1" x14ac:dyDescent="0.25">
      <c r="A651" s="66">
        <v>368148</v>
      </c>
      <c r="B651" s="66" t="s">
        <v>778</v>
      </c>
      <c r="C651" s="66" t="s">
        <v>1309</v>
      </c>
      <c r="D651" s="67">
        <v>0.82882999999999996</v>
      </c>
      <c r="E651" s="69">
        <v>0.9804398774112133</v>
      </c>
      <c r="F651" s="69">
        <v>0.9804398774112133</v>
      </c>
      <c r="G651" s="69">
        <v>0.8075536325941951</v>
      </c>
      <c r="H651" s="69">
        <v>3.7037037037037035E-2</v>
      </c>
      <c r="I651" s="68">
        <v>14</v>
      </c>
      <c r="J651" s="68">
        <v>9</v>
      </c>
      <c r="K651" s="69">
        <v>0.68611916982816334</v>
      </c>
      <c r="L651" s="69">
        <v>0.31388083017183666</v>
      </c>
      <c r="M651" s="68" t="s">
        <v>1293</v>
      </c>
      <c r="N651" s="68" t="s">
        <v>1662</v>
      </c>
      <c r="O651" s="68" t="s">
        <v>1295</v>
      </c>
    </row>
    <row r="652" spans="1:15" s="70" customFormat="1" x14ac:dyDescent="0.25">
      <c r="A652" s="61">
        <v>368181</v>
      </c>
      <c r="B652" s="61" t="s">
        <v>779</v>
      </c>
      <c r="C652" s="61" t="s">
        <v>1314</v>
      </c>
      <c r="D652" s="62">
        <v>0.62985000000000002</v>
      </c>
      <c r="E652" s="64" t="s">
        <v>1312</v>
      </c>
      <c r="F652" s="64" t="s">
        <v>1312</v>
      </c>
      <c r="G652" s="64" t="s">
        <v>1312</v>
      </c>
      <c r="H652" s="64" t="s">
        <v>1312</v>
      </c>
      <c r="I652" s="63">
        <v>1</v>
      </c>
      <c r="J652" s="63">
        <v>3</v>
      </c>
      <c r="K652" s="64">
        <v>1.6973125884016973E-2</v>
      </c>
      <c r="L652" s="64">
        <v>0.983026874115983</v>
      </c>
      <c r="M652" s="63" t="s">
        <v>1293</v>
      </c>
      <c r="N652" s="63" t="s">
        <v>1313</v>
      </c>
      <c r="O652" s="63" t="s">
        <v>1295</v>
      </c>
    </row>
    <row r="653" spans="1:15" s="70" customFormat="1" x14ac:dyDescent="0.25">
      <c r="A653" s="66">
        <v>368253</v>
      </c>
      <c r="B653" s="66" t="s">
        <v>780</v>
      </c>
      <c r="C653" s="66" t="s">
        <v>1307</v>
      </c>
      <c r="D653" s="67">
        <v>0.75270999999999999</v>
      </c>
      <c r="E653" s="69">
        <v>0.73771358838552215</v>
      </c>
      <c r="F653" s="69">
        <v>6.7300061645300488E-2</v>
      </c>
      <c r="G653" s="69">
        <v>5.634430787424359E-2</v>
      </c>
      <c r="H653" s="69">
        <v>2.575107296137339E-2</v>
      </c>
      <c r="I653" s="68">
        <v>219</v>
      </c>
      <c r="J653" s="68">
        <v>76</v>
      </c>
      <c r="K653" s="69">
        <v>0.60995827731980479</v>
      </c>
      <c r="L653" s="69">
        <v>0.39004172268019521</v>
      </c>
      <c r="M653" s="68" t="s">
        <v>1293</v>
      </c>
      <c r="N653" s="68" t="s">
        <v>1308</v>
      </c>
      <c r="O653" s="68" t="s">
        <v>1295</v>
      </c>
    </row>
    <row r="654" spans="1:15" s="70" customFormat="1" x14ac:dyDescent="0.25">
      <c r="A654" s="61">
        <v>368555</v>
      </c>
      <c r="B654" s="61" t="s">
        <v>781</v>
      </c>
      <c r="C654" s="61" t="s">
        <v>1311</v>
      </c>
      <c r="D654" s="62">
        <v>0.79956000000000005</v>
      </c>
      <c r="E654" s="64" t="s">
        <v>1312</v>
      </c>
      <c r="F654" s="64" t="s">
        <v>1312</v>
      </c>
      <c r="G654" s="64" t="s">
        <v>1312</v>
      </c>
      <c r="H654" s="64" t="s">
        <v>1312</v>
      </c>
      <c r="I654" s="63">
        <v>6</v>
      </c>
      <c r="J654" s="63">
        <v>3</v>
      </c>
      <c r="K654" s="64">
        <v>0.59226115240069432</v>
      </c>
      <c r="L654" s="64">
        <v>0.40773884759930568</v>
      </c>
      <c r="M654" s="63" t="s">
        <v>1293</v>
      </c>
      <c r="N654" s="63" t="s">
        <v>1313</v>
      </c>
      <c r="O654" s="63" t="s">
        <v>1295</v>
      </c>
    </row>
    <row r="655" spans="1:15" s="70" customFormat="1" x14ac:dyDescent="0.25">
      <c r="A655" s="66">
        <v>368849</v>
      </c>
      <c r="B655" s="66" t="s">
        <v>782</v>
      </c>
      <c r="C655" s="66" t="s">
        <v>1307</v>
      </c>
      <c r="D655" s="67">
        <v>0.70430999999999999</v>
      </c>
      <c r="E655" s="69">
        <v>0.9962166600097635</v>
      </c>
      <c r="F655" s="69">
        <v>0.91134114409976474</v>
      </c>
      <c r="G655" s="69">
        <v>0</v>
      </c>
      <c r="H655" s="69">
        <v>0.16</v>
      </c>
      <c r="I655" s="68">
        <v>10</v>
      </c>
      <c r="J655" s="68">
        <v>5</v>
      </c>
      <c r="K655" s="69">
        <v>0.99866805724840735</v>
      </c>
      <c r="L655" s="69">
        <v>1.3319427515926768E-3</v>
      </c>
      <c r="M655" s="68" t="s">
        <v>1293</v>
      </c>
      <c r="N655" s="68" t="s">
        <v>1663</v>
      </c>
      <c r="O655" s="68" t="s">
        <v>1295</v>
      </c>
    </row>
    <row r="656" spans="1:15" s="70" customFormat="1" x14ac:dyDescent="0.25">
      <c r="A656" s="61">
        <v>368920</v>
      </c>
      <c r="B656" s="61" t="s">
        <v>783</v>
      </c>
      <c r="C656" s="61" t="s">
        <v>1326</v>
      </c>
      <c r="D656" s="62">
        <v>0.81369999999999998</v>
      </c>
      <c r="E656" s="64">
        <v>1</v>
      </c>
      <c r="F656" s="64">
        <v>1</v>
      </c>
      <c r="G656" s="64">
        <v>1</v>
      </c>
      <c r="H656" s="64">
        <v>0.16867469879518071</v>
      </c>
      <c r="I656" s="63">
        <v>8</v>
      </c>
      <c r="J656" s="63">
        <v>0</v>
      </c>
      <c r="K656" s="64">
        <v>1</v>
      </c>
      <c r="L656" s="64">
        <v>0</v>
      </c>
      <c r="M656" s="63" t="s">
        <v>1318</v>
      </c>
      <c r="N656" s="63" t="s">
        <v>1294</v>
      </c>
      <c r="O656" s="63" t="s">
        <v>1295</v>
      </c>
    </row>
    <row r="657" spans="1:15" s="70" customFormat="1" x14ac:dyDescent="0.25">
      <c r="A657" s="66">
        <v>369012</v>
      </c>
      <c r="B657" s="66" t="s">
        <v>784</v>
      </c>
      <c r="C657" s="66" t="s">
        <v>1326</v>
      </c>
      <c r="D657" s="67">
        <v>0.79108999999999996</v>
      </c>
      <c r="E657" s="69">
        <v>0</v>
      </c>
      <c r="F657" s="69">
        <v>0</v>
      </c>
      <c r="G657" s="69">
        <v>0</v>
      </c>
      <c r="H657" s="69">
        <v>0</v>
      </c>
      <c r="I657" s="68">
        <v>0</v>
      </c>
      <c r="J657" s="68">
        <v>0</v>
      </c>
      <c r="K657" s="69">
        <v>0</v>
      </c>
      <c r="L657" s="69">
        <v>0</v>
      </c>
      <c r="M657" s="68" t="s">
        <v>1293</v>
      </c>
      <c r="N657" s="68" t="s">
        <v>1664</v>
      </c>
      <c r="O657" s="68" t="s">
        <v>1295</v>
      </c>
    </row>
    <row r="658" spans="1:15" s="70" customFormat="1" x14ac:dyDescent="0.25">
      <c r="A658" s="61">
        <v>369233</v>
      </c>
      <c r="B658" s="61" t="s">
        <v>785</v>
      </c>
      <c r="C658" s="61" t="s">
        <v>1309</v>
      </c>
      <c r="D658" s="62">
        <v>0.83465</v>
      </c>
      <c r="E658" s="64">
        <v>0.99389126450824683</v>
      </c>
      <c r="F658" s="64">
        <v>0.37018937080024433</v>
      </c>
      <c r="G658" s="64">
        <v>0.37018937080024433</v>
      </c>
      <c r="H658" s="64">
        <v>3.2336956521739131E-2</v>
      </c>
      <c r="I658" s="63">
        <v>3</v>
      </c>
      <c r="J658" s="63">
        <v>8</v>
      </c>
      <c r="K658" s="64">
        <v>0.22983799181057504</v>
      </c>
      <c r="L658" s="64">
        <v>0.77016200818942493</v>
      </c>
      <c r="M658" s="63" t="s">
        <v>1293</v>
      </c>
      <c r="N658" s="63" t="s">
        <v>1665</v>
      </c>
      <c r="O658" s="63" t="s">
        <v>1295</v>
      </c>
    </row>
    <row r="659" spans="1:15" s="70" customFormat="1" x14ac:dyDescent="0.25">
      <c r="A659" s="66">
        <v>369292</v>
      </c>
      <c r="B659" s="66" t="s">
        <v>786</v>
      </c>
      <c r="C659" s="66" t="s">
        <v>1309</v>
      </c>
      <c r="D659" s="67">
        <v>0.77641000000000004</v>
      </c>
      <c r="E659" s="69">
        <v>0.9788276829963598</v>
      </c>
      <c r="F659" s="69">
        <v>0.82846147098811451</v>
      </c>
      <c r="G659" s="69">
        <v>0</v>
      </c>
      <c r="H659" s="69">
        <v>0.15384615384615385</v>
      </c>
      <c r="I659" s="68">
        <v>26</v>
      </c>
      <c r="J659" s="68">
        <v>13</v>
      </c>
      <c r="K659" s="69">
        <v>0.7303082191780822</v>
      </c>
      <c r="L659" s="69">
        <v>0.2696917808219178</v>
      </c>
      <c r="M659" s="68" t="s">
        <v>1293</v>
      </c>
      <c r="N659" s="68" t="s">
        <v>1666</v>
      </c>
      <c r="O659" s="68" t="s">
        <v>1295</v>
      </c>
    </row>
    <row r="660" spans="1:15" s="70" customFormat="1" x14ac:dyDescent="0.25">
      <c r="A660" s="61">
        <v>369373</v>
      </c>
      <c r="B660" s="61" t="s">
        <v>787</v>
      </c>
      <c r="C660" s="61" t="s">
        <v>1307</v>
      </c>
      <c r="D660" s="62">
        <v>0.58457000000000003</v>
      </c>
      <c r="E660" s="64">
        <v>0.89761629340261317</v>
      </c>
      <c r="F660" s="64">
        <v>0.82709119526672104</v>
      </c>
      <c r="G660" s="64">
        <v>0.39284698386209776</v>
      </c>
      <c r="H660" s="64">
        <v>0.12</v>
      </c>
      <c r="I660" s="63">
        <v>15</v>
      </c>
      <c r="J660" s="63">
        <v>6</v>
      </c>
      <c r="K660" s="64">
        <v>0.81437193941464525</v>
      </c>
      <c r="L660" s="64">
        <v>0.18562806058535475</v>
      </c>
      <c r="M660" s="63" t="s">
        <v>1293</v>
      </c>
      <c r="N660" s="63" t="s">
        <v>1308</v>
      </c>
      <c r="O660" s="63" t="s">
        <v>1295</v>
      </c>
    </row>
    <row r="661" spans="1:15" s="70" customFormat="1" x14ac:dyDescent="0.25">
      <c r="A661" s="66">
        <v>369411</v>
      </c>
      <c r="B661" s="66" t="s">
        <v>788</v>
      </c>
      <c r="C661" s="66" t="s">
        <v>1309</v>
      </c>
      <c r="D661" s="67">
        <v>0.85197999999999996</v>
      </c>
      <c r="E661" s="69">
        <v>0</v>
      </c>
      <c r="F661" s="69">
        <v>0</v>
      </c>
      <c r="G661" s="69">
        <v>0</v>
      </c>
      <c r="H661" s="69">
        <v>0</v>
      </c>
      <c r="I661" s="68">
        <v>18</v>
      </c>
      <c r="J661" s="68">
        <v>10</v>
      </c>
      <c r="K661" s="69">
        <v>0.56242182481998582</v>
      </c>
      <c r="L661" s="69">
        <v>0.43757817518001418</v>
      </c>
      <c r="M661" s="68" t="s">
        <v>1293</v>
      </c>
      <c r="N661" s="68" t="s">
        <v>1667</v>
      </c>
      <c r="O661" s="68" t="s">
        <v>1295</v>
      </c>
    </row>
    <row r="662" spans="1:15" s="70" customFormat="1" x14ac:dyDescent="0.25">
      <c r="A662" s="61">
        <v>369462</v>
      </c>
      <c r="B662" s="61" t="s">
        <v>789</v>
      </c>
      <c r="C662" s="61" t="s">
        <v>1311</v>
      </c>
      <c r="D662" s="62">
        <v>0.81486000000000003</v>
      </c>
      <c r="E662" s="64" t="s">
        <v>1312</v>
      </c>
      <c r="F662" s="64" t="s">
        <v>1312</v>
      </c>
      <c r="G662" s="64" t="s">
        <v>1312</v>
      </c>
      <c r="H662" s="64" t="s">
        <v>1312</v>
      </c>
      <c r="I662" s="63">
        <v>9</v>
      </c>
      <c r="J662" s="63">
        <v>3</v>
      </c>
      <c r="K662" s="64">
        <v>0.93003713113152242</v>
      </c>
      <c r="L662" s="64">
        <v>6.9962868868477621E-2</v>
      </c>
      <c r="M662" s="63" t="s">
        <v>1293</v>
      </c>
      <c r="N662" s="63" t="s">
        <v>1313</v>
      </c>
      <c r="O662" s="63" t="s">
        <v>1295</v>
      </c>
    </row>
    <row r="663" spans="1:15" s="70" customFormat="1" x14ac:dyDescent="0.25">
      <c r="A663" s="66">
        <v>369616</v>
      </c>
      <c r="B663" s="66" t="s">
        <v>790</v>
      </c>
      <c r="C663" s="66" t="s">
        <v>1311</v>
      </c>
      <c r="D663" s="67">
        <v>0.23691000000000001</v>
      </c>
      <c r="E663" s="69" t="s">
        <v>1312</v>
      </c>
      <c r="F663" s="69" t="s">
        <v>1312</v>
      </c>
      <c r="G663" s="69" t="s">
        <v>1312</v>
      </c>
      <c r="H663" s="69" t="s">
        <v>1312</v>
      </c>
      <c r="I663" s="68">
        <v>0</v>
      </c>
      <c r="J663" s="68">
        <v>0</v>
      </c>
      <c r="K663" s="69">
        <v>0</v>
      </c>
      <c r="L663" s="69">
        <v>0</v>
      </c>
      <c r="M663" s="68" t="s">
        <v>1293</v>
      </c>
      <c r="N663" s="68" t="s">
        <v>1313</v>
      </c>
      <c r="O663" s="68" t="s">
        <v>1295</v>
      </c>
    </row>
    <row r="664" spans="1:15" s="70" customFormat="1" x14ac:dyDescent="0.25">
      <c r="A664" s="61">
        <v>369659</v>
      </c>
      <c r="B664" s="61" t="s">
        <v>791</v>
      </c>
      <c r="C664" s="61" t="s">
        <v>1309</v>
      </c>
      <c r="D664" s="62">
        <v>0.69525999999999999</v>
      </c>
      <c r="E664" s="64">
        <v>0.97356057521977846</v>
      </c>
      <c r="F664" s="64">
        <v>0</v>
      </c>
      <c r="G664" s="64">
        <v>0</v>
      </c>
      <c r="H664" s="64">
        <v>4.4781783681214424E-2</v>
      </c>
      <c r="I664" s="63">
        <v>25</v>
      </c>
      <c r="J664" s="63">
        <v>14</v>
      </c>
      <c r="K664" s="64">
        <v>0.71581332485291782</v>
      </c>
      <c r="L664" s="64">
        <v>0.28418667514708218</v>
      </c>
      <c r="M664" s="63" t="s">
        <v>1293</v>
      </c>
      <c r="N664" s="63" t="s">
        <v>1308</v>
      </c>
      <c r="O664" s="63" t="s">
        <v>1295</v>
      </c>
    </row>
    <row r="665" spans="1:15" s="70" customFormat="1" x14ac:dyDescent="0.25">
      <c r="A665" s="66">
        <v>370070</v>
      </c>
      <c r="B665" s="66" t="s">
        <v>792</v>
      </c>
      <c r="C665" s="66" t="s">
        <v>1309</v>
      </c>
      <c r="D665" s="67">
        <v>0.75958000000000003</v>
      </c>
      <c r="E665" s="69">
        <v>0.76906124961526623</v>
      </c>
      <c r="F665" s="69">
        <v>0.76906124961526623</v>
      </c>
      <c r="G665" s="69">
        <v>0.76906124961526623</v>
      </c>
      <c r="H665" s="69">
        <v>2.159827213822894E-2</v>
      </c>
      <c r="I665" s="68">
        <v>19</v>
      </c>
      <c r="J665" s="68">
        <v>14</v>
      </c>
      <c r="K665" s="69">
        <v>0.54854167745946225</v>
      </c>
      <c r="L665" s="69">
        <v>0.45145832254053775</v>
      </c>
      <c r="M665" s="68" t="s">
        <v>1293</v>
      </c>
      <c r="N665" s="68" t="s">
        <v>1668</v>
      </c>
      <c r="O665" s="68" t="s">
        <v>1295</v>
      </c>
    </row>
    <row r="666" spans="1:15" s="70" customFormat="1" x14ac:dyDescent="0.25">
      <c r="A666" s="61">
        <v>370088</v>
      </c>
      <c r="B666" s="61" t="s">
        <v>793</v>
      </c>
      <c r="C666" s="61" t="s">
        <v>1309</v>
      </c>
      <c r="D666" s="62">
        <v>0.76641999999999999</v>
      </c>
      <c r="E666" s="64">
        <v>0.6618127381600436</v>
      </c>
      <c r="F666" s="64">
        <v>0.35887316276537834</v>
      </c>
      <c r="G666" s="64">
        <v>0.35887316276537834</v>
      </c>
      <c r="H666" s="64">
        <v>4.2788749251944945E-2</v>
      </c>
      <c r="I666" s="63">
        <v>19</v>
      </c>
      <c r="J666" s="63">
        <v>12</v>
      </c>
      <c r="K666" s="64">
        <v>0.93417463959478764</v>
      </c>
      <c r="L666" s="64">
        <v>6.5825360405212349E-2</v>
      </c>
      <c r="M666" s="63" t="s">
        <v>1293</v>
      </c>
      <c r="N666" s="63" t="s">
        <v>1669</v>
      </c>
      <c r="O666" s="63" t="s">
        <v>1295</v>
      </c>
    </row>
    <row r="667" spans="1:15" s="70" customFormat="1" x14ac:dyDescent="0.25">
      <c r="A667" s="66">
        <v>370363</v>
      </c>
      <c r="B667" s="66" t="s">
        <v>795</v>
      </c>
      <c r="C667" s="66" t="s">
        <v>1307</v>
      </c>
      <c r="D667" s="67">
        <v>0.15679000000000001</v>
      </c>
      <c r="E667" s="69">
        <v>0</v>
      </c>
      <c r="F667" s="69">
        <v>0</v>
      </c>
      <c r="G667" s="69">
        <v>0</v>
      </c>
      <c r="H667" s="69">
        <v>0</v>
      </c>
      <c r="I667" s="68">
        <v>4</v>
      </c>
      <c r="J667" s="68">
        <v>4</v>
      </c>
      <c r="K667" s="69">
        <v>5.3000438020148928E-2</v>
      </c>
      <c r="L667" s="69">
        <v>0.94699956197985102</v>
      </c>
      <c r="M667" s="68" t="s">
        <v>1293</v>
      </c>
      <c r="N667" s="68" t="s">
        <v>1670</v>
      </c>
      <c r="O667" s="68" t="s">
        <v>1295</v>
      </c>
    </row>
    <row r="668" spans="1:15" s="70" customFormat="1" x14ac:dyDescent="0.25">
      <c r="A668" s="61">
        <v>370568</v>
      </c>
      <c r="B668" s="61" t="s">
        <v>796</v>
      </c>
      <c r="C668" s="61" t="s">
        <v>1311</v>
      </c>
      <c r="D668" s="62">
        <v>0.88190999999999997</v>
      </c>
      <c r="E668" s="64" t="s">
        <v>1312</v>
      </c>
      <c r="F668" s="64" t="s">
        <v>1312</v>
      </c>
      <c r="G668" s="64" t="s">
        <v>1312</v>
      </c>
      <c r="H668" s="64" t="s">
        <v>1312</v>
      </c>
      <c r="I668" s="63">
        <v>5</v>
      </c>
      <c r="J668" s="63">
        <v>3</v>
      </c>
      <c r="K668" s="64">
        <v>0.97570420336018981</v>
      </c>
      <c r="L668" s="64">
        <v>2.429579663981013E-2</v>
      </c>
      <c r="M668" s="63" t="s">
        <v>1293</v>
      </c>
      <c r="N668" s="63" t="s">
        <v>1313</v>
      </c>
      <c r="O668" s="63" t="s">
        <v>1295</v>
      </c>
    </row>
    <row r="669" spans="1:15" s="70" customFormat="1" x14ac:dyDescent="0.25">
      <c r="A669" s="66">
        <v>370592</v>
      </c>
      <c r="B669" s="66" t="s">
        <v>797</v>
      </c>
      <c r="C669" s="66" t="s">
        <v>1326</v>
      </c>
      <c r="D669" s="67">
        <v>0.74678999999999995</v>
      </c>
      <c r="E669" s="69">
        <v>0</v>
      </c>
      <c r="F669" s="69">
        <v>0</v>
      </c>
      <c r="G669" s="69">
        <v>0</v>
      </c>
      <c r="H669" s="69">
        <v>0</v>
      </c>
      <c r="I669" s="68">
        <v>6</v>
      </c>
      <c r="J669" s="68">
        <v>0</v>
      </c>
      <c r="K669" s="69">
        <v>1</v>
      </c>
      <c r="L669" s="69">
        <v>0</v>
      </c>
      <c r="M669" s="68" t="s">
        <v>1318</v>
      </c>
      <c r="N669" s="68" t="s">
        <v>1294</v>
      </c>
      <c r="O669" s="68" t="s">
        <v>1295</v>
      </c>
    </row>
    <row r="670" spans="1:15" s="70" customFormat="1" x14ac:dyDescent="0.25">
      <c r="A670" s="61">
        <v>370681</v>
      </c>
      <c r="B670" s="61" t="s">
        <v>798</v>
      </c>
      <c r="C670" s="61" t="s">
        <v>1309</v>
      </c>
      <c r="D670" s="62">
        <v>0.78402000000000005</v>
      </c>
      <c r="E670" s="64">
        <v>0.97818709209572152</v>
      </c>
      <c r="F670" s="64">
        <v>0.97818709209572152</v>
      </c>
      <c r="G670" s="64">
        <v>0.97818709209572152</v>
      </c>
      <c r="H670" s="64">
        <v>2.9126213592233011E-2</v>
      </c>
      <c r="I670" s="63">
        <v>54</v>
      </c>
      <c r="J670" s="63">
        <v>10</v>
      </c>
      <c r="K670" s="64">
        <v>0.83525329632199863</v>
      </c>
      <c r="L670" s="64">
        <v>0.1647467036780014</v>
      </c>
      <c r="M670" s="63" t="s">
        <v>1293</v>
      </c>
      <c r="N670" s="63" t="s">
        <v>1671</v>
      </c>
      <c r="O670" s="63" t="s">
        <v>1295</v>
      </c>
    </row>
    <row r="671" spans="1:15" s="70" customFormat="1" x14ac:dyDescent="0.25">
      <c r="A671" s="66">
        <v>370711</v>
      </c>
      <c r="B671" s="66" t="s">
        <v>799</v>
      </c>
      <c r="C671" s="66" t="s">
        <v>1311</v>
      </c>
      <c r="D671" s="67">
        <v>0.93966000000000005</v>
      </c>
      <c r="E671" s="69" t="s">
        <v>1312</v>
      </c>
      <c r="F671" s="69" t="s">
        <v>1312</v>
      </c>
      <c r="G671" s="69" t="s">
        <v>1312</v>
      </c>
      <c r="H671" s="69" t="s">
        <v>1312</v>
      </c>
      <c r="I671" s="68">
        <v>3</v>
      </c>
      <c r="J671" s="68">
        <v>2</v>
      </c>
      <c r="K671" s="69">
        <v>0.80737835259196433</v>
      </c>
      <c r="L671" s="69">
        <v>0.19262164740803561</v>
      </c>
      <c r="M671" s="68" t="s">
        <v>1293</v>
      </c>
      <c r="N671" s="68" t="s">
        <v>1313</v>
      </c>
      <c r="O671" s="68" t="s">
        <v>1295</v>
      </c>
    </row>
    <row r="672" spans="1:15" s="70" customFormat="1" x14ac:dyDescent="0.25">
      <c r="A672" s="61">
        <v>370975</v>
      </c>
      <c r="B672" s="61" t="s">
        <v>800</v>
      </c>
      <c r="C672" s="61" t="s">
        <v>1309</v>
      </c>
      <c r="D672" s="62">
        <v>0.76221000000000005</v>
      </c>
      <c r="E672" s="64">
        <v>1</v>
      </c>
      <c r="F672" s="64">
        <v>1</v>
      </c>
      <c r="G672" s="64">
        <v>1</v>
      </c>
      <c r="H672" s="64">
        <v>4.386288241798747E-2</v>
      </c>
      <c r="I672" s="63">
        <v>11</v>
      </c>
      <c r="J672" s="63">
        <v>7</v>
      </c>
      <c r="K672" s="64">
        <v>0.93511041930148853</v>
      </c>
      <c r="L672" s="64">
        <v>6.4889580698511529E-2</v>
      </c>
      <c r="M672" s="63" t="s">
        <v>1293</v>
      </c>
      <c r="N672" s="63" t="s">
        <v>1672</v>
      </c>
      <c r="O672" s="63" t="s">
        <v>1295</v>
      </c>
    </row>
    <row r="673" spans="1:15" s="70" customFormat="1" x14ac:dyDescent="0.25">
      <c r="A673" s="66">
        <v>371106</v>
      </c>
      <c r="B673" s="66" t="s">
        <v>801</v>
      </c>
      <c r="C673" s="66" t="s">
        <v>1309</v>
      </c>
      <c r="D673" s="67">
        <v>0.80154999999999998</v>
      </c>
      <c r="E673" s="69">
        <v>0.34382088549105266</v>
      </c>
      <c r="F673" s="69">
        <v>0.34382088549105266</v>
      </c>
      <c r="G673" s="69">
        <v>0.34382088549105266</v>
      </c>
      <c r="H673" s="69">
        <v>3.9156626506024098E-2</v>
      </c>
      <c r="I673" s="68">
        <v>31</v>
      </c>
      <c r="J673" s="68">
        <v>19</v>
      </c>
      <c r="K673" s="69">
        <v>0.77394585582027997</v>
      </c>
      <c r="L673" s="69">
        <v>0.22605414417972006</v>
      </c>
      <c r="M673" s="68" t="s">
        <v>1293</v>
      </c>
      <c r="N673" s="68" t="s">
        <v>1673</v>
      </c>
      <c r="O673" s="68" t="s">
        <v>1295</v>
      </c>
    </row>
    <row r="674" spans="1:15" s="70" customFormat="1" x14ac:dyDescent="0.25">
      <c r="A674" s="61">
        <v>371254</v>
      </c>
      <c r="B674" s="61" t="s">
        <v>802</v>
      </c>
      <c r="C674" s="61" t="s">
        <v>1309</v>
      </c>
      <c r="D674" s="62">
        <v>0.83965999999999996</v>
      </c>
      <c r="E674" s="64">
        <v>0.90613390758268453</v>
      </c>
      <c r="F674" s="64">
        <v>0.90613390758268453</v>
      </c>
      <c r="G674" s="64">
        <v>0.90613390758268453</v>
      </c>
      <c r="H674" s="64">
        <v>3.282122905027933E-2</v>
      </c>
      <c r="I674" s="63">
        <v>31</v>
      </c>
      <c r="J674" s="63">
        <v>12</v>
      </c>
      <c r="K674" s="64">
        <v>0.65606234905109229</v>
      </c>
      <c r="L674" s="64">
        <v>0.34393765094890777</v>
      </c>
      <c r="M674" s="63" t="s">
        <v>1293</v>
      </c>
      <c r="N674" s="63" t="s">
        <v>1460</v>
      </c>
      <c r="O674" s="63" t="s">
        <v>1295</v>
      </c>
    </row>
    <row r="675" spans="1:15" s="70" customFormat="1" x14ac:dyDescent="0.25">
      <c r="A675" s="66">
        <v>371564</v>
      </c>
      <c r="B675" s="66" t="s">
        <v>803</v>
      </c>
      <c r="C675" s="66" t="s">
        <v>1309</v>
      </c>
      <c r="D675" s="67">
        <v>0.78998999999999997</v>
      </c>
      <c r="E675" s="69">
        <v>0.63787057698437999</v>
      </c>
      <c r="F675" s="69">
        <v>0.63787057698437999</v>
      </c>
      <c r="G675" s="69">
        <v>0.63787057698437999</v>
      </c>
      <c r="H675" s="69">
        <v>4.8323900740095779E-2</v>
      </c>
      <c r="I675" s="68">
        <v>12</v>
      </c>
      <c r="J675" s="68">
        <v>6</v>
      </c>
      <c r="K675" s="69">
        <v>0.98226754869533262</v>
      </c>
      <c r="L675" s="69">
        <v>1.7732451304667402E-2</v>
      </c>
      <c r="M675" s="68" t="s">
        <v>1293</v>
      </c>
      <c r="N675" s="68" t="s">
        <v>1294</v>
      </c>
      <c r="O675" s="68" t="s">
        <v>1295</v>
      </c>
    </row>
    <row r="676" spans="1:15" s="70" customFormat="1" x14ac:dyDescent="0.25">
      <c r="A676" s="61">
        <v>371629</v>
      </c>
      <c r="B676" s="61" t="s">
        <v>804</v>
      </c>
      <c r="C676" s="61" t="s">
        <v>1309</v>
      </c>
      <c r="D676" s="62">
        <v>0.62839999999999996</v>
      </c>
      <c r="E676" s="64">
        <v>0.64829379123519904</v>
      </c>
      <c r="F676" s="64">
        <v>0.64829379123519904</v>
      </c>
      <c r="G676" s="64">
        <v>0.64829379123519904</v>
      </c>
      <c r="H676" s="64">
        <v>5.0599895670318203E-2</v>
      </c>
      <c r="I676" s="63">
        <v>5</v>
      </c>
      <c r="J676" s="63">
        <v>2</v>
      </c>
      <c r="K676" s="64">
        <v>0.97380872856824763</v>
      </c>
      <c r="L676" s="64">
        <v>2.6191271431752393E-2</v>
      </c>
      <c r="M676" s="63" t="s">
        <v>1293</v>
      </c>
      <c r="N676" s="63" t="s">
        <v>1674</v>
      </c>
      <c r="O676" s="63" t="s">
        <v>1295</v>
      </c>
    </row>
    <row r="677" spans="1:15" s="70" customFormat="1" x14ac:dyDescent="0.25">
      <c r="A677" s="66">
        <v>371777</v>
      </c>
      <c r="B677" s="66" t="s">
        <v>805</v>
      </c>
      <c r="C677" s="66" t="s">
        <v>1309</v>
      </c>
      <c r="D677" s="67">
        <v>0.66544000000000003</v>
      </c>
      <c r="E677" s="69">
        <v>0.86947402387867057</v>
      </c>
      <c r="F677" s="69">
        <v>0.86947402387867057</v>
      </c>
      <c r="G677" s="69">
        <v>0.86947402387867057</v>
      </c>
      <c r="H677" s="69">
        <v>3.9165163617624323E-2</v>
      </c>
      <c r="I677" s="68">
        <v>15</v>
      </c>
      <c r="J677" s="68">
        <v>0</v>
      </c>
      <c r="K677" s="69">
        <v>1</v>
      </c>
      <c r="L677" s="69">
        <v>0</v>
      </c>
      <c r="M677" s="68" t="s">
        <v>1293</v>
      </c>
      <c r="N677" s="68" t="s">
        <v>1675</v>
      </c>
      <c r="O677" s="68" t="s">
        <v>1295</v>
      </c>
    </row>
    <row r="678" spans="1:15" s="70" customFormat="1" x14ac:dyDescent="0.25">
      <c r="A678" s="61">
        <v>371891</v>
      </c>
      <c r="B678" s="61" t="s">
        <v>806</v>
      </c>
      <c r="C678" s="61" t="s">
        <v>1314</v>
      </c>
      <c r="D678" s="62">
        <v>0.52344000000000002</v>
      </c>
      <c r="E678" s="64" t="s">
        <v>1312</v>
      </c>
      <c r="F678" s="64" t="s">
        <v>1312</v>
      </c>
      <c r="G678" s="64" t="s">
        <v>1312</v>
      </c>
      <c r="H678" s="64" t="s">
        <v>1312</v>
      </c>
      <c r="I678" s="63">
        <v>5</v>
      </c>
      <c r="J678" s="63">
        <v>0</v>
      </c>
      <c r="K678" s="64">
        <v>0</v>
      </c>
      <c r="L678" s="64">
        <v>0</v>
      </c>
      <c r="M678" s="63" t="s">
        <v>1293</v>
      </c>
      <c r="N678" s="63" t="s">
        <v>1313</v>
      </c>
      <c r="O678" s="63" t="s">
        <v>1295</v>
      </c>
    </row>
    <row r="679" spans="1:15" s="70" customFormat="1" x14ac:dyDescent="0.25">
      <c r="A679" s="66">
        <v>372404</v>
      </c>
      <c r="B679" s="66" t="s">
        <v>807</v>
      </c>
      <c r="C679" s="66" t="s">
        <v>1316</v>
      </c>
      <c r="D679" s="67">
        <v>0.59430000000000005</v>
      </c>
      <c r="E679" s="69">
        <v>0.40345409687053629</v>
      </c>
      <c r="F679" s="69">
        <v>0.40345409687053629</v>
      </c>
      <c r="G679" s="69">
        <v>0</v>
      </c>
      <c r="H679" s="69">
        <v>0.25</v>
      </c>
      <c r="I679" s="68">
        <v>7</v>
      </c>
      <c r="J679" s="68">
        <v>9</v>
      </c>
      <c r="K679" s="69">
        <v>0.24592036553524804</v>
      </c>
      <c r="L679" s="69">
        <v>0.75407963446475201</v>
      </c>
      <c r="M679" s="68" t="s">
        <v>1293</v>
      </c>
      <c r="N679" s="68" t="s">
        <v>1676</v>
      </c>
      <c r="O679" s="68" t="s">
        <v>1295</v>
      </c>
    </row>
    <row r="680" spans="1:15" s="70" customFormat="1" x14ac:dyDescent="0.25">
      <c r="A680" s="61">
        <v>372561</v>
      </c>
      <c r="B680" s="61" t="s">
        <v>808</v>
      </c>
      <c r="C680" s="61" t="s">
        <v>1309</v>
      </c>
      <c r="D680" s="62">
        <v>0.80701000000000001</v>
      </c>
      <c r="E680" s="64">
        <v>0.99531656548135294</v>
      </c>
      <c r="F680" s="64">
        <v>0.99297484822202953</v>
      </c>
      <c r="G680" s="64">
        <v>0.99297484822202953</v>
      </c>
      <c r="H680" s="64">
        <v>7.0796460176991149E-2</v>
      </c>
      <c r="I680" s="63">
        <v>23</v>
      </c>
      <c r="J680" s="63">
        <v>12</v>
      </c>
      <c r="K680" s="64">
        <v>0.72468412378685221</v>
      </c>
      <c r="L680" s="64">
        <v>0.27531587621314779</v>
      </c>
      <c r="M680" s="63" t="s">
        <v>1293</v>
      </c>
      <c r="N680" s="63" t="s">
        <v>1677</v>
      </c>
      <c r="O680" s="63" t="s">
        <v>1295</v>
      </c>
    </row>
    <row r="681" spans="1:15" s="70" customFormat="1" x14ac:dyDescent="0.25">
      <c r="A681" s="66">
        <v>372609</v>
      </c>
      <c r="B681" s="66" t="s">
        <v>809</v>
      </c>
      <c r="C681" s="66" t="s">
        <v>1307</v>
      </c>
      <c r="D681" s="67">
        <v>0.56233999999999995</v>
      </c>
      <c r="E681" s="69">
        <v>0.14141848326680995</v>
      </c>
      <c r="F681" s="69">
        <v>7.7985876573533924E-2</v>
      </c>
      <c r="G681" s="69">
        <v>7.7985876573533924E-2</v>
      </c>
      <c r="H681" s="69">
        <v>8.0459770114942528E-2</v>
      </c>
      <c r="I681" s="68">
        <v>22</v>
      </c>
      <c r="J681" s="68">
        <v>16</v>
      </c>
      <c r="K681" s="69">
        <v>0.58017676767676762</v>
      </c>
      <c r="L681" s="69">
        <v>0.41982323232323232</v>
      </c>
      <c r="M681" s="68" t="s">
        <v>1293</v>
      </c>
      <c r="N681" s="68" t="s">
        <v>1678</v>
      </c>
      <c r="O681" s="68" t="s">
        <v>1295</v>
      </c>
    </row>
    <row r="682" spans="1:15" s="70" customFormat="1" x14ac:dyDescent="0.25">
      <c r="A682" s="61">
        <v>373010</v>
      </c>
      <c r="B682" s="61" t="s">
        <v>810</v>
      </c>
      <c r="C682" s="61" t="s">
        <v>1307</v>
      </c>
      <c r="D682" s="62">
        <v>0.73031000000000001</v>
      </c>
      <c r="E682" s="64">
        <v>0</v>
      </c>
      <c r="F682" s="64">
        <v>0</v>
      </c>
      <c r="G682" s="64">
        <v>0</v>
      </c>
      <c r="H682" s="64">
        <v>3.5714285714285712E-2</v>
      </c>
      <c r="I682" s="63">
        <v>11</v>
      </c>
      <c r="J682" s="63">
        <v>7</v>
      </c>
      <c r="K682" s="64">
        <v>0.14359522536967753</v>
      </c>
      <c r="L682" s="64">
        <v>0.8564047746303225</v>
      </c>
      <c r="M682" s="63" t="s">
        <v>1293</v>
      </c>
      <c r="N682" s="63" t="s">
        <v>1294</v>
      </c>
      <c r="O682" s="63" t="s">
        <v>1295</v>
      </c>
    </row>
    <row r="683" spans="1:15" s="70" customFormat="1" x14ac:dyDescent="0.25">
      <c r="A683" s="66">
        <v>373109</v>
      </c>
      <c r="B683" s="66" t="s">
        <v>811</v>
      </c>
      <c r="C683" s="66" t="s">
        <v>1311</v>
      </c>
      <c r="D683" s="67">
        <v>0.54590000000000005</v>
      </c>
      <c r="E683" s="69" t="s">
        <v>1312</v>
      </c>
      <c r="F683" s="69" t="s">
        <v>1312</v>
      </c>
      <c r="G683" s="69" t="s">
        <v>1312</v>
      </c>
      <c r="H683" s="69" t="s">
        <v>1312</v>
      </c>
      <c r="I683" s="68">
        <v>2</v>
      </c>
      <c r="J683" s="68">
        <v>2</v>
      </c>
      <c r="K683" s="69">
        <v>0.73650093557872232</v>
      </c>
      <c r="L683" s="69">
        <v>0.26349906442127774</v>
      </c>
      <c r="M683" s="68" t="s">
        <v>1293</v>
      </c>
      <c r="N683" s="68" t="s">
        <v>1313</v>
      </c>
      <c r="O683" s="68" t="s">
        <v>1295</v>
      </c>
    </row>
    <row r="684" spans="1:15" s="70" customFormat="1" x14ac:dyDescent="0.25">
      <c r="A684" s="61">
        <v>373141</v>
      </c>
      <c r="B684" s="61" t="s">
        <v>812</v>
      </c>
      <c r="C684" s="61" t="s">
        <v>1307</v>
      </c>
      <c r="D684" s="62">
        <v>0.46568999999999999</v>
      </c>
      <c r="E684" s="64">
        <v>0.93778801843317972</v>
      </c>
      <c r="F684" s="64">
        <v>0</v>
      </c>
      <c r="G684" s="64">
        <v>0</v>
      </c>
      <c r="H684" s="64">
        <v>2.9411764705882353E-2</v>
      </c>
      <c r="I684" s="63">
        <v>4</v>
      </c>
      <c r="J684" s="63">
        <v>7</v>
      </c>
      <c r="K684" s="64">
        <v>0.81617154344427068</v>
      </c>
      <c r="L684" s="64">
        <v>0.18382845655572927</v>
      </c>
      <c r="M684" s="63" t="s">
        <v>1293</v>
      </c>
      <c r="N684" s="63" t="s">
        <v>1308</v>
      </c>
      <c r="O684" s="63" t="s">
        <v>1295</v>
      </c>
    </row>
    <row r="685" spans="1:15" s="70" customFormat="1" x14ac:dyDescent="0.25">
      <c r="A685" s="66">
        <v>373788</v>
      </c>
      <c r="B685" s="66" t="s">
        <v>813</v>
      </c>
      <c r="C685" s="66" t="s">
        <v>1314</v>
      </c>
      <c r="D685" s="67">
        <v>0.73982999999999999</v>
      </c>
      <c r="E685" s="69" t="s">
        <v>1312</v>
      </c>
      <c r="F685" s="69" t="s">
        <v>1312</v>
      </c>
      <c r="G685" s="69" t="s">
        <v>1312</v>
      </c>
      <c r="H685" s="69" t="s">
        <v>1312</v>
      </c>
      <c r="I685" s="68">
        <v>0</v>
      </c>
      <c r="J685" s="68">
        <v>0</v>
      </c>
      <c r="K685" s="69">
        <v>0</v>
      </c>
      <c r="L685" s="69">
        <v>0</v>
      </c>
      <c r="M685" s="68" t="s">
        <v>1293</v>
      </c>
      <c r="N685" s="68" t="s">
        <v>1313</v>
      </c>
      <c r="O685" s="68" t="s">
        <v>1295</v>
      </c>
    </row>
    <row r="686" spans="1:15" s="70" customFormat="1" x14ac:dyDescent="0.25">
      <c r="A686" s="61">
        <v>374440</v>
      </c>
      <c r="B686" s="61" t="s">
        <v>814</v>
      </c>
      <c r="C686" s="61" t="s">
        <v>1314</v>
      </c>
      <c r="D686" s="62">
        <v>0.64815</v>
      </c>
      <c r="E686" s="64" t="s">
        <v>1312</v>
      </c>
      <c r="F686" s="64" t="s">
        <v>1312</v>
      </c>
      <c r="G686" s="64" t="s">
        <v>1312</v>
      </c>
      <c r="H686" s="64" t="s">
        <v>1312</v>
      </c>
      <c r="I686" s="63">
        <v>6</v>
      </c>
      <c r="J686" s="63">
        <v>6</v>
      </c>
      <c r="K686" s="64">
        <v>0.92859556732096094</v>
      </c>
      <c r="L686" s="64">
        <v>7.140443267903912E-2</v>
      </c>
      <c r="M686" s="63" t="s">
        <v>1293</v>
      </c>
      <c r="N686" s="63" t="s">
        <v>1313</v>
      </c>
      <c r="O686" s="63" t="s">
        <v>1295</v>
      </c>
    </row>
    <row r="687" spans="1:15" s="70" customFormat="1" x14ac:dyDescent="0.25">
      <c r="A687" s="66">
        <v>378038</v>
      </c>
      <c r="B687" s="66" t="s">
        <v>818</v>
      </c>
      <c r="C687" s="66" t="s">
        <v>1316</v>
      </c>
      <c r="D687" s="67">
        <v>0.58852000000000004</v>
      </c>
      <c r="E687" s="69">
        <v>0.60121857032523818</v>
      </c>
      <c r="F687" s="69">
        <v>0.47283961211705139</v>
      </c>
      <c r="G687" s="69">
        <v>0.47283961211705139</v>
      </c>
      <c r="H687" s="69">
        <v>0.27272727272727271</v>
      </c>
      <c r="I687" s="68">
        <v>8</v>
      </c>
      <c r="J687" s="68">
        <v>3</v>
      </c>
      <c r="K687" s="69">
        <v>0.91878625613565368</v>
      </c>
      <c r="L687" s="69">
        <v>8.121374386434628E-2</v>
      </c>
      <c r="M687" s="68" t="s">
        <v>1293</v>
      </c>
      <c r="N687" s="68" t="s">
        <v>1679</v>
      </c>
      <c r="O687" s="68" t="s">
        <v>1295</v>
      </c>
    </row>
    <row r="688" spans="1:15" s="70" customFormat="1" x14ac:dyDescent="0.25">
      <c r="A688" s="61">
        <v>378216</v>
      </c>
      <c r="B688" s="61" t="s">
        <v>819</v>
      </c>
      <c r="C688" s="61" t="s">
        <v>1326</v>
      </c>
      <c r="D688" s="62">
        <v>0.69257999999999997</v>
      </c>
      <c r="E688" s="64">
        <v>0.27952214821862775</v>
      </c>
      <c r="F688" s="64">
        <v>0.27952214821862775</v>
      </c>
      <c r="G688" s="64">
        <v>0.27952214821862775</v>
      </c>
      <c r="H688" s="64">
        <v>5.9701492537313432E-2</v>
      </c>
      <c r="I688" s="63">
        <v>0</v>
      </c>
      <c r="J688" s="63">
        <v>0</v>
      </c>
      <c r="K688" s="64">
        <v>0</v>
      </c>
      <c r="L688" s="64">
        <v>0</v>
      </c>
      <c r="M688" s="63" t="s">
        <v>1293</v>
      </c>
      <c r="N688" s="63" t="s">
        <v>1680</v>
      </c>
      <c r="O688" s="63" t="s">
        <v>1295</v>
      </c>
    </row>
    <row r="689" spans="1:15" s="70" customFormat="1" x14ac:dyDescent="0.25">
      <c r="A689" s="66">
        <v>378348</v>
      </c>
      <c r="B689" s="66" t="s">
        <v>820</v>
      </c>
      <c r="C689" s="66" t="s">
        <v>1314</v>
      </c>
      <c r="D689" s="67">
        <v>0.78332999999999997</v>
      </c>
      <c r="E689" s="69" t="s">
        <v>1312</v>
      </c>
      <c r="F689" s="69" t="s">
        <v>1312</v>
      </c>
      <c r="G689" s="69" t="s">
        <v>1312</v>
      </c>
      <c r="H689" s="69" t="s">
        <v>1312</v>
      </c>
      <c r="I689" s="68">
        <v>1</v>
      </c>
      <c r="J689" s="68">
        <v>2</v>
      </c>
      <c r="K689" s="69">
        <v>0.45725837504813244</v>
      </c>
      <c r="L689" s="69">
        <v>0.54274162495186751</v>
      </c>
      <c r="M689" s="68" t="s">
        <v>1293</v>
      </c>
      <c r="N689" s="68" t="s">
        <v>1313</v>
      </c>
      <c r="O689" s="68" t="s">
        <v>1295</v>
      </c>
    </row>
    <row r="690" spans="1:15" s="70" customFormat="1" x14ac:dyDescent="0.25">
      <c r="A690" s="61">
        <v>378682</v>
      </c>
      <c r="B690" s="61" t="s">
        <v>821</v>
      </c>
      <c r="C690" s="61" t="s">
        <v>1311</v>
      </c>
      <c r="D690" s="62">
        <v>0.78768000000000005</v>
      </c>
      <c r="E690" s="64" t="s">
        <v>1312</v>
      </c>
      <c r="F690" s="64" t="s">
        <v>1312</v>
      </c>
      <c r="G690" s="64" t="s">
        <v>1312</v>
      </c>
      <c r="H690" s="64" t="s">
        <v>1312</v>
      </c>
      <c r="I690" s="63">
        <v>3</v>
      </c>
      <c r="J690" s="63">
        <v>1</v>
      </c>
      <c r="K690" s="64">
        <v>0.78153590241197668</v>
      </c>
      <c r="L690" s="64">
        <v>0.21846409758802329</v>
      </c>
      <c r="M690" s="63" t="s">
        <v>1293</v>
      </c>
      <c r="N690" s="63" t="s">
        <v>1313</v>
      </c>
      <c r="O690" s="63" t="s">
        <v>1295</v>
      </c>
    </row>
    <row r="691" spans="1:15" s="70" customFormat="1" x14ac:dyDescent="0.25">
      <c r="A691" s="66">
        <v>378941</v>
      </c>
      <c r="B691" s="66" t="s">
        <v>822</v>
      </c>
      <c r="C691" s="66" t="s">
        <v>1311</v>
      </c>
      <c r="D691" s="67">
        <v>0.66849000000000003</v>
      </c>
      <c r="E691" s="69" t="s">
        <v>1312</v>
      </c>
      <c r="F691" s="69" t="s">
        <v>1312</v>
      </c>
      <c r="G691" s="69" t="s">
        <v>1312</v>
      </c>
      <c r="H691" s="69" t="s">
        <v>1312</v>
      </c>
      <c r="I691" s="68">
        <v>4</v>
      </c>
      <c r="J691" s="68">
        <v>3</v>
      </c>
      <c r="K691" s="69">
        <v>0.86601597160603372</v>
      </c>
      <c r="L691" s="69">
        <v>0.13398402839396628</v>
      </c>
      <c r="M691" s="68" t="s">
        <v>1293</v>
      </c>
      <c r="N691" s="68" t="s">
        <v>1313</v>
      </c>
      <c r="O691" s="68" t="s">
        <v>1295</v>
      </c>
    </row>
    <row r="692" spans="1:15" s="70" customFormat="1" x14ac:dyDescent="0.25">
      <c r="A692" s="61">
        <v>379280</v>
      </c>
      <c r="B692" s="61" t="s">
        <v>823</v>
      </c>
      <c r="C692" s="61" t="s">
        <v>1307</v>
      </c>
      <c r="D692" s="62">
        <v>0.46948000000000001</v>
      </c>
      <c r="E692" s="64">
        <v>0</v>
      </c>
      <c r="F692" s="64">
        <v>0</v>
      </c>
      <c r="G692" s="64">
        <v>0</v>
      </c>
      <c r="H692" s="64">
        <v>0</v>
      </c>
      <c r="I692" s="63">
        <v>6</v>
      </c>
      <c r="J692" s="63">
        <v>3</v>
      </c>
      <c r="K692" s="64">
        <v>0.98293768545994065</v>
      </c>
      <c r="L692" s="64">
        <v>1.7062314540059347E-2</v>
      </c>
      <c r="M692" s="63" t="s">
        <v>1293</v>
      </c>
      <c r="N692" s="63" t="s">
        <v>1308</v>
      </c>
      <c r="O692" s="63" t="s">
        <v>1295</v>
      </c>
    </row>
    <row r="693" spans="1:15" s="70" customFormat="1" x14ac:dyDescent="0.25">
      <c r="A693" s="66">
        <v>379557</v>
      </c>
      <c r="B693" s="66" t="s">
        <v>824</v>
      </c>
      <c r="C693" s="66" t="s">
        <v>1314</v>
      </c>
      <c r="D693" s="67">
        <v>0.52298999999999995</v>
      </c>
      <c r="E693" s="69" t="s">
        <v>1312</v>
      </c>
      <c r="F693" s="69" t="s">
        <v>1312</v>
      </c>
      <c r="G693" s="69" t="s">
        <v>1312</v>
      </c>
      <c r="H693" s="69" t="s">
        <v>1312</v>
      </c>
      <c r="I693" s="68">
        <v>2</v>
      </c>
      <c r="J693" s="68">
        <v>0</v>
      </c>
      <c r="K693" s="69">
        <v>1</v>
      </c>
      <c r="L693" s="69">
        <v>0</v>
      </c>
      <c r="M693" s="68" t="s">
        <v>1293</v>
      </c>
      <c r="N693" s="68" t="s">
        <v>1313</v>
      </c>
      <c r="O693" s="68" t="s">
        <v>1295</v>
      </c>
    </row>
    <row r="694" spans="1:15" s="70" customFormat="1" x14ac:dyDescent="0.25">
      <c r="A694" s="61">
        <v>379778</v>
      </c>
      <c r="B694" s="61" t="s">
        <v>825</v>
      </c>
      <c r="C694" s="61" t="s">
        <v>1309</v>
      </c>
      <c r="D694" s="62">
        <v>0.65375000000000005</v>
      </c>
      <c r="E694" s="64">
        <v>0.1430642822619623</v>
      </c>
      <c r="F694" s="64">
        <v>0.1430642822619623</v>
      </c>
      <c r="G694" s="64">
        <v>0.1430642822619623</v>
      </c>
      <c r="H694" s="64">
        <v>4.0524070688604509E-2</v>
      </c>
      <c r="I694" s="63">
        <v>8</v>
      </c>
      <c r="J694" s="63">
        <v>16</v>
      </c>
      <c r="K694" s="64">
        <v>0.36668385765858691</v>
      </c>
      <c r="L694" s="64">
        <v>0.63331614234141309</v>
      </c>
      <c r="M694" s="63" t="s">
        <v>1293</v>
      </c>
      <c r="N694" s="63" t="s">
        <v>1681</v>
      </c>
      <c r="O694" s="63" t="s">
        <v>1295</v>
      </c>
    </row>
    <row r="695" spans="1:15" s="70" customFormat="1" x14ac:dyDescent="0.25">
      <c r="A695" s="66">
        <v>379956</v>
      </c>
      <c r="B695" s="66" t="s">
        <v>826</v>
      </c>
      <c r="C695" s="66" t="s">
        <v>1307</v>
      </c>
      <c r="D695" s="67">
        <v>0.66344999999999998</v>
      </c>
      <c r="E695" s="69">
        <v>0.99994490130446156</v>
      </c>
      <c r="F695" s="69">
        <v>0.49440059506591183</v>
      </c>
      <c r="G695" s="69">
        <v>0.49440059506591183</v>
      </c>
      <c r="H695" s="69">
        <v>0.15371621621621623</v>
      </c>
      <c r="I695" s="68">
        <v>26</v>
      </c>
      <c r="J695" s="68">
        <v>0</v>
      </c>
      <c r="K695" s="69">
        <v>1</v>
      </c>
      <c r="L695" s="69">
        <v>0</v>
      </c>
      <c r="M695" s="68" t="s">
        <v>1296</v>
      </c>
      <c r="N695" s="68" t="s">
        <v>1294</v>
      </c>
      <c r="O695" s="68" t="s">
        <v>1295</v>
      </c>
    </row>
    <row r="696" spans="1:15" s="70" customFormat="1" x14ac:dyDescent="0.25">
      <c r="A696" s="61">
        <v>380041</v>
      </c>
      <c r="B696" s="61" t="s">
        <v>827</v>
      </c>
      <c r="C696" s="61" t="s">
        <v>1314</v>
      </c>
      <c r="D696" s="62">
        <v>0.83242000000000005</v>
      </c>
      <c r="E696" s="64" t="s">
        <v>1312</v>
      </c>
      <c r="F696" s="64" t="s">
        <v>1312</v>
      </c>
      <c r="G696" s="64" t="s">
        <v>1312</v>
      </c>
      <c r="H696" s="64" t="s">
        <v>1312</v>
      </c>
      <c r="I696" s="63">
        <v>29</v>
      </c>
      <c r="J696" s="63">
        <v>10</v>
      </c>
      <c r="K696" s="64">
        <v>0.68253552889115821</v>
      </c>
      <c r="L696" s="64">
        <v>0.31746447110884179</v>
      </c>
      <c r="M696" s="63" t="s">
        <v>1293</v>
      </c>
      <c r="N696" s="63" t="s">
        <v>1313</v>
      </c>
      <c r="O696" s="63" t="s">
        <v>1295</v>
      </c>
    </row>
    <row r="697" spans="1:15" s="70" customFormat="1" x14ac:dyDescent="0.25">
      <c r="A697" s="66">
        <v>380661</v>
      </c>
      <c r="B697" s="66" t="s">
        <v>828</v>
      </c>
      <c r="C697" s="66" t="s">
        <v>1326</v>
      </c>
      <c r="D697" s="67">
        <v>0.81879999999999997</v>
      </c>
      <c r="E697" s="69">
        <v>1</v>
      </c>
      <c r="F697" s="69">
        <v>1</v>
      </c>
      <c r="G697" s="69">
        <v>1</v>
      </c>
      <c r="H697" s="69">
        <v>0.27966101694915252</v>
      </c>
      <c r="I697" s="68">
        <v>4</v>
      </c>
      <c r="J697" s="68">
        <v>0</v>
      </c>
      <c r="K697" s="69">
        <v>1</v>
      </c>
      <c r="L697" s="69">
        <v>0</v>
      </c>
      <c r="M697" s="68" t="s">
        <v>1293</v>
      </c>
      <c r="N697" s="68" t="s">
        <v>1682</v>
      </c>
      <c r="O697" s="68" t="s">
        <v>1295</v>
      </c>
    </row>
    <row r="698" spans="1:15" s="70" customFormat="1" x14ac:dyDescent="0.25">
      <c r="A698" s="61">
        <v>381144</v>
      </c>
      <c r="B698" s="61" t="s">
        <v>829</v>
      </c>
      <c r="C698" s="61" t="s">
        <v>1311</v>
      </c>
      <c r="D698" s="62">
        <v>0.74448000000000003</v>
      </c>
      <c r="E698" s="64" t="s">
        <v>1312</v>
      </c>
      <c r="F698" s="64" t="s">
        <v>1312</v>
      </c>
      <c r="G698" s="64" t="s">
        <v>1312</v>
      </c>
      <c r="H698" s="64" t="s">
        <v>1312</v>
      </c>
      <c r="I698" s="63">
        <v>5</v>
      </c>
      <c r="J698" s="63">
        <v>4</v>
      </c>
      <c r="K698" s="64">
        <v>0.87455297664960385</v>
      </c>
      <c r="L698" s="64">
        <v>0.12544702335039618</v>
      </c>
      <c r="M698" s="63" t="s">
        <v>1293</v>
      </c>
      <c r="N698" s="63" t="s">
        <v>1313</v>
      </c>
      <c r="O698" s="63" t="s">
        <v>1295</v>
      </c>
    </row>
    <row r="699" spans="1:15" s="70" customFormat="1" x14ac:dyDescent="0.25">
      <c r="A699" s="66">
        <v>381799</v>
      </c>
      <c r="B699" s="66" t="s">
        <v>830</v>
      </c>
      <c r="C699" s="66" t="s">
        <v>1326</v>
      </c>
      <c r="D699" s="67">
        <v>0.72533000000000003</v>
      </c>
      <c r="E699" s="69">
        <v>0</v>
      </c>
      <c r="F699" s="69">
        <v>0</v>
      </c>
      <c r="G699" s="69">
        <v>0</v>
      </c>
      <c r="H699" s="69">
        <v>0</v>
      </c>
      <c r="I699" s="68">
        <v>0</v>
      </c>
      <c r="J699" s="68">
        <v>0</v>
      </c>
      <c r="K699" s="69">
        <v>0</v>
      </c>
      <c r="L699" s="69">
        <v>0</v>
      </c>
      <c r="M699" s="68" t="s">
        <v>1293</v>
      </c>
      <c r="N699" s="68" t="s">
        <v>1683</v>
      </c>
      <c r="O699" s="68" t="s">
        <v>1295</v>
      </c>
    </row>
    <row r="700" spans="1:15" s="70" customFormat="1" x14ac:dyDescent="0.25">
      <c r="A700" s="61">
        <v>382281</v>
      </c>
      <c r="B700" s="61" t="s">
        <v>831</v>
      </c>
      <c r="C700" s="61" t="s">
        <v>1307</v>
      </c>
      <c r="D700" s="62">
        <v>0.68376000000000003</v>
      </c>
      <c r="E700" s="64">
        <v>0</v>
      </c>
      <c r="F700" s="64">
        <v>0</v>
      </c>
      <c r="G700" s="64">
        <v>0</v>
      </c>
      <c r="H700" s="64">
        <v>0.33333333333333331</v>
      </c>
      <c r="I700" s="63">
        <v>4</v>
      </c>
      <c r="J700" s="63">
        <v>3</v>
      </c>
      <c r="K700" s="64">
        <v>0.8401639344262295</v>
      </c>
      <c r="L700" s="64">
        <v>0.1598360655737705</v>
      </c>
      <c r="M700" s="63" t="s">
        <v>1293</v>
      </c>
      <c r="N700" s="63" t="s">
        <v>1684</v>
      </c>
      <c r="O700" s="63" t="s">
        <v>1295</v>
      </c>
    </row>
    <row r="701" spans="1:15" s="70" customFormat="1" x14ac:dyDescent="0.25">
      <c r="A701" s="66">
        <v>382337</v>
      </c>
      <c r="B701" s="66" t="s">
        <v>832</v>
      </c>
      <c r="C701" s="66" t="s">
        <v>1311</v>
      </c>
      <c r="D701" s="67">
        <v>0.83699000000000001</v>
      </c>
      <c r="E701" s="69" t="s">
        <v>1312</v>
      </c>
      <c r="F701" s="69" t="s">
        <v>1312</v>
      </c>
      <c r="G701" s="69" t="s">
        <v>1312</v>
      </c>
      <c r="H701" s="69" t="s">
        <v>1312</v>
      </c>
      <c r="I701" s="68">
        <v>3</v>
      </c>
      <c r="J701" s="68">
        <v>1</v>
      </c>
      <c r="K701" s="69">
        <v>0.42077519379844963</v>
      </c>
      <c r="L701" s="69">
        <v>0.57922480620155037</v>
      </c>
      <c r="M701" s="68" t="s">
        <v>1293</v>
      </c>
      <c r="N701" s="68" t="s">
        <v>1313</v>
      </c>
      <c r="O701" s="68" t="s">
        <v>1295</v>
      </c>
    </row>
    <row r="702" spans="1:15" s="70" customFormat="1" x14ac:dyDescent="0.25">
      <c r="A702" s="61">
        <v>382540</v>
      </c>
      <c r="B702" s="61" t="s">
        <v>833</v>
      </c>
      <c r="C702" s="61" t="s">
        <v>1326</v>
      </c>
      <c r="D702" s="62">
        <v>0.73948000000000003</v>
      </c>
      <c r="E702" s="64">
        <v>0</v>
      </c>
      <c r="F702" s="64">
        <v>0</v>
      </c>
      <c r="G702" s="64">
        <v>0</v>
      </c>
      <c r="H702" s="64">
        <v>0</v>
      </c>
      <c r="I702" s="63">
        <v>0</v>
      </c>
      <c r="J702" s="63">
        <v>0</v>
      </c>
      <c r="K702" s="64">
        <v>0</v>
      </c>
      <c r="L702" s="64">
        <v>0</v>
      </c>
      <c r="M702" s="63" t="s">
        <v>1293</v>
      </c>
      <c r="N702" s="63" t="s">
        <v>1313</v>
      </c>
      <c r="O702" s="63" t="s">
        <v>1295</v>
      </c>
    </row>
    <row r="703" spans="1:15" s="70" customFormat="1" x14ac:dyDescent="0.25">
      <c r="A703" s="66">
        <v>382639</v>
      </c>
      <c r="B703" s="66" t="s">
        <v>834</v>
      </c>
      <c r="C703" s="66" t="s">
        <v>1326</v>
      </c>
      <c r="D703" s="67">
        <v>0.42509000000000002</v>
      </c>
      <c r="E703" s="69">
        <v>0.97240473061760846</v>
      </c>
      <c r="F703" s="69">
        <v>0</v>
      </c>
      <c r="G703" s="69">
        <v>0</v>
      </c>
      <c r="H703" s="69">
        <v>0.44444444444444442</v>
      </c>
      <c r="I703" s="68">
        <v>0</v>
      </c>
      <c r="J703" s="68">
        <v>0</v>
      </c>
      <c r="K703" s="69">
        <v>0</v>
      </c>
      <c r="L703" s="69">
        <v>0</v>
      </c>
      <c r="M703" s="68" t="s">
        <v>1293</v>
      </c>
      <c r="N703" s="68" t="s">
        <v>1294</v>
      </c>
      <c r="O703" s="68" t="s">
        <v>1295</v>
      </c>
    </row>
    <row r="704" spans="1:15" s="70" customFormat="1" x14ac:dyDescent="0.25">
      <c r="A704" s="61">
        <v>382655</v>
      </c>
      <c r="B704" s="61" t="s">
        <v>835</v>
      </c>
      <c r="C704" s="61" t="s">
        <v>1311</v>
      </c>
      <c r="D704" s="62">
        <v>0.80464999999999998</v>
      </c>
      <c r="E704" s="64" t="s">
        <v>1312</v>
      </c>
      <c r="F704" s="64" t="s">
        <v>1312</v>
      </c>
      <c r="G704" s="64" t="s">
        <v>1312</v>
      </c>
      <c r="H704" s="64" t="s">
        <v>1312</v>
      </c>
      <c r="I704" s="63">
        <v>8</v>
      </c>
      <c r="J704" s="63">
        <v>4</v>
      </c>
      <c r="K704" s="64">
        <v>0.88628950624226743</v>
      </c>
      <c r="L704" s="64">
        <v>0.11371049375773254</v>
      </c>
      <c r="M704" s="63" t="s">
        <v>1293</v>
      </c>
      <c r="N704" s="63" t="s">
        <v>1313</v>
      </c>
      <c r="O704" s="63" t="s">
        <v>1295</v>
      </c>
    </row>
    <row r="705" spans="1:15" s="70" customFormat="1" x14ac:dyDescent="0.25">
      <c r="A705" s="66">
        <v>382876</v>
      </c>
      <c r="B705" s="66" t="s">
        <v>837</v>
      </c>
      <c r="C705" s="66" t="s">
        <v>1309</v>
      </c>
      <c r="D705" s="67">
        <v>0.70772999999999997</v>
      </c>
      <c r="E705" s="69">
        <v>8.8954203691045799E-2</v>
      </c>
      <c r="F705" s="69">
        <v>8.8954203691045799E-2</v>
      </c>
      <c r="G705" s="69">
        <v>8.8954203691045799E-2</v>
      </c>
      <c r="H705" s="69">
        <v>3.7365889752127263E-2</v>
      </c>
      <c r="I705" s="68">
        <v>27</v>
      </c>
      <c r="J705" s="68">
        <v>11</v>
      </c>
      <c r="K705" s="69">
        <v>0.539412069689164</v>
      </c>
      <c r="L705" s="69">
        <v>0.46058793031083606</v>
      </c>
      <c r="M705" s="68" t="s">
        <v>1293</v>
      </c>
      <c r="N705" s="68" t="s">
        <v>1686</v>
      </c>
      <c r="O705" s="68" t="s">
        <v>1295</v>
      </c>
    </row>
    <row r="706" spans="1:15" s="70" customFormat="1" x14ac:dyDescent="0.25">
      <c r="A706" s="61">
        <v>383520</v>
      </c>
      <c r="B706" s="61" t="s">
        <v>838</v>
      </c>
      <c r="C706" s="61" t="s">
        <v>1309</v>
      </c>
      <c r="D706" s="62">
        <v>0.75292999999999999</v>
      </c>
      <c r="E706" s="64">
        <v>9.7061803444782171E-2</v>
      </c>
      <c r="F706" s="64">
        <v>0</v>
      </c>
      <c r="G706" s="64">
        <v>0</v>
      </c>
      <c r="H706" s="64">
        <v>7.1428571428571425E-2</v>
      </c>
      <c r="I706" s="63">
        <v>8</v>
      </c>
      <c r="J706" s="63">
        <v>7</v>
      </c>
      <c r="K706" s="64">
        <v>0.8433988764044944</v>
      </c>
      <c r="L706" s="64">
        <v>0.15660112359550563</v>
      </c>
      <c r="M706" s="63" t="s">
        <v>1293</v>
      </c>
      <c r="N706" s="63" t="s">
        <v>1294</v>
      </c>
      <c r="O706" s="63" t="s">
        <v>1295</v>
      </c>
    </row>
    <row r="707" spans="1:15" s="70" customFormat="1" x14ac:dyDescent="0.25">
      <c r="A707" s="66">
        <v>383929</v>
      </c>
      <c r="B707" s="66" t="s">
        <v>839</v>
      </c>
      <c r="C707" s="66" t="s">
        <v>1311</v>
      </c>
      <c r="D707" s="67">
        <v>0.86075999999999997</v>
      </c>
      <c r="E707" s="69" t="s">
        <v>1312</v>
      </c>
      <c r="F707" s="69" t="s">
        <v>1312</v>
      </c>
      <c r="G707" s="69" t="s">
        <v>1312</v>
      </c>
      <c r="H707" s="69" t="s">
        <v>1312</v>
      </c>
      <c r="I707" s="68">
        <v>6</v>
      </c>
      <c r="J707" s="68">
        <v>7</v>
      </c>
      <c r="K707" s="69">
        <v>0.31793351022319338</v>
      </c>
      <c r="L707" s="69">
        <v>0.68206648977680662</v>
      </c>
      <c r="M707" s="68" t="s">
        <v>1293</v>
      </c>
      <c r="N707" s="68" t="s">
        <v>1313</v>
      </c>
      <c r="O707" s="68" t="s">
        <v>1295</v>
      </c>
    </row>
    <row r="708" spans="1:15" s="70" customFormat="1" x14ac:dyDescent="0.25">
      <c r="A708" s="61">
        <v>384054</v>
      </c>
      <c r="B708" s="61" t="s">
        <v>841</v>
      </c>
      <c r="C708" s="61" t="s">
        <v>1316</v>
      </c>
      <c r="D708" s="62">
        <v>0.59240000000000004</v>
      </c>
      <c r="E708" s="64">
        <v>0.73102218258834017</v>
      </c>
      <c r="F708" s="64">
        <v>0</v>
      </c>
      <c r="G708" s="64">
        <v>0</v>
      </c>
      <c r="H708" s="64">
        <v>9.0909090909090912E-2</v>
      </c>
      <c r="I708" s="63">
        <v>3</v>
      </c>
      <c r="J708" s="63">
        <v>5</v>
      </c>
      <c r="K708" s="64">
        <v>9.4768764215314629E-3</v>
      </c>
      <c r="L708" s="64">
        <v>0.9905231235784685</v>
      </c>
      <c r="M708" s="63" t="s">
        <v>1293</v>
      </c>
      <c r="N708" s="63" t="s">
        <v>1688</v>
      </c>
      <c r="O708" s="63" t="s">
        <v>1295</v>
      </c>
    </row>
    <row r="709" spans="1:15" s="70" customFormat="1" x14ac:dyDescent="0.25">
      <c r="A709" s="66">
        <v>384356</v>
      </c>
      <c r="B709" s="66" t="s">
        <v>842</v>
      </c>
      <c r="C709" s="66" t="s">
        <v>1307</v>
      </c>
      <c r="D709" s="67">
        <v>0.41621999999999998</v>
      </c>
      <c r="E709" s="69">
        <v>1</v>
      </c>
      <c r="F709" s="69">
        <v>1</v>
      </c>
      <c r="G709" s="69">
        <v>0</v>
      </c>
      <c r="H709" s="69">
        <v>0.5</v>
      </c>
      <c r="I709" s="68">
        <v>17</v>
      </c>
      <c r="J709" s="68">
        <v>10</v>
      </c>
      <c r="K709" s="69">
        <v>0.92149818116495263</v>
      </c>
      <c r="L709" s="69">
        <v>7.8501818835047379E-2</v>
      </c>
      <c r="M709" s="68" t="s">
        <v>1293</v>
      </c>
      <c r="N709" s="68" t="s">
        <v>1308</v>
      </c>
      <c r="O709" s="68" t="s">
        <v>1295</v>
      </c>
    </row>
    <row r="710" spans="1:15" s="70" customFormat="1" x14ac:dyDescent="0.25">
      <c r="A710" s="61">
        <v>384577</v>
      </c>
      <c r="B710" s="61" t="s">
        <v>843</v>
      </c>
      <c r="C710" s="61" t="s">
        <v>1309</v>
      </c>
      <c r="D710" s="62">
        <v>0.74399999999999999</v>
      </c>
      <c r="E710" s="64">
        <v>0.90826985396237536</v>
      </c>
      <c r="F710" s="64">
        <v>0.90085434114725815</v>
      </c>
      <c r="G710" s="64">
        <v>0.79590084592399313</v>
      </c>
      <c r="H710" s="64">
        <v>3.5641316685584561E-2</v>
      </c>
      <c r="I710" s="63">
        <v>21</v>
      </c>
      <c r="J710" s="63">
        <v>11</v>
      </c>
      <c r="K710" s="64">
        <v>0.76492609434288561</v>
      </c>
      <c r="L710" s="64">
        <v>0.23507390565711436</v>
      </c>
      <c r="M710" s="63" t="s">
        <v>1293</v>
      </c>
      <c r="N710" s="63" t="s">
        <v>1689</v>
      </c>
      <c r="O710" s="63" t="s">
        <v>1295</v>
      </c>
    </row>
    <row r="711" spans="1:15" s="70" customFormat="1" x14ac:dyDescent="0.25">
      <c r="A711" s="66">
        <v>384704</v>
      </c>
      <c r="B711" s="66" t="s">
        <v>845</v>
      </c>
      <c r="C711" s="66" t="s">
        <v>1326</v>
      </c>
      <c r="D711" s="67">
        <v>0.81108999999999998</v>
      </c>
      <c r="E711" s="69">
        <v>0.85152224824355971</v>
      </c>
      <c r="F711" s="69">
        <v>0</v>
      </c>
      <c r="G711" s="69">
        <v>0</v>
      </c>
      <c r="H711" s="69">
        <v>7.1428571428571425E-2</v>
      </c>
      <c r="I711" s="68">
        <v>4</v>
      </c>
      <c r="J711" s="68">
        <v>0</v>
      </c>
      <c r="K711" s="69">
        <v>1</v>
      </c>
      <c r="L711" s="69">
        <v>0</v>
      </c>
      <c r="M711" s="68" t="s">
        <v>1293</v>
      </c>
      <c r="N711" s="68" t="s">
        <v>1690</v>
      </c>
      <c r="O711" s="68" t="s">
        <v>1295</v>
      </c>
    </row>
    <row r="712" spans="1:15" s="70" customFormat="1" x14ac:dyDescent="0.25">
      <c r="A712" s="61">
        <v>384844</v>
      </c>
      <c r="B712" s="61" t="s">
        <v>846</v>
      </c>
      <c r="C712" s="61" t="s">
        <v>1314</v>
      </c>
      <c r="D712" s="62">
        <v>0.66842000000000001</v>
      </c>
      <c r="E712" s="64" t="s">
        <v>1312</v>
      </c>
      <c r="F712" s="64" t="s">
        <v>1312</v>
      </c>
      <c r="G712" s="64" t="s">
        <v>1312</v>
      </c>
      <c r="H712" s="64" t="s">
        <v>1312</v>
      </c>
      <c r="I712" s="63">
        <v>0</v>
      </c>
      <c r="J712" s="63">
        <v>1</v>
      </c>
      <c r="K712" s="64">
        <v>0</v>
      </c>
      <c r="L712" s="64">
        <v>1</v>
      </c>
      <c r="M712" s="63" t="s">
        <v>1293</v>
      </c>
      <c r="N712" s="63" t="s">
        <v>1313</v>
      </c>
      <c r="O712" s="63" t="s">
        <v>1295</v>
      </c>
    </row>
    <row r="713" spans="1:15" s="70" customFormat="1" x14ac:dyDescent="0.25">
      <c r="A713" s="66">
        <v>385620</v>
      </c>
      <c r="B713" s="66" t="s">
        <v>848</v>
      </c>
      <c r="C713" s="66" t="s">
        <v>1309</v>
      </c>
      <c r="D713" s="67">
        <v>0.79303999999999997</v>
      </c>
      <c r="E713" s="69">
        <v>0.55583714846304777</v>
      </c>
      <c r="F713" s="69">
        <v>5.1586003924133421E-2</v>
      </c>
      <c r="G713" s="69">
        <v>5.1586003924133421E-2</v>
      </c>
      <c r="H713" s="69">
        <v>5.8823529411764705E-2</v>
      </c>
      <c r="I713" s="68">
        <v>13</v>
      </c>
      <c r="J713" s="68">
        <v>7</v>
      </c>
      <c r="K713" s="69">
        <v>0.78850813430252686</v>
      </c>
      <c r="L713" s="69">
        <v>0.21149186569747316</v>
      </c>
      <c r="M713" s="68" t="s">
        <v>1293</v>
      </c>
      <c r="N713" s="68" t="s">
        <v>1294</v>
      </c>
      <c r="O713" s="68" t="s">
        <v>1295</v>
      </c>
    </row>
    <row r="714" spans="1:15" s="70" customFormat="1" x14ac:dyDescent="0.25">
      <c r="A714" s="61">
        <v>385697</v>
      </c>
      <c r="B714" s="61" t="s">
        <v>849</v>
      </c>
      <c r="C714" s="61" t="s">
        <v>1326</v>
      </c>
      <c r="D714" s="62">
        <v>0.56181999999999999</v>
      </c>
      <c r="E714" s="64">
        <v>0.99992414089564319</v>
      </c>
      <c r="F714" s="64">
        <v>0.99992414089564319</v>
      </c>
      <c r="G714" s="64">
        <v>0.99992414089564319</v>
      </c>
      <c r="H714" s="64">
        <v>6.8181818181818177E-2</v>
      </c>
      <c r="I714" s="63">
        <v>2</v>
      </c>
      <c r="J714" s="63">
        <v>0</v>
      </c>
      <c r="K714" s="64">
        <v>1</v>
      </c>
      <c r="L714" s="64">
        <v>0</v>
      </c>
      <c r="M714" s="63" t="s">
        <v>1293</v>
      </c>
      <c r="N714" s="63" t="s">
        <v>1610</v>
      </c>
      <c r="O714" s="63" t="s">
        <v>1295</v>
      </c>
    </row>
    <row r="715" spans="1:15" s="70" customFormat="1" x14ac:dyDescent="0.25">
      <c r="A715" s="66">
        <v>385751</v>
      </c>
      <c r="B715" s="66" t="s">
        <v>850</v>
      </c>
      <c r="C715" s="66" t="s">
        <v>1309</v>
      </c>
      <c r="D715" s="67">
        <v>0.83882000000000001</v>
      </c>
      <c r="E715" s="69">
        <v>0.99966234142106025</v>
      </c>
      <c r="F715" s="69">
        <v>0.99966234142106025</v>
      </c>
      <c r="G715" s="69">
        <v>0.99961410448121168</v>
      </c>
      <c r="H715" s="69">
        <v>3.7735849056603772E-2</v>
      </c>
      <c r="I715" s="68">
        <v>13</v>
      </c>
      <c r="J715" s="68">
        <v>2</v>
      </c>
      <c r="K715" s="69">
        <v>0.87809281797512373</v>
      </c>
      <c r="L715" s="69">
        <v>0.12190718202487628</v>
      </c>
      <c r="M715" s="68" t="s">
        <v>1293</v>
      </c>
      <c r="N715" s="68" t="s">
        <v>1692</v>
      </c>
      <c r="O715" s="68" t="s">
        <v>1295</v>
      </c>
    </row>
    <row r="716" spans="1:15" s="70" customFormat="1" x14ac:dyDescent="0.25">
      <c r="A716" s="61">
        <v>386219</v>
      </c>
      <c r="B716" s="61" t="s">
        <v>851</v>
      </c>
      <c r="C716" s="61" t="s">
        <v>1314</v>
      </c>
      <c r="D716" s="62">
        <v>0.80334000000000005</v>
      </c>
      <c r="E716" s="64" t="s">
        <v>1312</v>
      </c>
      <c r="F716" s="64" t="s">
        <v>1312</v>
      </c>
      <c r="G716" s="64" t="s">
        <v>1312</v>
      </c>
      <c r="H716" s="64" t="s">
        <v>1312</v>
      </c>
      <c r="I716" s="63">
        <v>2</v>
      </c>
      <c r="J716" s="63">
        <v>1</v>
      </c>
      <c r="K716" s="64">
        <v>0.94026974951830444</v>
      </c>
      <c r="L716" s="64">
        <v>5.9730250481695571E-2</v>
      </c>
      <c r="M716" s="63" t="s">
        <v>1293</v>
      </c>
      <c r="N716" s="63" t="s">
        <v>1313</v>
      </c>
      <c r="O716" s="63" t="s">
        <v>1295</v>
      </c>
    </row>
    <row r="717" spans="1:15" s="70" customFormat="1" x14ac:dyDescent="0.25">
      <c r="A717" s="66">
        <v>386588</v>
      </c>
      <c r="B717" s="66" t="s">
        <v>852</v>
      </c>
      <c r="C717" s="66" t="s">
        <v>1309</v>
      </c>
      <c r="D717" s="67">
        <v>0.45306999999999997</v>
      </c>
      <c r="E717" s="69">
        <v>0.93306284617586155</v>
      </c>
      <c r="F717" s="69">
        <v>0.92947692722099695</v>
      </c>
      <c r="G717" s="69">
        <v>0.70016330241249858</v>
      </c>
      <c r="H717" s="69">
        <v>4.8343291689299295E-2</v>
      </c>
      <c r="I717" s="68">
        <v>26</v>
      </c>
      <c r="J717" s="68">
        <v>11</v>
      </c>
      <c r="K717" s="69">
        <v>0.78824190565969332</v>
      </c>
      <c r="L717" s="69">
        <v>0.21175809434030674</v>
      </c>
      <c r="M717" s="68" t="s">
        <v>1293</v>
      </c>
      <c r="N717" s="68" t="s">
        <v>1308</v>
      </c>
      <c r="O717" s="68" t="s">
        <v>1295</v>
      </c>
    </row>
    <row r="718" spans="1:15" s="70" customFormat="1" x14ac:dyDescent="0.25">
      <c r="A718" s="61">
        <v>386596</v>
      </c>
      <c r="B718" s="61" t="s">
        <v>853</v>
      </c>
      <c r="C718" s="61" t="s">
        <v>1309</v>
      </c>
      <c r="D718" s="62">
        <v>0.44807999999999998</v>
      </c>
      <c r="E718" s="64">
        <v>3.5969201371325803E-2</v>
      </c>
      <c r="F718" s="64">
        <v>3.5969201371325803E-2</v>
      </c>
      <c r="G718" s="64">
        <v>3.5969201371325803E-2</v>
      </c>
      <c r="H718" s="64">
        <v>3.8243276585245498E-2</v>
      </c>
      <c r="I718" s="63">
        <v>19</v>
      </c>
      <c r="J718" s="63">
        <v>0</v>
      </c>
      <c r="K718" s="64">
        <v>1</v>
      </c>
      <c r="L718" s="64">
        <v>0</v>
      </c>
      <c r="M718" s="63" t="s">
        <v>1293</v>
      </c>
      <c r="N718" s="63" t="s">
        <v>1308</v>
      </c>
      <c r="O718" s="63" t="s">
        <v>1295</v>
      </c>
    </row>
    <row r="719" spans="1:15" s="70" customFormat="1" x14ac:dyDescent="0.25">
      <c r="A719" s="66">
        <v>386871</v>
      </c>
      <c r="B719" s="66" t="s">
        <v>854</v>
      </c>
      <c r="C719" s="66" t="s">
        <v>1326</v>
      </c>
      <c r="D719" s="67">
        <v>0.32795999999999997</v>
      </c>
      <c r="E719" s="69">
        <v>0.79987188872620796</v>
      </c>
      <c r="F719" s="69">
        <v>0.79987188872620796</v>
      </c>
      <c r="G719" s="69">
        <v>0.79987188872620796</v>
      </c>
      <c r="H719" s="69">
        <v>0.10465116279069768</v>
      </c>
      <c r="I719" s="68">
        <v>0</v>
      </c>
      <c r="J719" s="68">
        <v>0</v>
      </c>
      <c r="K719" s="69">
        <v>0</v>
      </c>
      <c r="L719" s="69">
        <v>0</v>
      </c>
      <c r="M719" s="68" t="s">
        <v>1293</v>
      </c>
      <c r="N719" s="68" t="s">
        <v>1294</v>
      </c>
      <c r="O719" s="68" t="s">
        <v>1295</v>
      </c>
    </row>
    <row r="720" spans="1:15" s="70" customFormat="1" x14ac:dyDescent="0.25">
      <c r="A720" s="61">
        <v>386901</v>
      </c>
      <c r="B720" s="61" t="s">
        <v>856</v>
      </c>
      <c r="C720" s="61" t="s">
        <v>1309</v>
      </c>
      <c r="D720" s="62">
        <v>0.80737000000000003</v>
      </c>
      <c r="E720" s="64">
        <v>0.88508515396525034</v>
      </c>
      <c r="F720" s="64">
        <v>0.88508515396525034</v>
      </c>
      <c r="G720" s="64">
        <v>0.13624634440048167</v>
      </c>
      <c r="H720" s="64">
        <v>3.1831335262505166E-2</v>
      </c>
      <c r="I720" s="63">
        <v>15</v>
      </c>
      <c r="J720" s="63">
        <v>7</v>
      </c>
      <c r="K720" s="64">
        <v>0.90397417793019974</v>
      </c>
      <c r="L720" s="64">
        <v>9.6025822069800287E-2</v>
      </c>
      <c r="M720" s="63" t="s">
        <v>1293</v>
      </c>
      <c r="N720" s="63" t="s">
        <v>1694</v>
      </c>
      <c r="O720" s="63" t="s">
        <v>1295</v>
      </c>
    </row>
    <row r="721" spans="1:15" s="70" customFormat="1" x14ac:dyDescent="0.25">
      <c r="A721" s="66">
        <v>387185</v>
      </c>
      <c r="B721" s="66" t="s">
        <v>857</v>
      </c>
      <c r="C721" s="66" t="s">
        <v>1326</v>
      </c>
      <c r="D721" s="67">
        <v>0.69455</v>
      </c>
      <c r="E721" s="69">
        <v>0.99902534113060426</v>
      </c>
      <c r="F721" s="69">
        <v>0.99902534113060426</v>
      </c>
      <c r="G721" s="69">
        <v>0.99902534113060426</v>
      </c>
      <c r="H721" s="69">
        <v>0.10416666666666667</v>
      </c>
      <c r="I721" s="68">
        <v>1</v>
      </c>
      <c r="J721" s="68">
        <v>0</v>
      </c>
      <c r="K721" s="69">
        <v>1</v>
      </c>
      <c r="L721" s="69">
        <v>0</v>
      </c>
      <c r="M721" s="68" t="s">
        <v>1293</v>
      </c>
      <c r="N721" s="68" t="s">
        <v>1695</v>
      </c>
      <c r="O721" s="68" t="s">
        <v>1295</v>
      </c>
    </row>
    <row r="722" spans="1:15" s="70" customFormat="1" x14ac:dyDescent="0.25">
      <c r="A722" s="61">
        <v>388092</v>
      </c>
      <c r="B722" s="61" t="s">
        <v>859</v>
      </c>
      <c r="C722" s="61" t="s">
        <v>1326</v>
      </c>
      <c r="D722" s="62">
        <v>0.79627999999999999</v>
      </c>
      <c r="E722" s="64">
        <v>1</v>
      </c>
      <c r="F722" s="64">
        <v>0</v>
      </c>
      <c r="G722" s="64">
        <v>0</v>
      </c>
      <c r="H722" s="64">
        <v>0.14285714285714285</v>
      </c>
      <c r="I722" s="63">
        <v>1</v>
      </c>
      <c r="J722" s="63">
        <v>0</v>
      </c>
      <c r="K722" s="64">
        <v>1</v>
      </c>
      <c r="L722" s="64">
        <v>0</v>
      </c>
      <c r="M722" s="63" t="s">
        <v>1293</v>
      </c>
      <c r="N722" s="63" t="s">
        <v>1294</v>
      </c>
      <c r="O722" s="63" t="s">
        <v>1295</v>
      </c>
    </row>
    <row r="723" spans="1:15" s="70" customFormat="1" x14ac:dyDescent="0.25">
      <c r="A723" s="66">
        <v>389358</v>
      </c>
      <c r="B723" s="66" t="s">
        <v>860</v>
      </c>
      <c r="C723" s="66" t="s">
        <v>1314</v>
      </c>
      <c r="D723" s="67">
        <v>0.82593000000000005</v>
      </c>
      <c r="E723" s="69" t="s">
        <v>1312</v>
      </c>
      <c r="F723" s="69" t="s">
        <v>1312</v>
      </c>
      <c r="G723" s="69" t="s">
        <v>1312</v>
      </c>
      <c r="H723" s="69" t="s">
        <v>1312</v>
      </c>
      <c r="I723" s="68">
        <v>22</v>
      </c>
      <c r="J723" s="68">
        <v>8</v>
      </c>
      <c r="K723" s="69">
        <v>0.84828287392679624</v>
      </c>
      <c r="L723" s="69">
        <v>0.15171712607320378</v>
      </c>
      <c r="M723" s="68" t="s">
        <v>1293</v>
      </c>
      <c r="N723" s="68" t="s">
        <v>1313</v>
      </c>
      <c r="O723" s="68" t="s">
        <v>1295</v>
      </c>
    </row>
    <row r="724" spans="1:15" s="70" customFormat="1" x14ac:dyDescent="0.25">
      <c r="A724" s="61">
        <v>389854</v>
      </c>
      <c r="B724" s="61" t="s">
        <v>862</v>
      </c>
      <c r="C724" s="61" t="s">
        <v>1314</v>
      </c>
      <c r="D724" s="62">
        <v>0.65236000000000005</v>
      </c>
      <c r="E724" s="64" t="s">
        <v>1312</v>
      </c>
      <c r="F724" s="64" t="s">
        <v>1312</v>
      </c>
      <c r="G724" s="64" t="s">
        <v>1312</v>
      </c>
      <c r="H724" s="64" t="s">
        <v>1312</v>
      </c>
      <c r="I724" s="63">
        <v>9</v>
      </c>
      <c r="J724" s="63">
        <v>6</v>
      </c>
      <c r="K724" s="64">
        <v>0.56664994791465717</v>
      </c>
      <c r="L724" s="64">
        <v>0.43335005208534277</v>
      </c>
      <c r="M724" s="63" t="s">
        <v>1293</v>
      </c>
      <c r="N724" s="63" t="s">
        <v>1313</v>
      </c>
      <c r="O724" s="63" t="s">
        <v>1295</v>
      </c>
    </row>
    <row r="725" spans="1:15" s="70" customFormat="1" x14ac:dyDescent="0.25">
      <c r="A725" s="66">
        <v>390178</v>
      </c>
      <c r="B725" s="66" t="s">
        <v>863</v>
      </c>
      <c r="C725" s="66" t="s">
        <v>1316</v>
      </c>
      <c r="D725" s="67">
        <v>0.46400000000000002</v>
      </c>
      <c r="E725" s="69">
        <v>0.88215224126436331</v>
      </c>
      <c r="F725" s="69">
        <v>0</v>
      </c>
      <c r="G725" s="69">
        <v>0</v>
      </c>
      <c r="H725" s="69">
        <v>0.1111111111111111</v>
      </c>
      <c r="I725" s="68">
        <v>9</v>
      </c>
      <c r="J725" s="68">
        <v>7</v>
      </c>
      <c r="K725" s="69">
        <v>0.79332874828060518</v>
      </c>
      <c r="L725" s="69">
        <v>0.20667125171939477</v>
      </c>
      <c r="M725" s="68" t="s">
        <v>1293</v>
      </c>
      <c r="N725" s="68" t="s">
        <v>1373</v>
      </c>
      <c r="O725" s="68" t="s">
        <v>1295</v>
      </c>
    </row>
    <row r="726" spans="1:15" s="70" customFormat="1" x14ac:dyDescent="0.25">
      <c r="A726" s="61">
        <v>390259</v>
      </c>
      <c r="B726" s="61" t="s">
        <v>864</v>
      </c>
      <c r="C726" s="61" t="s">
        <v>1326</v>
      </c>
      <c r="D726" s="62">
        <v>0.83628999999999998</v>
      </c>
      <c r="E726" s="64">
        <v>0</v>
      </c>
      <c r="F726" s="64">
        <v>0</v>
      </c>
      <c r="G726" s="64">
        <v>0</v>
      </c>
      <c r="H726" s="64">
        <v>0</v>
      </c>
      <c r="I726" s="63">
        <v>0</v>
      </c>
      <c r="J726" s="63">
        <v>0</v>
      </c>
      <c r="K726" s="64">
        <v>0</v>
      </c>
      <c r="L726" s="64">
        <v>0</v>
      </c>
      <c r="M726" s="63" t="s">
        <v>1293</v>
      </c>
      <c r="N726" s="63" t="s">
        <v>1697</v>
      </c>
      <c r="O726" s="63" t="s">
        <v>1295</v>
      </c>
    </row>
    <row r="727" spans="1:15" s="70" customFormat="1" x14ac:dyDescent="0.25">
      <c r="A727" s="66">
        <v>390372</v>
      </c>
      <c r="B727" s="66" t="s">
        <v>865</v>
      </c>
      <c r="C727" s="66" t="s">
        <v>1326</v>
      </c>
      <c r="D727" s="67">
        <v>0.67069000000000001</v>
      </c>
      <c r="E727" s="69">
        <v>0</v>
      </c>
      <c r="F727" s="69">
        <v>0</v>
      </c>
      <c r="G727" s="69">
        <v>0</v>
      </c>
      <c r="H727" s="69">
        <v>0.11764705882352941</v>
      </c>
      <c r="I727" s="68">
        <v>1</v>
      </c>
      <c r="J727" s="68">
        <v>0</v>
      </c>
      <c r="K727" s="69">
        <v>0</v>
      </c>
      <c r="L727" s="69">
        <v>0</v>
      </c>
      <c r="M727" s="68" t="s">
        <v>1293</v>
      </c>
      <c r="N727" s="68" t="s">
        <v>1294</v>
      </c>
      <c r="O727" s="68" t="s">
        <v>1295</v>
      </c>
    </row>
    <row r="728" spans="1:15" s="70" customFormat="1" x14ac:dyDescent="0.25">
      <c r="A728" s="61">
        <v>392391</v>
      </c>
      <c r="B728" s="61" t="s">
        <v>866</v>
      </c>
      <c r="C728" s="61" t="s">
        <v>1307</v>
      </c>
      <c r="D728" s="62">
        <v>0.64010999999999996</v>
      </c>
      <c r="E728" s="64">
        <v>0.39489065475799567</v>
      </c>
      <c r="F728" s="64">
        <v>0</v>
      </c>
      <c r="G728" s="64">
        <v>0</v>
      </c>
      <c r="H728" s="64">
        <v>0.14285714285714285</v>
      </c>
      <c r="I728" s="63">
        <v>24</v>
      </c>
      <c r="J728" s="63">
        <v>4</v>
      </c>
      <c r="K728" s="64">
        <v>0.92971014492753623</v>
      </c>
      <c r="L728" s="64">
        <v>7.0289855072463769E-2</v>
      </c>
      <c r="M728" s="63" t="s">
        <v>1293</v>
      </c>
      <c r="N728" s="63" t="s">
        <v>1698</v>
      </c>
      <c r="O728" s="63" t="s">
        <v>1295</v>
      </c>
    </row>
    <row r="729" spans="1:15" s="70" customFormat="1" x14ac:dyDescent="0.25">
      <c r="A729" s="66">
        <v>392405</v>
      </c>
      <c r="B729" s="66" t="s">
        <v>867</v>
      </c>
      <c r="C729" s="66" t="s">
        <v>1326</v>
      </c>
      <c r="D729" s="67">
        <v>0.47032000000000002</v>
      </c>
      <c r="E729" s="69">
        <v>0</v>
      </c>
      <c r="F729" s="69">
        <v>0</v>
      </c>
      <c r="G729" s="69">
        <v>0</v>
      </c>
      <c r="H729" s="69">
        <v>0</v>
      </c>
      <c r="I729" s="68">
        <v>0</v>
      </c>
      <c r="J729" s="68">
        <v>0</v>
      </c>
      <c r="K729" s="69">
        <v>0</v>
      </c>
      <c r="L729" s="69">
        <v>0</v>
      </c>
      <c r="M729" s="68" t="s">
        <v>1293</v>
      </c>
      <c r="N729" s="68" t="s">
        <v>1699</v>
      </c>
      <c r="O729" s="68" t="s">
        <v>1295</v>
      </c>
    </row>
    <row r="730" spans="1:15" s="70" customFormat="1" x14ac:dyDescent="0.25">
      <c r="A730" s="61">
        <v>392804</v>
      </c>
      <c r="B730" s="61" t="s">
        <v>868</v>
      </c>
      <c r="C730" s="61" t="s">
        <v>1307</v>
      </c>
      <c r="D730" s="62">
        <v>0.61160000000000003</v>
      </c>
      <c r="E730" s="64">
        <v>0.99587967757914175</v>
      </c>
      <c r="F730" s="64">
        <v>0.99157923177376506</v>
      </c>
      <c r="G730" s="64">
        <v>0.98062547845274017</v>
      </c>
      <c r="H730" s="64">
        <v>3.5087719298245612E-2</v>
      </c>
      <c r="I730" s="63">
        <v>22</v>
      </c>
      <c r="J730" s="63">
        <v>16</v>
      </c>
      <c r="K730" s="64">
        <v>0.95954526213944491</v>
      </c>
      <c r="L730" s="64">
        <v>4.0454737860555118E-2</v>
      </c>
      <c r="M730" s="63" t="s">
        <v>1293</v>
      </c>
      <c r="N730" s="63" t="s">
        <v>1308</v>
      </c>
      <c r="O730" s="63" t="s">
        <v>1295</v>
      </c>
    </row>
    <row r="731" spans="1:15" s="70" customFormat="1" x14ac:dyDescent="0.25">
      <c r="A731" s="66">
        <v>393321</v>
      </c>
      <c r="B731" s="66" t="s">
        <v>869</v>
      </c>
      <c r="C731" s="66" t="s">
        <v>1309</v>
      </c>
      <c r="D731" s="67">
        <v>0.72196000000000005</v>
      </c>
      <c r="E731" s="69">
        <v>0.9989399898015493</v>
      </c>
      <c r="F731" s="69">
        <v>0.99863438554334694</v>
      </c>
      <c r="G731" s="69">
        <v>0.81670293170530672</v>
      </c>
      <c r="H731" s="69">
        <v>4.1412084181941616E-2</v>
      </c>
      <c r="I731" s="68">
        <v>67</v>
      </c>
      <c r="J731" s="68">
        <v>10</v>
      </c>
      <c r="K731" s="69">
        <v>0.78575093501824855</v>
      </c>
      <c r="L731" s="69">
        <v>0.21424906498175142</v>
      </c>
      <c r="M731" s="68" t="s">
        <v>1293</v>
      </c>
      <c r="N731" s="68" t="s">
        <v>1700</v>
      </c>
      <c r="O731" s="68" t="s">
        <v>1295</v>
      </c>
    </row>
    <row r="732" spans="1:15" s="70" customFormat="1" x14ac:dyDescent="0.25">
      <c r="A732" s="61">
        <v>394734</v>
      </c>
      <c r="B732" s="61" t="s">
        <v>871</v>
      </c>
      <c r="C732" s="61" t="s">
        <v>1307</v>
      </c>
      <c r="D732" s="62">
        <v>0.22338</v>
      </c>
      <c r="E732" s="64">
        <v>5.9964247731541191E-3</v>
      </c>
      <c r="F732" s="64">
        <v>2.6361640983866225E-3</v>
      </c>
      <c r="G732" s="64">
        <v>0</v>
      </c>
      <c r="H732" s="64">
        <v>6.741573033707865E-2</v>
      </c>
      <c r="I732" s="63">
        <v>13</v>
      </c>
      <c r="J732" s="63">
        <v>10</v>
      </c>
      <c r="K732" s="64">
        <v>0.61009663967207983</v>
      </c>
      <c r="L732" s="64">
        <v>0.38990336032792017</v>
      </c>
      <c r="M732" s="63" t="s">
        <v>1293</v>
      </c>
      <c r="N732" s="63" t="s">
        <v>1702</v>
      </c>
      <c r="O732" s="63" t="s">
        <v>1295</v>
      </c>
    </row>
    <row r="733" spans="1:15" s="70" customFormat="1" x14ac:dyDescent="0.25">
      <c r="A733" s="66">
        <v>395480</v>
      </c>
      <c r="B733" s="66" t="s">
        <v>872</v>
      </c>
      <c r="C733" s="66" t="s">
        <v>1307</v>
      </c>
      <c r="D733" s="67">
        <v>0.53832000000000002</v>
      </c>
      <c r="E733" s="69">
        <v>0.97130491343940761</v>
      </c>
      <c r="F733" s="69">
        <v>0.95466826778745117</v>
      </c>
      <c r="G733" s="69">
        <v>0.37631341939357549</v>
      </c>
      <c r="H733" s="69">
        <v>8.6092715231788075E-2</v>
      </c>
      <c r="I733" s="68">
        <v>14</v>
      </c>
      <c r="J733" s="68">
        <v>11</v>
      </c>
      <c r="K733" s="69">
        <v>0.17435659633665662</v>
      </c>
      <c r="L733" s="69">
        <v>0.82564340366334343</v>
      </c>
      <c r="M733" s="68" t="s">
        <v>1293</v>
      </c>
      <c r="N733" s="68" t="s">
        <v>1703</v>
      </c>
      <c r="O733" s="68" t="s">
        <v>1295</v>
      </c>
    </row>
    <row r="734" spans="1:15" s="70" customFormat="1" x14ac:dyDescent="0.25">
      <c r="A734" s="61">
        <v>397245</v>
      </c>
      <c r="B734" s="61" t="s">
        <v>873</v>
      </c>
      <c r="C734" s="61" t="s">
        <v>1314</v>
      </c>
      <c r="D734" s="62">
        <v>0.77315</v>
      </c>
      <c r="E734" s="64" t="s">
        <v>1312</v>
      </c>
      <c r="F734" s="64" t="s">
        <v>1312</v>
      </c>
      <c r="G734" s="64" t="s">
        <v>1312</v>
      </c>
      <c r="H734" s="64" t="s">
        <v>1312</v>
      </c>
      <c r="I734" s="63">
        <v>8</v>
      </c>
      <c r="J734" s="63">
        <v>2</v>
      </c>
      <c r="K734" s="64">
        <v>0.98255209757698403</v>
      </c>
      <c r="L734" s="64">
        <v>1.7447902423015915E-2</v>
      </c>
      <c r="M734" s="63" t="s">
        <v>1293</v>
      </c>
      <c r="N734" s="63" t="s">
        <v>1313</v>
      </c>
      <c r="O734" s="63" t="s">
        <v>1295</v>
      </c>
    </row>
    <row r="735" spans="1:15" s="70" customFormat="1" x14ac:dyDescent="0.25">
      <c r="A735" s="66">
        <v>400106</v>
      </c>
      <c r="B735" s="66" t="s">
        <v>874</v>
      </c>
      <c r="C735" s="66" t="s">
        <v>1314</v>
      </c>
      <c r="D735" s="67">
        <v>4.4839999999999998E-2</v>
      </c>
      <c r="E735" s="69" t="s">
        <v>1312</v>
      </c>
      <c r="F735" s="69" t="s">
        <v>1312</v>
      </c>
      <c r="G735" s="69" t="s">
        <v>1312</v>
      </c>
      <c r="H735" s="69" t="s">
        <v>1312</v>
      </c>
      <c r="I735" s="68">
        <v>1</v>
      </c>
      <c r="J735" s="68">
        <v>0</v>
      </c>
      <c r="K735" s="69">
        <v>1</v>
      </c>
      <c r="L735" s="69">
        <v>0</v>
      </c>
      <c r="M735" s="68" t="s">
        <v>1293</v>
      </c>
      <c r="N735" s="68" t="s">
        <v>1313</v>
      </c>
      <c r="O735" s="68" t="s">
        <v>1295</v>
      </c>
    </row>
    <row r="736" spans="1:15" s="70" customFormat="1" x14ac:dyDescent="0.25">
      <c r="A736" s="61">
        <v>400190</v>
      </c>
      <c r="B736" s="61" t="s">
        <v>875</v>
      </c>
      <c r="C736" s="61" t="s">
        <v>1307</v>
      </c>
      <c r="D736" s="62">
        <v>0.39817999999999998</v>
      </c>
      <c r="E736" s="64">
        <v>0.42075245560622132</v>
      </c>
      <c r="F736" s="64">
        <v>0</v>
      </c>
      <c r="G736" s="64">
        <v>0</v>
      </c>
      <c r="H736" s="64">
        <v>5.7142857142857141E-2</v>
      </c>
      <c r="I736" s="63">
        <v>15</v>
      </c>
      <c r="J736" s="63">
        <v>5</v>
      </c>
      <c r="K736" s="64">
        <v>0.94467198260239216</v>
      </c>
      <c r="L736" s="64">
        <v>5.5328017397607829E-2</v>
      </c>
      <c r="M736" s="63" t="s">
        <v>1293</v>
      </c>
      <c r="N736" s="63" t="s">
        <v>1704</v>
      </c>
      <c r="O736" s="63" t="s">
        <v>1295</v>
      </c>
    </row>
    <row r="737" spans="1:15" s="70" customFormat="1" x14ac:dyDescent="0.25">
      <c r="A737" s="66">
        <v>400319</v>
      </c>
      <c r="B737" s="66" t="s">
        <v>876</v>
      </c>
      <c r="C737" s="66" t="s">
        <v>1316</v>
      </c>
      <c r="D737" s="67">
        <v>0.58431999999999995</v>
      </c>
      <c r="E737" s="69">
        <v>6.7022538552787669E-2</v>
      </c>
      <c r="F737" s="69">
        <v>6.7022538552787669E-2</v>
      </c>
      <c r="G737" s="69">
        <v>0</v>
      </c>
      <c r="H737" s="69">
        <v>0.16666666666666666</v>
      </c>
      <c r="I737" s="68">
        <v>6</v>
      </c>
      <c r="J737" s="68">
        <v>4</v>
      </c>
      <c r="K737" s="69">
        <v>0.4935064935064935</v>
      </c>
      <c r="L737" s="69">
        <v>0.50649350649350644</v>
      </c>
      <c r="M737" s="68" t="s">
        <v>1293</v>
      </c>
      <c r="N737" s="68" t="s">
        <v>1294</v>
      </c>
      <c r="O737" s="68" t="s">
        <v>1295</v>
      </c>
    </row>
    <row r="738" spans="1:15" s="70" customFormat="1" x14ac:dyDescent="0.25">
      <c r="A738" s="61">
        <v>400360</v>
      </c>
      <c r="B738" s="61" t="s">
        <v>877</v>
      </c>
      <c r="C738" s="61" t="s">
        <v>1316</v>
      </c>
      <c r="D738" s="62">
        <v>0.64805000000000001</v>
      </c>
      <c r="E738" s="64">
        <v>0</v>
      </c>
      <c r="F738" s="64">
        <v>0</v>
      </c>
      <c r="G738" s="64">
        <v>0</v>
      </c>
      <c r="H738" s="64">
        <v>0</v>
      </c>
      <c r="I738" s="63">
        <v>0</v>
      </c>
      <c r="J738" s="63">
        <v>0</v>
      </c>
      <c r="K738" s="64">
        <v>0</v>
      </c>
      <c r="L738" s="64">
        <v>0</v>
      </c>
      <c r="M738" s="63" t="s">
        <v>1293</v>
      </c>
      <c r="N738" s="63" t="s">
        <v>1705</v>
      </c>
      <c r="O738" s="63" t="s">
        <v>1295</v>
      </c>
    </row>
    <row r="739" spans="1:15" s="70" customFormat="1" x14ac:dyDescent="0.25">
      <c r="A739" s="66">
        <v>400556</v>
      </c>
      <c r="B739" s="66" t="s">
        <v>879</v>
      </c>
      <c r="C739" s="66" t="s">
        <v>1311</v>
      </c>
      <c r="D739" s="67">
        <v>0.84372000000000003</v>
      </c>
      <c r="E739" s="69" t="s">
        <v>1312</v>
      </c>
      <c r="F739" s="69" t="s">
        <v>1312</v>
      </c>
      <c r="G739" s="69" t="s">
        <v>1312</v>
      </c>
      <c r="H739" s="69" t="s">
        <v>1312</v>
      </c>
      <c r="I739" s="68">
        <v>1</v>
      </c>
      <c r="J739" s="68">
        <v>1</v>
      </c>
      <c r="K739" s="69">
        <v>0.96109343361295918</v>
      </c>
      <c r="L739" s="69">
        <v>3.8906566387040785E-2</v>
      </c>
      <c r="M739" s="68" t="s">
        <v>1293</v>
      </c>
      <c r="N739" s="68" t="s">
        <v>1313</v>
      </c>
      <c r="O739" s="68" t="s">
        <v>1295</v>
      </c>
    </row>
    <row r="740" spans="1:15" s="70" customFormat="1" x14ac:dyDescent="0.25">
      <c r="A740" s="61">
        <v>400572</v>
      </c>
      <c r="B740" s="61" t="s">
        <v>880</v>
      </c>
      <c r="C740" s="61" t="s">
        <v>1311</v>
      </c>
      <c r="D740" s="62">
        <v>0.77359999999999995</v>
      </c>
      <c r="E740" s="64" t="s">
        <v>1312</v>
      </c>
      <c r="F740" s="64" t="s">
        <v>1312</v>
      </c>
      <c r="G740" s="64" t="s">
        <v>1312</v>
      </c>
      <c r="H740" s="64" t="s">
        <v>1312</v>
      </c>
      <c r="I740" s="63">
        <v>6</v>
      </c>
      <c r="J740" s="63">
        <v>6</v>
      </c>
      <c r="K740" s="64">
        <v>0.64229597562930896</v>
      </c>
      <c r="L740" s="64">
        <v>0.35770402437069104</v>
      </c>
      <c r="M740" s="63" t="s">
        <v>1293</v>
      </c>
      <c r="N740" s="63" t="s">
        <v>1313</v>
      </c>
      <c r="O740" s="63" t="s">
        <v>1295</v>
      </c>
    </row>
    <row r="741" spans="1:15" s="70" customFormat="1" x14ac:dyDescent="0.25">
      <c r="A741" s="66">
        <v>400882</v>
      </c>
      <c r="B741" s="66" t="s">
        <v>883</v>
      </c>
      <c r="C741" s="66" t="s">
        <v>1314</v>
      </c>
      <c r="D741" s="67">
        <v>0.51295000000000002</v>
      </c>
      <c r="E741" s="69" t="s">
        <v>1312</v>
      </c>
      <c r="F741" s="69" t="s">
        <v>1312</v>
      </c>
      <c r="G741" s="69" t="s">
        <v>1312</v>
      </c>
      <c r="H741" s="69" t="s">
        <v>1312</v>
      </c>
      <c r="I741" s="68">
        <v>3</v>
      </c>
      <c r="J741" s="68">
        <v>3</v>
      </c>
      <c r="K741" s="69">
        <v>0.73778920308483287</v>
      </c>
      <c r="L741" s="69">
        <v>0.26221079691516708</v>
      </c>
      <c r="M741" s="68" t="s">
        <v>1293</v>
      </c>
      <c r="N741" s="68" t="s">
        <v>1313</v>
      </c>
      <c r="O741" s="68" t="s">
        <v>1295</v>
      </c>
    </row>
    <row r="742" spans="1:15" s="70" customFormat="1" x14ac:dyDescent="0.25">
      <c r="A742" s="61">
        <v>400891</v>
      </c>
      <c r="B742" s="61" t="s">
        <v>884</v>
      </c>
      <c r="C742" s="61" t="s">
        <v>1326</v>
      </c>
      <c r="D742" s="62">
        <v>0.32616000000000001</v>
      </c>
      <c r="E742" s="64">
        <v>0.95339805825242718</v>
      </c>
      <c r="F742" s="64">
        <v>0.95339805825242718</v>
      </c>
      <c r="G742" s="64">
        <v>0.95339805825242718</v>
      </c>
      <c r="H742" s="64">
        <v>0.20388349514563106</v>
      </c>
      <c r="I742" s="63">
        <v>0</v>
      </c>
      <c r="J742" s="63">
        <v>0</v>
      </c>
      <c r="K742" s="64">
        <v>0</v>
      </c>
      <c r="L742" s="64">
        <v>0</v>
      </c>
      <c r="M742" s="63" t="s">
        <v>1293</v>
      </c>
      <c r="N742" s="63" t="s">
        <v>1294</v>
      </c>
      <c r="O742" s="63" t="s">
        <v>1295</v>
      </c>
    </row>
    <row r="743" spans="1:15" s="70" customFormat="1" x14ac:dyDescent="0.25">
      <c r="A743" s="66">
        <v>401072</v>
      </c>
      <c r="B743" s="66" t="s">
        <v>885</v>
      </c>
      <c r="C743" s="66" t="s">
        <v>1311</v>
      </c>
      <c r="D743" s="67">
        <v>0.49581999999999998</v>
      </c>
      <c r="E743" s="69" t="s">
        <v>1312</v>
      </c>
      <c r="F743" s="69" t="s">
        <v>1312</v>
      </c>
      <c r="G743" s="69" t="s">
        <v>1312</v>
      </c>
      <c r="H743" s="69" t="s">
        <v>1312</v>
      </c>
      <c r="I743" s="68">
        <v>2</v>
      </c>
      <c r="J743" s="68">
        <v>1</v>
      </c>
      <c r="K743" s="69">
        <v>0.53518093049971283</v>
      </c>
      <c r="L743" s="69">
        <v>0.46481906950028717</v>
      </c>
      <c r="M743" s="68" t="s">
        <v>1293</v>
      </c>
      <c r="N743" s="68" t="s">
        <v>1313</v>
      </c>
      <c r="O743" s="68" t="s">
        <v>1295</v>
      </c>
    </row>
    <row r="744" spans="1:15" s="70" customFormat="1" x14ac:dyDescent="0.25">
      <c r="A744" s="61">
        <v>401137</v>
      </c>
      <c r="B744" s="61" t="s">
        <v>887</v>
      </c>
      <c r="C744" s="61" t="s">
        <v>1316</v>
      </c>
      <c r="D744" s="62">
        <v>0.65336000000000005</v>
      </c>
      <c r="E744" s="64">
        <v>0</v>
      </c>
      <c r="F744" s="64">
        <v>0</v>
      </c>
      <c r="G744" s="64">
        <v>0</v>
      </c>
      <c r="H744" s="64">
        <v>0</v>
      </c>
      <c r="I744" s="63">
        <v>5</v>
      </c>
      <c r="J744" s="63">
        <v>8</v>
      </c>
      <c r="K744" s="64">
        <v>0.53314228756541238</v>
      </c>
      <c r="L744" s="64">
        <v>0.46685771243458757</v>
      </c>
      <c r="M744" s="63" t="s">
        <v>1293</v>
      </c>
      <c r="N744" s="63" t="s">
        <v>1294</v>
      </c>
      <c r="O744" s="63" t="s">
        <v>1295</v>
      </c>
    </row>
    <row r="745" spans="1:15" s="70" customFormat="1" x14ac:dyDescent="0.25">
      <c r="A745" s="66">
        <v>401196</v>
      </c>
      <c r="B745" s="66" t="s">
        <v>888</v>
      </c>
      <c r="C745" s="66" t="s">
        <v>1307</v>
      </c>
      <c r="D745" s="67">
        <v>0.76131000000000004</v>
      </c>
      <c r="E745" s="69">
        <v>0</v>
      </c>
      <c r="F745" s="69">
        <v>0</v>
      </c>
      <c r="G745" s="69">
        <v>0</v>
      </c>
      <c r="H745" s="69">
        <v>0</v>
      </c>
      <c r="I745" s="68">
        <v>0</v>
      </c>
      <c r="J745" s="68">
        <v>3</v>
      </c>
      <c r="K745" s="69">
        <v>0</v>
      </c>
      <c r="L745" s="69">
        <v>1</v>
      </c>
      <c r="M745" s="68" t="s">
        <v>1293</v>
      </c>
      <c r="N745" s="68" t="s">
        <v>1313</v>
      </c>
      <c r="O745" s="68" t="s">
        <v>1295</v>
      </c>
    </row>
    <row r="746" spans="1:15" s="70" customFormat="1" x14ac:dyDescent="0.25">
      <c r="A746" s="61">
        <v>401277</v>
      </c>
      <c r="B746" s="61" t="s">
        <v>889</v>
      </c>
      <c r="C746" s="61" t="s">
        <v>1311</v>
      </c>
      <c r="D746" s="62">
        <v>0.76875000000000004</v>
      </c>
      <c r="E746" s="64" t="s">
        <v>1312</v>
      </c>
      <c r="F746" s="64" t="s">
        <v>1312</v>
      </c>
      <c r="G746" s="64" t="s">
        <v>1312</v>
      </c>
      <c r="H746" s="64" t="s">
        <v>1312</v>
      </c>
      <c r="I746" s="63">
        <v>2</v>
      </c>
      <c r="J746" s="63">
        <v>1</v>
      </c>
      <c r="K746" s="64">
        <v>0.46562824506749739</v>
      </c>
      <c r="L746" s="64">
        <v>0.53437175493250255</v>
      </c>
      <c r="M746" s="63" t="s">
        <v>1293</v>
      </c>
      <c r="N746" s="63" t="s">
        <v>1313</v>
      </c>
      <c r="O746" s="63" t="s">
        <v>1295</v>
      </c>
    </row>
    <row r="747" spans="1:15" s="70" customFormat="1" x14ac:dyDescent="0.25">
      <c r="A747" s="66">
        <v>401463</v>
      </c>
      <c r="B747" s="66" t="s">
        <v>891</v>
      </c>
      <c r="C747" s="66" t="s">
        <v>1314</v>
      </c>
      <c r="D747" s="67">
        <v>0.71994999999999998</v>
      </c>
      <c r="E747" s="69" t="s">
        <v>1312</v>
      </c>
      <c r="F747" s="69" t="s">
        <v>1312</v>
      </c>
      <c r="G747" s="69" t="s">
        <v>1312</v>
      </c>
      <c r="H747" s="69" t="s">
        <v>1312</v>
      </c>
      <c r="I747" s="68">
        <v>2</v>
      </c>
      <c r="J747" s="68">
        <v>1</v>
      </c>
      <c r="K747" s="69">
        <v>0.99765741058164781</v>
      </c>
      <c r="L747" s="69">
        <v>2.3425894183521884E-3</v>
      </c>
      <c r="M747" s="68" t="s">
        <v>1293</v>
      </c>
      <c r="N747" s="68" t="s">
        <v>1313</v>
      </c>
      <c r="O747" s="68" t="s">
        <v>1295</v>
      </c>
    </row>
    <row r="748" spans="1:15" s="70" customFormat="1" x14ac:dyDescent="0.25">
      <c r="A748" s="61">
        <v>401480</v>
      </c>
      <c r="B748" s="61" t="s">
        <v>892</v>
      </c>
      <c r="C748" s="61" t="s">
        <v>1307</v>
      </c>
      <c r="D748" s="62">
        <v>0.72524999999999995</v>
      </c>
      <c r="E748" s="64">
        <v>0</v>
      </c>
      <c r="F748" s="64">
        <v>0</v>
      </c>
      <c r="G748" s="64">
        <v>0</v>
      </c>
      <c r="H748" s="64">
        <v>0</v>
      </c>
      <c r="I748" s="63">
        <v>14</v>
      </c>
      <c r="J748" s="63">
        <v>8</v>
      </c>
      <c r="K748" s="64">
        <v>0.44536082474226807</v>
      </c>
      <c r="L748" s="64">
        <v>0.55463917525773199</v>
      </c>
      <c r="M748" s="63" t="s">
        <v>1293</v>
      </c>
      <c r="N748" s="63" t="s">
        <v>1709</v>
      </c>
      <c r="O748" s="63" t="s">
        <v>1295</v>
      </c>
    </row>
    <row r="749" spans="1:15" s="70" customFormat="1" x14ac:dyDescent="0.25">
      <c r="A749" s="66">
        <v>401595</v>
      </c>
      <c r="B749" s="66" t="s">
        <v>893</v>
      </c>
      <c r="C749" s="66" t="s">
        <v>1314</v>
      </c>
      <c r="D749" s="67">
        <v>0.46137</v>
      </c>
      <c r="E749" s="69" t="s">
        <v>1312</v>
      </c>
      <c r="F749" s="69" t="s">
        <v>1312</v>
      </c>
      <c r="G749" s="69" t="s">
        <v>1312</v>
      </c>
      <c r="H749" s="69" t="s">
        <v>1312</v>
      </c>
      <c r="I749" s="68">
        <v>2</v>
      </c>
      <c r="J749" s="68">
        <v>3</v>
      </c>
      <c r="K749" s="69">
        <v>0.92936197916666663</v>
      </c>
      <c r="L749" s="69">
        <v>7.0638020833333329E-2</v>
      </c>
      <c r="M749" s="68" t="s">
        <v>1293</v>
      </c>
      <c r="N749" s="68" t="s">
        <v>1313</v>
      </c>
      <c r="O749" s="68" t="s">
        <v>1295</v>
      </c>
    </row>
    <row r="750" spans="1:15" s="70" customFormat="1" x14ac:dyDescent="0.25">
      <c r="A750" s="61">
        <v>401609</v>
      </c>
      <c r="B750" s="61" t="s">
        <v>894</v>
      </c>
      <c r="C750" s="61" t="s">
        <v>1314</v>
      </c>
      <c r="D750" s="62">
        <v>0.45845000000000002</v>
      </c>
      <c r="E750" s="64" t="s">
        <v>1312</v>
      </c>
      <c r="F750" s="64" t="s">
        <v>1312</v>
      </c>
      <c r="G750" s="64" t="s">
        <v>1312</v>
      </c>
      <c r="H750" s="64" t="s">
        <v>1312</v>
      </c>
      <c r="I750" s="63">
        <v>2</v>
      </c>
      <c r="J750" s="63">
        <v>1</v>
      </c>
      <c r="K750" s="64">
        <v>0.42570485140970282</v>
      </c>
      <c r="L750" s="64">
        <v>0.57429514859029718</v>
      </c>
      <c r="M750" s="63" t="s">
        <v>1293</v>
      </c>
      <c r="N750" s="63" t="s">
        <v>1313</v>
      </c>
      <c r="O750" s="63" t="s">
        <v>1295</v>
      </c>
    </row>
    <row r="751" spans="1:15" s="70" customFormat="1" x14ac:dyDescent="0.25">
      <c r="A751" s="66">
        <v>401757</v>
      </c>
      <c r="B751" s="66" t="s">
        <v>895</v>
      </c>
      <c r="C751" s="66" t="s">
        <v>1314</v>
      </c>
      <c r="D751" s="67">
        <v>0.29141</v>
      </c>
      <c r="E751" s="69" t="s">
        <v>1312</v>
      </c>
      <c r="F751" s="69" t="s">
        <v>1312</v>
      </c>
      <c r="G751" s="69" t="s">
        <v>1312</v>
      </c>
      <c r="H751" s="69" t="s">
        <v>1312</v>
      </c>
      <c r="I751" s="68">
        <v>2</v>
      </c>
      <c r="J751" s="68">
        <v>2</v>
      </c>
      <c r="K751" s="69">
        <v>0.51690821256038644</v>
      </c>
      <c r="L751" s="69">
        <v>0.48309178743961351</v>
      </c>
      <c r="M751" s="68" t="s">
        <v>1293</v>
      </c>
      <c r="N751" s="68" t="s">
        <v>1313</v>
      </c>
      <c r="O751" s="68" t="s">
        <v>1295</v>
      </c>
    </row>
    <row r="752" spans="1:15" s="70" customFormat="1" x14ac:dyDescent="0.25">
      <c r="A752" s="61">
        <v>401781</v>
      </c>
      <c r="B752" s="61" t="s">
        <v>896</v>
      </c>
      <c r="C752" s="61" t="s">
        <v>1314</v>
      </c>
      <c r="D752" s="62">
        <v>0.85672999999999999</v>
      </c>
      <c r="E752" s="64" t="s">
        <v>1312</v>
      </c>
      <c r="F752" s="64" t="s">
        <v>1312</v>
      </c>
      <c r="G752" s="64" t="s">
        <v>1312</v>
      </c>
      <c r="H752" s="64" t="s">
        <v>1312</v>
      </c>
      <c r="I752" s="63">
        <v>2</v>
      </c>
      <c r="J752" s="63">
        <v>1</v>
      </c>
      <c r="K752" s="64">
        <v>1</v>
      </c>
      <c r="L752" s="64">
        <v>0</v>
      </c>
      <c r="M752" s="63" t="s">
        <v>1293</v>
      </c>
      <c r="N752" s="63" t="s">
        <v>1313</v>
      </c>
      <c r="O752" s="63" t="s">
        <v>1295</v>
      </c>
    </row>
    <row r="753" spans="1:15" s="70" customFormat="1" x14ac:dyDescent="0.25">
      <c r="A753" s="66">
        <v>401871</v>
      </c>
      <c r="B753" s="66" t="s">
        <v>898</v>
      </c>
      <c r="C753" s="66" t="s">
        <v>1314</v>
      </c>
      <c r="D753" s="67">
        <v>0.27844000000000002</v>
      </c>
      <c r="E753" s="69" t="s">
        <v>1312</v>
      </c>
      <c r="F753" s="69" t="s">
        <v>1312</v>
      </c>
      <c r="G753" s="69" t="s">
        <v>1312</v>
      </c>
      <c r="H753" s="69" t="s">
        <v>1312</v>
      </c>
      <c r="I753" s="68">
        <v>3</v>
      </c>
      <c r="J753" s="68">
        <v>4</v>
      </c>
      <c r="K753" s="69">
        <v>6.9747660901616104E-2</v>
      </c>
      <c r="L753" s="69">
        <v>0.9302523390983839</v>
      </c>
      <c r="M753" s="68" t="s">
        <v>1293</v>
      </c>
      <c r="N753" s="68" t="s">
        <v>1313</v>
      </c>
      <c r="O753" s="68" t="s">
        <v>1295</v>
      </c>
    </row>
    <row r="754" spans="1:15" s="70" customFormat="1" x14ac:dyDescent="0.25">
      <c r="A754" s="61">
        <v>401919</v>
      </c>
      <c r="B754" s="61" t="s">
        <v>899</v>
      </c>
      <c r="C754" s="61" t="s">
        <v>1311</v>
      </c>
      <c r="D754" s="62">
        <v>0.67205000000000004</v>
      </c>
      <c r="E754" s="64" t="s">
        <v>1312</v>
      </c>
      <c r="F754" s="64" t="s">
        <v>1312</v>
      </c>
      <c r="G754" s="64" t="s">
        <v>1312</v>
      </c>
      <c r="H754" s="64" t="s">
        <v>1312</v>
      </c>
      <c r="I754" s="63">
        <v>2</v>
      </c>
      <c r="J754" s="63">
        <v>2</v>
      </c>
      <c r="K754" s="64">
        <v>0.55745895788722344</v>
      </c>
      <c r="L754" s="64">
        <v>0.44254104211277656</v>
      </c>
      <c r="M754" s="63" t="s">
        <v>1293</v>
      </c>
      <c r="N754" s="63" t="s">
        <v>1313</v>
      </c>
      <c r="O754" s="63" t="s">
        <v>1295</v>
      </c>
    </row>
    <row r="755" spans="1:15" s="70" customFormat="1" x14ac:dyDescent="0.25">
      <c r="A755" s="66">
        <v>402001</v>
      </c>
      <c r="B755" s="66" t="s">
        <v>900</v>
      </c>
      <c r="C755" s="66" t="s">
        <v>1307</v>
      </c>
      <c r="D755" s="67">
        <v>0.64332</v>
      </c>
      <c r="E755" s="69">
        <v>0</v>
      </c>
      <c r="F755" s="69">
        <v>0</v>
      </c>
      <c r="G755" s="69">
        <v>0</v>
      </c>
      <c r="H755" s="69">
        <v>0.24</v>
      </c>
      <c r="I755" s="68">
        <v>2</v>
      </c>
      <c r="J755" s="68">
        <v>2</v>
      </c>
      <c r="K755" s="69">
        <v>0.74116015715276173</v>
      </c>
      <c r="L755" s="69">
        <v>0.25883984284723827</v>
      </c>
      <c r="M755" s="68" t="s">
        <v>1293</v>
      </c>
      <c r="N755" s="68" t="s">
        <v>1711</v>
      </c>
      <c r="O755" s="68" t="s">
        <v>1295</v>
      </c>
    </row>
    <row r="756" spans="1:15" s="70" customFormat="1" x14ac:dyDescent="0.25">
      <c r="A756" s="61">
        <v>402010</v>
      </c>
      <c r="B756" s="61" t="s">
        <v>901</v>
      </c>
      <c r="C756" s="61" t="s">
        <v>1311</v>
      </c>
      <c r="D756" s="62">
        <v>0.81921999999999995</v>
      </c>
      <c r="E756" s="64" t="s">
        <v>1312</v>
      </c>
      <c r="F756" s="64" t="s">
        <v>1312</v>
      </c>
      <c r="G756" s="64" t="s">
        <v>1312</v>
      </c>
      <c r="H756" s="64" t="s">
        <v>1312</v>
      </c>
      <c r="I756" s="63">
        <v>1</v>
      </c>
      <c r="J756" s="63">
        <v>1</v>
      </c>
      <c r="K756" s="64">
        <v>0.49256278956352112</v>
      </c>
      <c r="L756" s="64">
        <v>0.50743721043647894</v>
      </c>
      <c r="M756" s="63" t="s">
        <v>1293</v>
      </c>
      <c r="N756" s="63" t="s">
        <v>1313</v>
      </c>
      <c r="O756" s="63" t="s">
        <v>1295</v>
      </c>
    </row>
    <row r="757" spans="1:15" s="70" customFormat="1" x14ac:dyDescent="0.25">
      <c r="A757" s="66">
        <v>402052</v>
      </c>
      <c r="B757" s="66" t="s">
        <v>902</v>
      </c>
      <c r="C757" s="66" t="s">
        <v>1326</v>
      </c>
      <c r="D757" s="67">
        <v>0.83921000000000001</v>
      </c>
      <c r="E757" s="69">
        <v>0</v>
      </c>
      <c r="F757" s="69">
        <v>0</v>
      </c>
      <c r="G757" s="69">
        <v>0</v>
      </c>
      <c r="H757" s="69">
        <v>0</v>
      </c>
      <c r="I757" s="68">
        <v>0</v>
      </c>
      <c r="J757" s="68">
        <v>0</v>
      </c>
      <c r="K757" s="69">
        <v>0</v>
      </c>
      <c r="L757" s="69">
        <v>0</v>
      </c>
      <c r="M757" s="68" t="s">
        <v>1293</v>
      </c>
      <c r="N757" s="68" t="s">
        <v>1313</v>
      </c>
      <c r="O757" s="68" t="s">
        <v>1295</v>
      </c>
    </row>
    <row r="758" spans="1:15" s="70" customFormat="1" x14ac:dyDescent="0.25">
      <c r="A758" s="61">
        <v>402095</v>
      </c>
      <c r="B758" s="61" t="s">
        <v>903</v>
      </c>
      <c r="C758" s="61" t="s">
        <v>1314</v>
      </c>
      <c r="D758" s="62">
        <v>0.69679000000000002</v>
      </c>
      <c r="E758" s="64" t="s">
        <v>1312</v>
      </c>
      <c r="F758" s="64" t="s">
        <v>1312</v>
      </c>
      <c r="G758" s="64" t="s">
        <v>1312</v>
      </c>
      <c r="H758" s="64" t="s">
        <v>1312</v>
      </c>
      <c r="I758" s="63">
        <v>1</v>
      </c>
      <c r="J758" s="63">
        <v>2</v>
      </c>
      <c r="K758" s="64">
        <v>0.39746326761270878</v>
      </c>
      <c r="L758" s="64">
        <v>0.60253673238729122</v>
      </c>
      <c r="M758" s="63" t="s">
        <v>1293</v>
      </c>
      <c r="N758" s="63" t="s">
        <v>1313</v>
      </c>
      <c r="O758" s="63" t="s">
        <v>1295</v>
      </c>
    </row>
    <row r="759" spans="1:15" s="70" customFormat="1" x14ac:dyDescent="0.25">
      <c r="A759" s="66">
        <v>402109</v>
      </c>
      <c r="B759" s="66" t="s">
        <v>904</v>
      </c>
      <c r="C759" s="66" t="s">
        <v>1311</v>
      </c>
      <c r="D759" s="67">
        <v>0.52344999999999997</v>
      </c>
      <c r="E759" s="69" t="s">
        <v>1312</v>
      </c>
      <c r="F759" s="69" t="s">
        <v>1312</v>
      </c>
      <c r="G759" s="69" t="s">
        <v>1312</v>
      </c>
      <c r="H759" s="69" t="s">
        <v>1312</v>
      </c>
      <c r="I759" s="68">
        <v>1</v>
      </c>
      <c r="J759" s="68">
        <v>2</v>
      </c>
      <c r="K759" s="69">
        <v>0.24092741935483872</v>
      </c>
      <c r="L759" s="69">
        <v>0.75907258064516125</v>
      </c>
      <c r="M759" s="68" t="s">
        <v>1293</v>
      </c>
      <c r="N759" s="68" t="s">
        <v>1313</v>
      </c>
      <c r="O759" s="68" t="s">
        <v>1295</v>
      </c>
    </row>
    <row r="760" spans="1:15" s="70" customFormat="1" x14ac:dyDescent="0.25">
      <c r="A760" s="61">
        <v>402141</v>
      </c>
      <c r="B760" s="61" t="s">
        <v>906</v>
      </c>
      <c r="C760" s="61" t="s">
        <v>1307</v>
      </c>
      <c r="D760" s="62">
        <v>0.82069000000000003</v>
      </c>
      <c r="E760" s="64">
        <v>0</v>
      </c>
      <c r="F760" s="64">
        <v>0</v>
      </c>
      <c r="G760" s="64">
        <v>0</v>
      </c>
      <c r="H760" s="64">
        <v>0</v>
      </c>
      <c r="I760" s="63">
        <v>3</v>
      </c>
      <c r="J760" s="63">
        <v>0</v>
      </c>
      <c r="K760" s="64">
        <v>1</v>
      </c>
      <c r="L760" s="64">
        <v>0</v>
      </c>
      <c r="M760" s="63" t="s">
        <v>1293</v>
      </c>
      <c r="N760" s="63" t="s">
        <v>1294</v>
      </c>
      <c r="O760" s="63" t="s">
        <v>1295</v>
      </c>
    </row>
    <row r="761" spans="1:15" s="70" customFormat="1" x14ac:dyDescent="0.25">
      <c r="A761" s="66">
        <v>402150</v>
      </c>
      <c r="B761" s="66" t="s">
        <v>907</v>
      </c>
      <c r="C761" s="66" t="s">
        <v>1314</v>
      </c>
      <c r="D761" s="67">
        <v>0.74368999999999996</v>
      </c>
      <c r="E761" s="69" t="s">
        <v>1312</v>
      </c>
      <c r="F761" s="69" t="s">
        <v>1312</v>
      </c>
      <c r="G761" s="69" t="s">
        <v>1312</v>
      </c>
      <c r="H761" s="69" t="s">
        <v>1312</v>
      </c>
      <c r="I761" s="68">
        <v>2</v>
      </c>
      <c r="J761" s="68">
        <v>0</v>
      </c>
      <c r="K761" s="69">
        <v>1</v>
      </c>
      <c r="L761" s="69">
        <v>0</v>
      </c>
      <c r="M761" s="68" t="s">
        <v>1293</v>
      </c>
      <c r="N761" s="68" t="s">
        <v>1313</v>
      </c>
      <c r="O761" s="68" t="s">
        <v>1295</v>
      </c>
    </row>
    <row r="762" spans="1:15" s="70" customFormat="1" x14ac:dyDescent="0.25">
      <c r="A762" s="61">
        <v>402206</v>
      </c>
      <c r="B762" s="61" t="s">
        <v>908</v>
      </c>
      <c r="C762" s="61" t="s">
        <v>1326</v>
      </c>
      <c r="D762" s="62">
        <v>0.56594</v>
      </c>
      <c r="E762" s="64">
        <v>7.3637702503681884E-4</v>
      </c>
      <c r="F762" s="64">
        <v>0</v>
      </c>
      <c r="G762" s="64">
        <v>0</v>
      </c>
      <c r="H762" s="64">
        <v>0.04</v>
      </c>
      <c r="I762" s="63">
        <v>4</v>
      </c>
      <c r="J762" s="63">
        <v>0</v>
      </c>
      <c r="K762" s="64">
        <v>1</v>
      </c>
      <c r="L762" s="64">
        <v>0</v>
      </c>
      <c r="M762" s="63" t="s">
        <v>1293</v>
      </c>
      <c r="N762" s="63" t="s">
        <v>1294</v>
      </c>
      <c r="O762" s="63" t="s">
        <v>1295</v>
      </c>
    </row>
    <row r="763" spans="1:15" s="70" customFormat="1" x14ac:dyDescent="0.25">
      <c r="A763" s="66">
        <v>402265</v>
      </c>
      <c r="B763" s="66" t="s">
        <v>910</v>
      </c>
      <c r="C763" s="66" t="s">
        <v>1326</v>
      </c>
      <c r="D763" s="67">
        <v>0.66152</v>
      </c>
      <c r="E763" s="69">
        <v>0</v>
      </c>
      <c r="F763" s="69">
        <v>0</v>
      </c>
      <c r="G763" s="69">
        <v>0</v>
      </c>
      <c r="H763" s="69">
        <v>0</v>
      </c>
      <c r="I763" s="68">
        <v>0</v>
      </c>
      <c r="J763" s="68">
        <v>0</v>
      </c>
      <c r="K763" s="69">
        <v>0</v>
      </c>
      <c r="L763" s="69">
        <v>0</v>
      </c>
      <c r="M763" s="68" t="s">
        <v>1293</v>
      </c>
      <c r="N763" s="68" t="s">
        <v>1712</v>
      </c>
      <c r="O763" s="68" t="s">
        <v>1295</v>
      </c>
    </row>
    <row r="764" spans="1:15" s="70" customFormat="1" x14ac:dyDescent="0.25">
      <c r="A764" s="61">
        <v>402346</v>
      </c>
      <c r="B764" s="61" t="s">
        <v>911</v>
      </c>
      <c r="C764" s="61" t="s">
        <v>1307</v>
      </c>
      <c r="D764" s="62">
        <v>0.12034</v>
      </c>
      <c r="E764" s="64">
        <v>0</v>
      </c>
      <c r="F764" s="64">
        <v>0</v>
      </c>
      <c r="G764" s="64">
        <v>0</v>
      </c>
      <c r="H764" s="64">
        <v>0.2</v>
      </c>
      <c r="I764" s="63">
        <v>0</v>
      </c>
      <c r="J764" s="63">
        <v>2</v>
      </c>
      <c r="K764" s="64">
        <v>0</v>
      </c>
      <c r="L764" s="64">
        <v>0</v>
      </c>
      <c r="M764" s="63" t="s">
        <v>1293</v>
      </c>
      <c r="N764" s="63" t="s">
        <v>1308</v>
      </c>
      <c r="O764" s="63" t="s">
        <v>1295</v>
      </c>
    </row>
    <row r="765" spans="1:15" s="70" customFormat="1" x14ac:dyDescent="0.25">
      <c r="A765" s="66">
        <v>402516</v>
      </c>
      <c r="B765" s="66" t="s">
        <v>913</v>
      </c>
      <c r="C765" s="66" t="s">
        <v>1311</v>
      </c>
      <c r="D765" s="67">
        <v>0.64927999999999997</v>
      </c>
      <c r="E765" s="69" t="s">
        <v>1312</v>
      </c>
      <c r="F765" s="69" t="s">
        <v>1312</v>
      </c>
      <c r="G765" s="69" t="s">
        <v>1312</v>
      </c>
      <c r="H765" s="69" t="s">
        <v>1312</v>
      </c>
      <c r="I765" s="68">
        <v>2</v>
      </c>
      <c r="J765" s="68">
        <v>1</v>
      </c>
      <c r="K765" s="69">
        <v>0.85911733867124207</v>
      </c>
      <c r="L765" s="69">
        <v>0.14088266132875799</v>
      </c>
      <c r="M765" s="68" t="s">
        <v>1293</v>
      </c>
      <c r="N765" s="68" t="s">
        <v>1313</v>
      </c>
      <c r="O765" s="68" t="s">
        <v>1295</v>
      </c>
    </row>
    <row r="766" spans="1:15" s="70" customFormat="1" x14ac:dyDescent="0.25">
      <c r="A766" s="61">
        <v>402770</v>
      </c>
      <c r="B766" s="61" t="s">
        <v>915</v>
      </c>
      <c r="C766" s="61" t="s">
        <v>1307</v>
      </c>
      <c r="D766" s="62">
        <v>0.58731999999999995</v>
      </c>
      <c r="E766" s="64">
        <v>0</v>
      </c>
      <c r="F766" s="64">
        <v>0</v>
      </c>
      <c r="G766" s="64">
        <v>0</v>
      </c>
      <c r="H766" s="64">
        <v>0</v>
      </c>
      <c r="I766" s="63">
        <v>0</v>
      </c>
      <c r="J766" s="63">
        <v>5</v>
      </c>
      <c r="K766" s="64">
        <v>0</v>
      </c>
      <c r="L766" s="64">
        <v>1</v>
      </c>
      <c r="M766" s="63" t="s">
        <v>1293</v>
      </c>
      <c r="N766" s="63" t="s">
        <v>1313</v>
      </c>
      <c r="O766" s="63" t="s">
        <v>1295</v>
      </c>
    </row>
    <row r="767" spans="1:15" s="70" customFormat="1" x14ac:dyDescent="0.25">
      <c r="A767" s="66">
        <v>402834</v>
      </c>
      <c r="B767" s="66" t="s">
        <v>917</v>
      </c>
      <c r="C767" s="66" t="s">
        <v>1309</v>
      </c>
      <c r="D767" s="67">
        <v>0.77466999999999997</v>
      </c>
      <c r="E767" s="69">
        <v>0.2575384031860421</v>
      </c>
      <c r="F767" s="69">
        <v>0.2575384031860421</v>
      </c>
      <c r="G767" s="69">
        <v>0</v>
      </c>
      <c r="H767" s="69">
        <v>0.14285714285714285</v>
      </c>
      <c r="I767" s="68">
        <v>9</v>
      </c>
      <c r="J767" s="68">
        <v>10</v>
      </c>
      <c r="K767" s="69">
        <v>0.54967948717948723</v>
      </c>
      <c r="L767" s="69">
        <v>0.45032051282051283</v>
      </c>
      <c r="M767" s="68" t="s">
        <v>1293</v>
      </c>
      <c r="N767" s="68" t="s">
        <v>1294</v>
      </c>
      <c r="O767" s="68" t="s">
        <v>1295</v>
      </c>
    </row>
    <row r="768" spans="1:15" s="70" customFormat="1" x14ac:dyDescent="0.25">
      <c r="A768" s="61">
        <v>402893</v>
      </c>
      <c r="B768" s="61" t="s">
        <v>919</v>
      </c>
      <c r="C768" s="61" t="s">
        <v>1307</v>
      </c>
      <c r="D768" s="62">
        <v>0.61521000000000003</v>
      </c>
      <c r="E768" s="64">
        <v>0</v>
      </c>
      <c r="F768" s="64">
        <v>0</v>
      </c>
      <c r="G768" s="64">
        <v>0</v>
      </c>
      <c r="H768" s="64">
        <v>0</v>
      </c>
      <c r="I768" s="63">
        <v>5</v>
      </c>
      <c r="J768" s="63">
        <v>5</v>
      </c>
      <c r="K768" s="64">
        <v>0</v>
      </c>
      <c r="L768" s="64">
        <v>1</v>
      </c>
      <c r="M768" s="63" t="s">
        <v>1293</v>
      </c>
      <c r="N768" s="63" t="s">
        <v>1313</v>
      </c>
      <c r="O768" s="63" t="s">
        <v>1295</v>
      </c>
    </row>
    <row r="769" spans="1:15" s="70" customFormat="1" x14ac:dyDescent="0.25">
      <c r="A769" s="66">
        <v>402923</v>
      </c>
      <c r="B769" s="66" t="s">
        <v>920</v>
      </c>
      <c r="C769" s="66" t="s">
        <v>1316</v>
      </c>
      <c r="D769" s="67">
        <v>0.31355</v>
      </c>
      <c r="E769" s="69">
        <v>0</v>
      </c>
      <c r="F769" s="69">
        <v>0</v>
      </c>
      <c r="G769" s="69">
        <v>0</v>
      </c>
      <c r="H769" s="69">
        <v>0</v>
      </c>
      <c r="I769" s="68">
        <v>0</v>
      </c>
      <c r="J769" s="68">
        <v>0</v>
      </c>
      <c r="K769" s="69">
        <v>0</v>
      </c>
      <c r="L769" s="69">
        <v>0</v>
      </c>
      <c r="M769" s="68" t="s">
        <v>1293</v>
      </c>
      <c r="N769" s="68" t="s">
        <v>1294</v>
      </c>
      <c r="O769" s="68" t="s">
        <v>1295</v>
      </c>
    </row>
    <row r="770" spans="1:15" s="70" customFormat="1" x14ac:dyDescent="0.25">
      <c r="A770" s="61">
        <v>402991</v>
      </c>
      <c r="B770" s="61" t="s">
        <v>922</v>
      </c>
      <c r="C770" s="61" t="s">
        <v>1307</v>
      </c>
      <c r="D770" s="62">
        <v>0.32496000000000003</v>
      </c>
      <c r="E770" s="64">
        <v>0</v>
      </c>
      <c r="F770" s="64">
        <v>0</v>
      </c>
      <c r="G770" s="64">
        <v>0</v>
      </c>
      <c r="H770" s="64">
        <v>0</v>
      </c>
      <c r="I770" s="63">
        <v>0</v>
      </c>
      <c r="J770" s="63">
        <v>0</v>
      </c>
      <c r="K770" s="64">
        <v>0</v>
      </c>
      <c r="L770" s="64">
        <v>0</v>
      </c>
      <c r="M770" s="63" t="s">
        <v>1293</v>
      </c>
      <c r="N770" s="63" t="s">
        <v>1715</v>
      </c>
      <c r="O770" s="63" t="s">
        <v>1295</v>
      </c>
    </row>
    <row r="771" spans="1:15" s="70" customFormat="1" x14ac:dyDescent="0.25">
      <c r="A771" s="66">
        <v>403245</v>
      </c>
      <c r="B771" s="66" t="s">
        <v>925</v>
      </c>
      <c r="C771" s="66" t="s">
        <v>1314</v>
      </c>
      <c r="D771" s="67">
        <v>0.87988999999999995</v>
      </c>
      <c r="E771" s="69" t="s">
        <v>1312</v>
      </c>
      <c r="F771" s="69" t="s">
        <v>1312</v>
      </c>
      <c r="G771" s="69" t="s">
        <v>1312</v>
      </c>
      <c r="H771" s="69" t="s">
        <v>1312</v>
      </c>
      <c r="I771" s="68">
        <v>3</v>
      </c>
      <c r="J771" s="68">
        <v>1</v>
      </c>
      <c r="K771" s="69">
        <v>0.99986025712688653</v>
      </c>
      <c r="L771" s="69">
        <v>1.3974287311347122E-4</v>
      </c>
      <c r="M771" s="68" t="s">
        <v>1293</v>
      </c>
      <c r="N771" s="68" t="s">
        <v>1313</v>
      </c>
      <c r="O771" s="68" t="s">
        <v>1295</v>
      </c>
    </row>
    <row r="772" spans="1:15" s="70" customFormat="1" x14ac:dyDescent="0.25">
      <c r="A772" s="61">
        <v>403458</v>
      </c>
      <c r="B772" s="61" t="s">
        <v>927</v>
      </c>
      <c r="C772" s="61" t="s">
        <v>1314</v>
      </c>
      <c r="D772" s="62">
        <v>0.62202999999999997</v>
      </c>
      <c r="E772" s="64" t="s">
        <v>1312</v>
      </c>
      <c r="F772" s="64" t="s">
        <v>1312</v>
      </c>
      <c r="G772" s="64" t="s">
        <v>1312</v>
      </c>
      <c r="H772" s="64" t="s">
        <v>1312</v>
      </c>
      <c r="I772" s="63">
        <v>3</v>
      </c>
      <c r="J772" s="63">
        <v>2</v>
      </c>
      <c r="K772" s="64">
        <v>1</v>
      </c>
      <c r="L772" s="64">
        <v>0</v>
      </c>
      <c r="M772" s="63" t="s">
        <v>1293</v>
      </c>
      <c r="N772" s="63" t="s">
        <v>1313</v>
      </c>
      <c r="O772" s="63" t="s">
        <v>1295</v>
      </c>
    </row>
    <row r="773" spans="1:15" s="70" customFormat="1" x14ac:dyDescent="0.25">
      <c r="A773" s="66">
        <v>403512</v>
      </c>
      <c r="B773" s="66" t="s">
        <v>928</v>
      </c>
      <c r="C773" s="66" t="s">
        <v>1311</v>
      </c>
      <c r="D773" s="67">
        <v>0.76344000000000001</v>
      </c>
      <c r="E773" s="69" t="s">
        <v>1312</v>
      </c>
      <c r="F773" s="69" t="s">
        <v>1312</v>
      </c>
      <c r="G773" s="69" t="s">
        <v>1312</v>
      </c>
      <c r="H773" s="69" t="s">
        <v>1312</v>
      </c>
      <c r="I773" s="68">
        <v>1</v>
      </c>
      <c r="J773" s="68">
        <v>3</v>
      </c>
      <c r="K773" s="69">
        <v>0.55011097831654432</v>
      </c>
      <c r="L773" s="69">
        <v>0.44988902168345568</v>
      </c>
      <c r="M773" s="68" t="s">
        <v>1293</v>
      </c>
      <c r="N773" s="68" t="s">
        <v>1313</v>
      </c>
      <c r="O773" s="68" t="s">
        <v>1295</v>
      </c>
    </row>
    <row r="774" spans="1:15" s="70" customFormat="1" x14ac:dyDescent="0.25">
      <c r="A774" s="61">
        <v>403636</v>
      </c>
      <c r="B774" s="61" t="s">
        <v>929</v>
      </c>
      <c r="C774" s="61" t="s">
        <v>1314</v>
      </c>
      <c r="D774" s="62">
        <v>0.65625</v>
      </c>
      <c r="E774" s="64" t="s">
        <v>1312</v>
      </c>
      <c r="F774" s="64" t="s">
        <v>1312</v>
      </c>
      <c r="G774" s="64" t="s">
        <v>1312</v>
      </c>
      <c r="H774" s="64" t="s">
        <v>1312</v>
      </c>
      <c r="I774" s="63">
        <v>2</v>
      </c>
      <c r="J774" s="63">
        <v>1</v>
      </c>
      <c r="K774" s="64">
        <v>0.70258463778667635</v>
      </c>
      <c r="L774" s="64">
        <v>0.29741536221332365</v>
      </c>
      <c r="M774" s="63" t="s">
        <v>1293</v>
      </c>
      <c r="N774" s="63" t="s">
        <v>1313</v>
      </c>
      <c r="O774" s="63" t="s">
        <v>1295</v>
      </c>
    </row>
    <row r="775" spans="1:15" s="70" customFormat="1" x14ac:dyDescent="0.25">
      <c r="A775" s="66">
        <v>403814</v>
      </c>
      <c r="B775" s="66" t="s">
        <v>931</v>
      </c>
      <c r="C775" s="66" t="s">
        <v>1326</v>
      </c>
      <c r="D775" s="67">
        <v>0.3972</v>
      </c>
      <c r="E775" s="69">
        <v>0.11859838274932614</v>
      </c>
      <c r="F775" s="69">
        <v>0</v>
      </c>
      <c r="G775" s="69">
        <v>0</v>
      </c>
      <c r="H775" s="69">
        <v>0.13333333333333333</v>
      </c>
      <c r="I775" s="68">
        <v>0</v>
      </c>
      <c r="J775" s="68">
        <v>0</v>
      </c>
      <c r="K775" s="69">
        <v>0</v>
      </c>
      <c r="L775" s="69">
        <v>0</v>
      </c>
      <c r="M775" s="68" t="s">
        <v>1293</v>
      </c>
      <c r="N775" s="68" t="s">
        <v>1294</v>
      </c>
      <c r="O775" s="68" t="s">
        <v>1295</v>
      </c>
    </row>
    <row r="776" spans="1:15" s="70" customFormat="1" x14ac:dyDescent="0.25">
      <c r="A776" s="61">
        <v>403911</v>
      </c>
      <c r="B776" s="61" t="s">
        <v>933</v>
      </c>
      <c r="C776" s="61" t="s">
        <v>1307</v>
      </c>
      <c r="D776" s="62">
        <v>0.60641999999999996</v>
      </c>
      <c r="E776" s="64">
        <v>0.9996797140156114</v>
      </c>
      <c r="F776" s="64">
        <v>0.9996797140156114</v>
      </c>
      <c r="G776" s="64">
        <v>0.9996797140156114</v>
      </c>
      <c r="H776" s="64">
        <v>7.8396169958108913E-2</v>
      </c>
      <c r="I776" s="63">
        <v>124</v>
      </c>
      <c r="J776" s="63">
        <v>0</v>
      </c>
      <c r="K776" s="64">
        <v>1</v>
      </c>
      <c r="L776" s="64">
        <v>0</v>
      </c>
      <c r="M776" s="63" t="s">
        <v>1293</v>
      </c>
      <c r="N776" s="63" t="s">
        <v>1718</v>
      </c>
      <c r="O776" s="63" t="s">
        <v>1295</v>
      </c>
    </row>
    <row r="777" spans="1:15" s="70" customFormat="1" x14ac:dyDescent="0.25">
      <c r="A777" s="66">
        <v>403920</v>
      </c>
      <c r="B777" s="66" t="s">
        <v>934</v>
      </c>
      <c r="C777" s="66" t="s">
        <v>1316</v>
      </c>
      <c r="D777" s="67">
        <v>0.51014000000000004</v>
      </c>
      <c r="E777" s="69">
        <v>0.52321555397727271</v>
      </c>
      <c r="F777" s="69">
        <v>0.45396839488636365</v>
      </c>
      <c r="G777" s="69">
        <v>0</v>
      </c>
      <c r="H777" s="69">
        <v>0.27272727272727271</v>
      </c>
      <c r="I777" s="68">
        <v>6</v>
      </c>
      <c r="J777" s="68">
        <v>7</v>
      </c>
      <c r="K777" s="69">
        <v>0.16834694941769512</v>
      </c>
      <c r="L777" s="69">
        <v>0.83165305058230488</v>
      </c>
      <c r="M777" s="68" t="s">
        <v>1293</v>
      </c>
      <c r="N777" s="68" t="s">
        <v>1719</v>
      </c>
      <c r="O777" s="68" t="s">
        <v>1295</v>
      </c>
    </row>
    <row r="778" spans="1:15" s="70" customFormat="1" x14ac:dyDescent="0.25">
      <c r="A778" s="61">
        <v>403962</v>
      </c>
      <c r="B778" s="61" t="s">
        <v>935</v>
      </c>
      <c r="C778" s="61" t="s">
        <v>1307</v>
      </c>
      <c r="D778" s="62">
        <v>0.65925</v>
      </c>
      <c r="E778" s="64">
        <v>0</v>
      </c>
      <c r="F778" s="64">
        <v>0</v>
      </c>
      <c r="G778" s="64">
        <v>0</v>
      </c>
      <c r="H778" s="64">
        <v>0</v>
      </c>
      <c r="I778" s="63">
        <v>4</v>
      </c>
      <c r="J778" s="63">
        <v>4</v>
      </c>
      <c r="K778" s="64">
        <v>0.42601884714233262</v>
      </c>
      <c r="L778" s="64">
        <v>0.57398115285766738</v>
      </c>
      <c r="M778" s="63" t="s">
        <v>1293</v>
      </c>
      <c r="N778" s="63" t="s">
        <v>1720</v>
      </c>
      <c r="O778" s="63" t="s">
        <v>1295</v>
      </c>
    </row>
    <row r="779" spans="1:15" s="70" customFormat="1" x14ac:dyDescent="0.25">
      <c r="A779" s="66">
        <v>403997</v>
      </c>
      <c r="B779" s="66" t="s">
        <v>936</v>
      </c>
      <c r="C779" s="66" t="s">
        <v>1311</v>
      </c>
      <c r="D779" s="67">
        <v>0.86319000000000001</v>
      </c>
      <c r="E779" s="69" t="s">
        <v>1312</v>
      </c>
      <c r="F779" s="69" t="s">
        <v>1312</v>
      </c>
      <c r="G779" s="69" t="s">
        <v>1312</v>
      </c>
      <c r="H779" s="69" t="s">
        <v>1312</v>
      </c>
      <c r="I779" s="68">
        <v>2</v>
      </c>
      <c r="J779" s="68">
        <v>1</v>
      </c>
      <c r="K779" s="69">
        <v>0.28801089918256129</v>
      </c>
      <c r="L779" s="69">
        <v>0.71198910081743871</v>
      </c>
      <c r="M779" s="68" t="s">
        <v>1293</v>
      </c>
      <c r="N779" s="68" t="s">
        <v>1313</v>
      </c>
      <c r="O779" s="68" t="s">
        <v>1295</v>
      </c>
    </row>
    <row r="780" spans="1:15" s="70" customFormat="1" x14ac:dyDescent="0.25">
      <c r="A780" s="61">
        <v>404152</v>
      </c>
      <c r="B780" s="61" t="s">
        <v>937</v>
      </c>
      <c r="C780" s="61" t="s">
        <v>1326</v>
      </c>
      <c r="D780" s="62">
        <v>0.30729000000000001</v>
      </c>
      <c r="E780" s="64">
        <v>0</v>
      </c>
      <c r="F780" s="64">
        <v>0</v>
      </c>
      <c r="G780" s="64">
        <v>0</v>
      </c>
      <c r="H780" s="64">
        <v>0</v>
      </c>
      <c r="I780" s="63">
        <v>0</v>
      </c>
      <c r="J780" s="63">
        <v>0</v>
      </c>
      <c r="K780" s="64">
        <v>0</v>
      </c>
      <c r="L780" s="64">
        <v>0</v>
      </c>
      <c r="M780" s="63" t="s">
        <v>1293</v>
      </c>
      <c r="N780" s="63" t="s">
        <v>1313</v>
      </c>
      <c r="O780" s="63" t="s">
        <v>1295</v>
      </c>
    </row>
    <row r="781" spans="1:15" s="70" customFormat="1" x14ac:dyDescent="0.25">
      <c r="A781" s="66">
        <v>404241</v>
      </c>
      <c r="B781" s="66" t="s">
        <v>938</v>
      </c>
      <c r="C781" s="66" t="s">
        <v>1326</v>
      </c>
      <c r="D781" s="67">
        <v>0.68489</v>
      </c>
      <c r="E781" s="69">
        <v>0.45090126446058648</v>
      </c>
      <c r="F781" s="69">
        <v>0</v>
      </c>
      <c r="G781" s="69">
        <v>0</v>
      </c>
      <c r="H781" s="69">
        <v>1</v>
      </c>
      <c r="I781" s="68">
        <v>0</v>
      </c>
      <c r="J781" s="68">
        <v>0</v>
      </c>
      <c r="K781" s="69">
        <v>0</v>
      </c>
      <c r="L781" s="69">
        <v>0</v>
      </c>
      <c r="M781" s="68" t="s">
        <v>1293</v>
      </c>
      <c r="N781" s="68" t="s">
        <v>1294</v>
      </c>
      <c r="O781" s="68" t="s">
        <v>1295</v>
      </c>
    </row>
    <row r="782" spans="1:15" s="70" customFormat="1" x14ac:dyDescent="0.25">
      <c r="A782" s="61">
        <v>404365</v>
      </c>
      <c r="B782" s="61" t="s">
        <v>939</v>
      </c>
      <c r="C782" s="61" t="s">
        <v>1314</v>
      </c>
      <c r="D782" s="62">
        <v>0.68925000000000003</v>
      </c>
      <c r="E782" s="64" t="s">
        <v>1312</v>
      </c>
      <c r="F782" s="64" t="s">
        <v>1312</v>
      </c>
      <c r="G782" s="64" t="s">
        <v>1312</v>
      </c>
      <c r="H782" s="64" t="s">
        <v>1312</v>
      </c>
      <c r="I782" s="63">
        <v>3</v>
      </c>
      <c r="J782" s="63">
        <v>2</v>
      </c>
      <c r="K782" s="64">
        <v>0.97717012769250611</v>
      </c>
      <c r="L782" s="64">
        <v>2.2829872307493872E-2</v>
      </c>
      <c r="M782" s="63" t="s">
        <v>1293</v>
      </c>
      <c r="N782" s="63" t="s">
        <v>1313</v>
      </c>
      <c r="O782" s="63" t="s">
        <v>1295</v>
      </c>
    </row>
    <row r="783" spans="1:15" s="70" customFormat="1" x14ac:dyDescent="0.25">
      <c r="A783" s="66">
        <v>404748</v>
      </c>
      <c r="B783" s="66" t="s">
        <v>941</v>
      </c>
      <c r="C783" s="66" t="s">
        <v>1314</v>
      </c>
      <c r="D783" s="67">
        <v>0.57430999999999999</v>
      </c>
      <c r="E783" s="69" t="s">
        <v>1312</v>
      </c>
      <c r="F783" s="69" t="s">
        <v>1312</v>
      </c>
      <c r="G783" s="69" t="s">
        <v>1312</v>
      </c>
      <c r="H783" s="69" t="s">
        <v>1312</v>
      </c>
      <c r="I783" s="68">
        <v>4</v>
      </c>
      <c r="J783" s="68">
        <v>3</v>
      </c>
      <c r="K783" s="69">
        <v>0.9262892376681614</v>
      </c>
      <c r="L783" s="69">
        <v>7.371076233183857E-2</v>
      </c>
      <c r="M783" s="68" t="s">
        <v>1293</v>
      </c>
      <c r="N783" s="68" t="s">
        <v>1313</v>
      </c>
      <c r="O783" s="68" t="s">
        <v>1295</v>
      </c>
    </row>
    <row r="784" spans="1:15" s="70" customFormat="1" x14ac:dyDescent="0.25">
      <c r="A784" s="61">
        <v>404772</v>
      </c>
      <c r="B784" s="61" t="s">
        <v>942</v>
      </c>
      <c r="C784" s="61" t="s">
        <v>1314</v>
      </c>
      <c r="D784" s="62">
        <v>0.62578</v>
      </c>
      <c r="E784" s="64" t="s">
        <v>1312</v>
      </c>
      <c r="F784" s="64" t="s">
        <v>1312</v>
      </c>
      <c r="G784" s="64" t="s">
        <v>1312</v>
      </c>
      <c r="H784" s="64" t="s">
        <v>1312</v>
      </c>
      <c r="I784" s="63">
        <v>1</v>
      </c>
      <c r="J784" s="63">
        <v>1</v>
      </c>
      <c r="K784" s="64">
        <v>0.125</v>
      </c>
      <c r="L784" s="64">
        <v>0.875</v>
      </c>
      <c r="M784" s="63" t="s">
        <v>1293</v>
      </c>
      <c r="N784" s="63" t="s">
        <v>1313</v>
      </c>
      <c r="O784" s="63" t="s">
        <v>1295</v>
      </c>
    </row>
    <row r="785" spans="1:15" s="70" customFormat="1" x14ac:dyDescent="0.25">
      <c r="A785" s="66">
        <v>404942</v>
      </c>
      <c r="B785" s="66" t="s">
        <v>943</v>
      </c>
      <c r="C785" s="66" t="s">
        <v>1314</v>
      </c>
      <c r="D785" s="67">
        <v>0.80813999999999997</v>
      </c>
      <c r="E785" s="69" t="s">
        <v>1312</v>
      </c>
      <c r="F785" s="69" t="s">
        <v>1312</v>
      </c>
      <c r="G785" s="69" t="s">
        <v>1312</v>
      </c>
      <c r="H785" s="69" t="s">
        <v>1312</v>
      </c>
      <c r="I785" s="68">
        <v>3</v>
      </c>
      <c r="J785" s="68">
        <v>2</v>
      </c>
      <c r="K785" s="69">
        <v>0.53175074183976256</v>
      </c>
      <c r="L785" s="69">
        <v>0.46824925816023738</v>
      </c>
      <c r="M785" s="68" t="s">
        <v>1293</v>
      </c>
      <c r="N785" s="68" t="s">
        <v>1313</v>
      </c>
      <c r="O785" s="68" t="s">
        <v>1295</v>
      </c>
    </row>
    <row r="786" spans="1:15" s="70" customFormat="1" x14ac:dyDescent="0.25">
      <c r="A786" s="61">
        <v>405051</v>
      </c>
      <c r="B786" s="61" t="s">
        <v>945</v>
      </c>
      <c r="C786" s="61" t="s">
        <v>1307</v>
      </c>
      <c r="D786" s="62">
        <v>0.51593999999999995</v>
      </c>
      <c r="E786" s="64">
        <v>0</v>
      </c>
      <c r="F786" s="64">
        <v>0</v>
      </c>
      <c r="G786" s="64">
        <v>0</v>
      </c>
      <c r="H786" s="64">
        <v>0</v>
      </c>
      <c r="I786" s="63">
        <v>2</v>
      </c>
      <c r="J786" s="63">
        <v>2</v>
      </c>
      <c r="K786" s="64">
        <v>1</v>
      </c>
      <c r="L786" s="64">
        <v>0</v>
      </c>
      <c r="M786" s="63" t="s">
        <v>1293</v>
      </c>
      <c r="N786" s="63" t="s">
        <v>1294</v>
      </c>
      <c r="O786" s="63" t="s">
        <v>1295</v>
      </c>
    </row>
    <row r="787" spans="1:15" s="70" customFormat="1" x14ac:dyDescent="0.25">
      <c r="A787" s="66">
        <v>405060</v>
      </c>
      <c r="B787" s="66" t="s">
        <v>946</v>
      </c>
      <c r="C787" s="66" t="s">
        <v>1314</v>
      </c>
      <c r="D787" s="67">
        <v>0.7429</v>
      </c>
      <c r="E787" s="69" t="s">
        <v>1312</v>
      </c>
      <c r="F787" s="69" t="s">
        <v>1312</v>
      </c>
      <c r="G787" s="69" t="s">
        <v>1312</v>
      </c>
      <c r="H787" s="69" t="s">
        <v>1312</v>
      </c>
      <c r="I787" s="68">
        <v>1</v>
      </c>
      <c r="J787" s="68">
        <v>1</v>
      </c>
      <c r="K787" s="69">
        <v>0</v>
      </c>
      <c r="L787" s="69">
        <v>1</v>
      </c>
      <c r="M787" s="68" t="s">
        <v>1293</v>
      </c>
      <c r="N787" s="68" t="s">
        <v>1313</v>
      </c>
      <c r="O787" s="68" t="s">
        <v>1295</v>
      </c>
    </row>
    <row r="788" spans="1:15" s="70" customFormat="1" x14ac:dyDescent="0.25">
      <c r="A788" s="61">
        <v>405248</v>
      </c>
      <c r="B788" s="61" t="s">
        <v>947</v>
      </c>
      <c r="C788" s="61" t="s">
        <v>1314</v>
      </c>
      <c r="D788" s="62">
        <v>0.68306</v>
      </c>
      <c r="E788" s="64" t="s">
        <v>1312</v>
      </c>
      <c r="F788" s="64" t="s">
        <v>1312</v>
      </c>
      <c r="G788" s="64" t="s">
        <v>1312</v>
      </c>
      <c r="H788" s="64" t="s">
        <v>1312</v>
      </c>
      <c r="I788" s="63">
        <v>2</v>
      </c>
      <c r="J788" s="63">
        <v>1</v>
      </c>
      <c r="K788" s="64">
        <v>0.61232227488151658</v>
      </c>
      <c r="L788" s="64">
        <v>0.38767772511848342</v>
      </c>
      <c r="M788" s="63" t="s">
        <v>1293</v>
      </c>
      <c r="N788" s="63" t="s">
        <v>1313</v>
      </c>
      <c r="O788" s="63" t="s">
        <v>1295</v>
      </c>
    </row>
    <row r="789" spans="1:15" s="70" customFormat="1" x14ac:dyDescent="0.25">
      <c r="A789" s="66">
        <v>405582</v>
      </c>
      <c r="B789" s="66" t="s">
        <v>948</v>
      </c>
      <c r="C789" s="66" t="s">
        <v>1314</v>
      </c>
      <c r="D789" s="67">
        <v>0.92556000000000005</v>
      </c>
      <c r="E789" s="69" t="s">
        <v>1312</v>
      </c>
      <c r="F789" s="69" t="s">
        <v>1312</v>
      </c>
      <c r="G789" s="69" t="s">
        <v>1312</v>
      </c>
      <c r="H789" s="69" t="s">
        <v>1312</v>
      </c>
      <c r="I789" s="68">
        <v>3</v>
      </c>
      <c r="J789" s="68">
        <v>3</v>
      </c>
      <c r="K789" s="69">
        <v>0.74141048824593125</v>
      </c>
      <c r="L789" s="69">
        <v>0.25858951175406869</v>
      </c>
      <c r="M789" s="68" t="s">
        <v>1293</v>
      </c>
      <c r="N789" s="68" t="s">
        <v>1313</v>
      </c>
      <c r="O789" s="68" t="s">
        <v>1295</v>
      </c>
    </row>
    <row r="790" spans="1:15" s="70" customFormat="1" x14ac:dyDescent="0.25">
      <c r="A790" s="61">
        <v>405604</v>
      </c>
      <c r="B790" s="61" t="s">
        <v>949</v>
      </c>
      <c r="C790" s="61" t="s">
        <v>1314</v>
      </c>
      <c r="D790" s="62">
        <v>0.77986999999999995</v>
      </c>
      <c r="E790" s="64" t="s">
        <v>1312</v>
      </c>
      <c r="F790" s="64" t="s">
        <v>1312</v>
      </c>
      <c r="G790" s="64" t="s">
        <v>1312</v>
      </c>
      <c r="H790" s="64" t="s">
        <v>1312</v>
      </c>
      <c r="I790" s="63">
        <v>8</v>
      </c>
      <c r="J790" s="63">
        <v>4</v>
      </c>
      <c r="K790" s="64">
        <v>0.92833263304042823</v>
      </c>
      <c r="L790" s="64">
        <v>7.1667366959571779E-2</v>
      </c>
      <c r="M790" s="63" t="s">
        <v>1293</v>
      </c>
      <c r="N790" s="63" t="s">
        <v>1313</v>
      </c>
      <c r="O790" s="63" t="s">
        <v>1295</v>
      </c>
    </row>
    <row r="791" spans="1:15" s="70" customFormat="1" x14ac:dyDescent="0.25">
      <c r="A791" s="66">
        <v>405671</v>
      </c>
      <c r="B791" s="66" t="s">
        <v>950</v>
      </c>
      <c r="C791" s="66" t="s">
        <v>1314</v>
      </c>
      <c r="D791" s="67">
        <v>0.84167999999999998</v>
      </c>
      <c r="E791" s="69" t="s">
        <v>1312</v>
      </c>
      <c r="F791" s="69" t="s">
        <v>1312</v>
      </c>
      <c r="G791" s="69" t="s">
        <v>1312</v>
      </c>
      <c r="H791" s="69" t="s">
        <v>1312</v>
      </c>
      <c r="I791" s="68">
        <v>1</v>
      </c>
      <c r="J791" s="68">
        <v>3</v>
      </c>
      <c r="K791" s="69">
        <v>0.43013225991949394</v>
      </c>
      <c r="L791" s="69">
        <v>0.569867740080506</v>
      </c>
      <c r="M791" s="68" t="s">
        <v>1293</v>
      </c>
      <c r="N791" s="68" t="s">
        <v>1313</v>
      </c>
      <c r="O791" s="68" t="s">
        <v>1295</v>
      </c>
    </row>
    <row r="792" spans="1:15" s="70" customFormat="1" x14ac:dyDescent="0.25">
      <c r="A792" s="61">
        <v>405761</v>
      </c>
      <c r="B792" s="61" t="s">
        <v>951</v>
      </c>
      <c r="C792" s="61" t="s">
        <v>1314</v>
      </c>
      <c r="D792" s="62">
        <v>4.342E-2</v>
      </c>
      <c r="E792" s="64" t="s">
        <v>1312</v>
      </c>
      <c r="F792" s="64" t="s">
        <v>1312</v>
      </c>
      <c r="G792" s="64" t="s">
        <v>1312</v>
      </c>
      <c r="H792" s="64" t="s">
        <v>1312</v>
      </c>
      <c r="I792" s="63">
        <v>0</v>
      </c>
      <c r="J792" s="63">
        <v>1</v>
      </c>
      <c r="K792" s="64">
        <v>0</v>
      </c>
      <c r="L792" s="64">
        <v>1</v>
      </c>
      <c r="M792" s="63" t="s">
        <v>1293</v>
      </c>
      <c r="N792" s="63" t="s">
        <v>1313</v>
      </c>
      <c r="O792" s="63" t="s">
        <v>1295</v>
      </c>
    </row>
    <row r="793" spans="1:15" s="70" customFormat="1" x14ac:dyDescent="0.25">
      <c r="A793" s="66">
        <v>405931</v>
      </c>
      <c r="B793" s="66" t="s">
        <v>952</v>
      </c>
      <c r="C793" s="66" t="s">
        <v>1314</v>
      </c>
      <c r="D793" s="67">
        <v>0.56728999999999996</v>
      </c>
      <c r="E793" s="69" t="s">
        <v>1312</v>
      </c>
      <c r="F793" s="69" t="s">
        <v>1312</v>
      </c>
      <c r="G793" s="69" t="s">
        <v>1312</v>
      </c>
      <c r="H793" s="69" t="s">
        <v>1312</v>
      </c>
      <c r="I793" s="68">
        <v>1</v>
      </c>
      <c r="J793" s="68">
        <v>1</v>
      </c>
      <c r="K793" s="69">
        <v>0.20634920634920634</v>
      </c>
      <c r="L793" s="69">
        <v>0.79365079365079361</v>
      </c>
      <c r="M793" s="68" t="s">
        <v>1293</v>
      </c>
      <c r="N793" s="68" t="s">
        <v>1313</v>
      </c>
      <c r="O793" s="68" t="s">
        <v>1295</v>
      </c>
    </row>
    <row r="794" spans="1:15" s="70" customFormat="1" x14ac:dyDescent="0.25">
      <c r="A794" s="61">
        <v>405973</v>
      </c>
      <c r="B794" s="61" t="s">
        <v>953</v>
      </c>
      <c r="C794" s="61" t="s">
        <v>1314</v>
      </c>
      <c r="D794" s="62">
        <v>0.61687999999999998</v>
      </c>
      <c r="E794" s="64" t="s">
        <v>1312</v>
      </c>
      <c r="F794" s="64" t="s">
        <v>1312</v>
      </c>
      <c r="G794" s="64" t="s">
        <v>1312</v>
      </c>
      <c r="H794" s="64" t="s">
        <v>1312</v>
      </c>
      <c r="I794" s="63">
        <v>2</v>
      </c>
      <c r="J794" s="63">
        <v>1</v>
      </c>
      <c r="K794" s="64">
        <v>4.7353760445682451E-2</v>
      </c>
      <c r="L794" s="64">
        <v>0.9526462395543176</v>
      </c>
      <c r="M794" s="63" t="s">
        <v>1293</v>
      </c>
      <c r="N794" s="63" t="s">
        <v>1313</v>
      </c>
      <c r="O794" s="63" t="s">
        <v>1295</v>
      </c>
    </row>
    <row r="795" spans="1:15" s="70" customFormat="1" x14ac:dyDescent="0.25">
      <c r="A795" s="66">
        <v>406121</v>
      </c>
      <c r="B795" s="66" t="s">
        <v>954</v>
      </c>
      <c r="C795" s="66" t="s">
        <v>1311</v>
      </c>
      <c r="D795" s="67">
        <v>0.57838999999999996</v>
      </c>
      <c r="E795" s="69" t="s">
        <v>1312</v>
      </c>
      <c r="F795" s="69" t="s">
        <v>1312</v>
      </c>
      <c r="G795" s="69" t="s">
        <v>1312</v>
      </c>
      <c r="H795" s="69" t="s">
        <v>1312</v>
      </c>
      <c r="I795" s="68">
        <v>3</v>
      </c>
      <c r="J795" s="68">
        <v>3</v>
      </c>
      <c r="K795" s="69">
        <v>0.92747049294144879</v>
      </c>
      <c r="L795" s="69">
        <v>7.2529507058551268E-2</v>
      </c>
      <c r="M795" s="68" t="s">
        <v>1293</v>
      </c>
      <c r="N795" s="68" t="s">
        <v>1313</v>
      </c>
      <c r="O795" s="68" t="s">
        <v>1295</v>
      </c>
    </row>
    <row r="796" spans="1:15" s="70" customFormat="1" x14ac:dyDescent="0.25">
      <c r="A796" s="61">
        <v>406210</v>
      </c>
      <c r="B796" s="61" t="s">
        <v>957</v>
      </c>
      <c r="C796" s="61" t="s">
        <v>1307</v>
      </c>
      <c r="D796" s="62">
        <v>0.623</v>
      </c>
      <c r="E796" s="64">
        <v>0</v>
      </c>
      <c r="F796" s="64">
        <v>0</v>
      </c>
      <c r="G796" s="64">
        <v>0</v>
      </c>
      <c r="H796" s="64">
        <v>0</v>
      </c>
      <c r="I796" s="63">
        <v>8</v>
      </c>
      <c r="J796" s="63">
        <v>3</v>
      </c>
      <c r="K796" s="64">
        <v>0.48419925013390464</v>
      </c>
      <c r="L796" s="64">
        <v>0.51580074986609536</v>
      </c>
      <c r="M796" s="63" t="s">
        <v>1293</v>
      </c>
      <c r="N796" s="63" t="s">
        <v>1722</v>
      </c>
      <c r="O796" s="63" t="s">
        <v>1295</v>
      </c>
    </row>
    <row r="797" spans="1:15" s="70" customFormat="1" x14ac:dyDescent="0.25">
      <c r="A797" s="66">
        <v>406295</v>
      </c>
      <c r="B797" s="66" t="s">
        <v>958</v>
      </c>
      <c r="C797" s="66" t="s">
        <v>1311</v>
      </c>
      <c r="D797" s="67">
        <v>0.73263</v>
      </c>
      <c r="E797" s="69" t="s">
        <v>1312</v>
      </c>
      <c r="F797" s="69" t="s">
        <v>1312</v>
      </c>
      <c r="G797" s="69" t="s">
        <v>1312</v>
      </c>
      <c r="H797" s="69" t="s">
        <v>1312</v>
      </c>
      <c r="I797" s="68">
        <v>2</v>
      </c>
      <c r="J797" s="68">
        <v>1</v>
      </c>
      <c r="K797" s="69">
        <v>0.72564935064935066</v>
      </c>
      <c r="L797" s="69">
        <v>0.27435064935064934</v>
      </c>
      <c r="M797" s="68" t="s">
        <v>1293</v>
      </c>
      <c r="N797" s="68" t="s">
        <v>1313</v>
      </c>
      <c r="O797" s="68" t="s">
        <v>1295</v>
      </c>
    </row>
    <row r="798" spans="1:15" s="70" customFormat="1" x14ac:dyDescent="0.25">
      <c r="A798" s="61">
        <v>406414</v>
      </c>
      <c r="B798" s="61" t="s">
        <v>959</v>
      </c>
      <c r="C798" s="61" t="s">
        <v>1314</v>
      </c>
      <c r="D798" s="62">
        <v>0.39506000000000002</v>
      </c>
      <c r="E798" s="64" t="s">
        <v>1312</v>
      </c>
      <c r="F798" s="64" t="s">
        <v>1312</v>
      </c>
      <c r="G798" s="64" t="s">
        <v>1312</v>
      </c>
      <c r="H798" s="64" t="s">
        <v>1312</v>
      </c>
      <c r="I798" s="63">
        <v>4</v>
      </c>
      <c r="J798" s="63">
        <v>2</v>
      </c>
      <c r="K798" s="64">
        <v>0.6</v>
      </c>
      <c r="L798" s="64">
        <v>0.4</v>
      </c>
      <c r="M798" s="63" t="s">
        <v>1293</v>
      </c>
      <c r="N798" s="63" t="s">
        <v>1313</v>
      </c>
      <c r="O798" s="63" t="s">
        <v>1295</v>
      </c>
    </row>
    <row r="799" spans="1:15" s="70" customFormat="1" x14ac:dyDescent="0.25">
      <c r="A799" s="66">
        <v>406457</v>
      </c>
      <c r="B799" s="66" t="s">
        <v>960</v>
      </c>
      <c r="C799" s="66" t="s">
        <v>1316</v>
      </c>
      <c r="D799" s="67">
        <v>0.80001999999999995</v>
      </c>
      <c r="E799" s="69">
        <v>1</v>
      </c>
      <c r="F799" s="69">
        <v>0</v>
      </c>
      <c r="G799" s="69">
        <v>0</v>
      </c>
      <c r="H799" s="69">
        <v>7.6923076923076927E-2</v>
      </c>
      <c r="I799" s="68">
        <v>1</v>
      </c>
      <c r="J799" s="68">
        <v>1</v>
      </c>
      <c r="K799" s="69">
        <v>0</v>
      </c>
      <c r="L799" s="69">
        <v>0</v>
      </c>
      <c r="M799" s="68" t="s">
        <v>1293</v>
      </c>
      <c r="N799" s="68" t="s">
        <v>1294</v>
      </c>
      <c r="O799" s="68" t="s">
        <v>1295</v>
      </c>
    </row>
    <row r="800" spans="1:15" s="70" customFormat="1" x14ac:dyDescent="0.25">
      <c r="A800" s="61">
        <v>406481</v>
      </c>
      <c r="B800" s="61" t="s">
        <v>961</v>
      </c>
      <c r="C800" s="61" t="s">
        <v>1314</v>
      </c>
      <c r="D800" s="62">
        <v>0.85499999999999998</v>
      </c>
      <c r="E800" s="64" t="s">
        <v>1312</v>
      </c>
      <c r="F800" s="64" t="s">
        <v>1312</v>
      </c>
      <c r="G800" s="64" t="s">
        <v>1312</v>
      </c>
      <c r="H800" s="64" t="s">
        <v>1312</v>
      </c>
      <c r="I800" s="63">
        <v>47</v>
      </c>
      <c r="J800" s="63">
        <v>4</v>
      </c>
      <c r="K800" s="64">
        <v>0.97457388243905096</v>
      </c>
      <c r="L800" s="64">
        <v>2.5426117560949021E-2</v>
      </c>
      <c r="M800" s="63" t="s">
        <v>1293</v>
      </c>
      <c r="N800" s="63" t="s">
        <v>1313</v>
      </c>
      <c r="O800" s="63" t="s">
        <v>1295</v>
      </c>
    </row>
    <row r="801" spans="1:15" s="70" customFormat="1" x14ac:dyDescent="0.25">
      <c r="A801" s="66">
        <v>406554</v>
      </c>
      <c r="B801" s="66" t="s">
        <v>962</v>
      </c>
      <c r="C801" s="66" t="s">
        <v>1316</v>
      </c>
      <c r="D801" s="67">
        <v>0.59128999999999998</v>
      </c>
      <c r="E801" s="69">
        <v>3.8030382399161865E-2</v>
      </c>
      <c r="F801" s="69">
        <v>1.8177056050288107E-2</v>
      </c>
      <c r="G801" s="69">
        <v>1.8177056050288107E-2</v>
      </c>
      <c r="H801" s="69">
        <v>0.33333333333333331</v>
      </c>
      <c r="I801" s="68">
        <v>6</v>
      </c>
      <c r="J801" s="68">
        <v>4</v>
      </c>
      <c r="K801" s="69">
        <v>6.2117392870003601E-3</v>
      </c>
      <c r="L801" s="69">
        <v>0.99378826071299964</v>
      </c>
      <c r="M801" s="68" t="s">
        <v>1318</v>
      </c>
      <c r="N801" s="68" t="s">
        <v>1294</v>
      </c>
      <c r="O801" s="68" t="s">
        <v>1295</v>
      </c>
    </row>
    <row r="802" spans="1:15" s="70" customFormat="1" x14ac:dyDescent="0.25">
      <c r="A802" s="61">
        <v>406589</v>
      </c>
      <c r="B802" s="61" t="s">
        <v>963</v>
      </c>
      <c r="C802" s="61" t="s">
        <v>1307</v>
      </c>
      <c r="D802" s="62">
        <v>0.60450000000000004</v>
      </c>
      <c r="E802" s="64">
        <v>0</v>
      </c>
      <c r="F802" s="64">
        <v>0</v>
      </c>
      <c r="G802" s="64">
        <v>0</v>
      </c>
      <c r="H802" s="64">
        <v>0</v>
      </c>
      <c r="I802" s="63">
        <v>8</v>
      </c>
      <c r="J802" s="63">
        <v>3</v>
      </c>
      <c r="K802" s="64">
        <v>0.51420317766008672</v>
      </c>
      <c r="L802" s="64">
        <v>0.48579682233991334</v>
      </c>
      <c r="M802" s="63" t="s">
        <v>1293</v>
      </c>
      <c r="N802" s="63" t="s">
        <v>1313</v>
      </c>
      <c r="O802" s="63" t="s">
        <v>1295</v>
      </c>
    </row>
    <row r="803" spans="1:15" s="70" customFormat="1" x14ac:dyDescent="0.25">
      <c r="A803" s="66">
        <v>406635</v>
      </c>
      <c r="B803" s="66" t="s">
        <v>964</v>
      </c>
      <c r="C803" s="66" t="s">
        <v>1326</v>
      </c>
      <c r="D803" s="67">
        <v>0.80979000000000001</v>
      </c>
      <c r="E803" s="69">
        <v>0.98306074766355145</v>
      </c>
      <c r="F803" s="69">
        <v>5.0817757009345793E-2</v>
      </c>
      <c r="G803" s="69">
        <v>0</v>
      </c>
      <c r="H803" s="69">
        <v>0.1111111111111111</v>
      </c>
      <c r="I803" s="68">
        <v>1</v>
      </c>
      <c r="J803" s="68">
        <v>0</v>
      </c>
      <c r="K803" s="69">
        <v>1</v>
      </c>
      <c r="L803" s="69">
        <v>0</v>
      </c>
      <c r="M803" s="68" t="s">
        <v>1293</v>
      </c>
      <c r="N803" s="68" t="s">
        <v>1294</v>
      </c>
      <c r="O803" s="68" t="s">
        <v>1295</v>
      </c>
    </row>
    <row r="804" spans="1:15" s="70" customFormat="1" x14ac:dyDescent="0.25">
      <c r="A804" s="61">
        <v>406708</v>
      </c>
      <c r="B804" s="61" t="s">
        <v>966</v>
      </c>
      <c r="C804" s="61" t="s">
        <v>1307</v>
      </c>
      <c r="D804" s="62">
        <v>0.86060000000000003</v>
      </c>
      <c r="E804" s="64">
        <v>0.88488104374520338</v>
      </c>
      <c r="F804" s="64">
        <v>0.72739831158864154</v>
      </c>
      <c r="G804" s="64">
        <v>0.72739831158864154</v>
      </c>
      <c r="H804" s="64">
        <v>0.33333333333333331</v>
      </c>
      <c r="I804" s="63">
        <v>8</v>
      </c>
      <c r="J804" s="63">
        <v>3</v>
      </c>
      <c r="K804" s="64">
        <v>0.70010970379974069</v>
      </c>
      <c r="L804" s="64">
        <v>0.29989029620025931</v>
      </c>
      <c r="M804" s="63" t="s">
        <v>1293</v>
      </c>
      <c r="N804" s="63" t="s">
        <v>1723</v>
      </c>
      <c r="O804" s="63" t="s">
        <v>1295</v>
      </c>
    </row>
    <row r="805" spans="1:15" s="70" customFormat="1" x14ac:dyDescent="0.25">
      <c r="A805" s="66">
        <v>406805</v>
      </c>
      <c r="B805" s="66" t="s">
        <v>967</v>
      </c>
      <c r="C805" s="66" t="s">
        <v>1307</v>
      </c>
      <c r="D805" s="67">
        <v>0.62673999999999996</v>
      </c>
      <c r="E805" s="69">
        <v>0</v>
      </c>
      <c r="F805" s="69">
        <v>0</v>
      </c>
      <c r="G805" s="69">
        <v>0</v>
      </c>
      <c r="H805" s="69">
        <v>0</v>
      </c>
      <c r="I805" s="68">
        <v>7</v>
      </c>
      <c r="J805" s="68">
        <v>2</v>
      </c>
      <c r="K805" s="69">
        <v>0.86274509803921573</v>
      </c>
      <c r="L805" s="69">
        <v>0.13725490196078433</v>
      </c>
      <c r="M805" s="68" t="s">
        <v>1293</v>
      </c>
      <c r="N805" s="68" t="s">
        <v>1294</v>
      </c>
      <c r="O805" s="68" t="s">
        <v>1295</v>
      </c>
    </row>
    <row r="806" spans="1:15" s="70" customFormat="1" x14ac:dyDescent="0.25">
      <c r="A806" s="61">
        <v>406813</v>
      </c>
      <c r="B806" s="61" t="s">
        <v>968</v>
      </c>
      <c r="C806" s="61" t="s">
        <v>1326</v>
      </c>
      <c r="D806" s="62">
        <v>0.84860999999999998</v>
      </c>
      <c r="E806" s="64">
        <v>0</v>
      </c>
      <c r="F806" s="64">
        <v>0</v>
      </c>
      <c r="G806" s="64">
        <v>0</v>
      </c>
      <c r="H806" s="64">
        <v>0</v>
      </c>
      <c r="I806" s="63">
        <v>5</v>
      </c>
      <c r="J806" s="63">
        <v>0</v>
      </c>
      <c r="K806" s="64">
        <v>1</v>
      </c>
      <c r="L806" s="64">
        <v>0</v>
      </c>
      <c r="M806" s="63" t="s">
        <v>1296</v>
      </c>
      <c r="N806" s="63" t="s">
        <v>1294</v>
      </c>
      <c r="O806" s="63" t="s">
        <v>1295</v>
      </c>
    </row>
    <row r="807" spans="1:15" s="70" customFormat="1" x14ac:dyDescent="0.25">
      <c r="A807" s="66">
        <v>406937</v>
      </c>
      <c r="B807" s="66" t="s">
        <v>968</v>
      </c>
      <c r="C807" s="66" t="s">
        <v>1326</v>
      </c>
      <c r="D807" s="67">
        <v>0.63536000000000004</v>
      </c>
      <c r="E807" s="69">
        <v>0</v>
      </c>
      <c r="F807" s="69">
        <v>0</v>
      </c>
      <c r="G807" s="69">
        <v>0</v>
      </c>
      <c r="H807" s="69">
        <v>0</v>
      </c>
      <c r="I807" s="68">
        <v>4</v>
      </c>
      <c r="J807" s="68">
        <v>0</v>
      </c>
      <c r="K807" s="69">
        <v>1</v>
      </c>
      <c r="L807" s="69">
        <v>0</v>
      </c>
      <c r="M807" s="68" t="s">
        <v>1293</v>
      </c>
      <c r="N807" s="68" t="s">
        <v>1724</v>
      </c>
      <c r="O807" s="68" t="s">
        <v>1295</v>
      </c>
    </row>
    <row r="808" spans="1:15" s="70" customFormat="1" x14ac:dyDescent="0.25">
      <c r="A808" s="61">
        <v>406945</v>
      </c>
      <c r="B808" s="61" t="s">
        <v>969</v>
      </c>
      <c r="C808" s="61" t="s">
        <v>1326</v>
      </c>
      <c r="D808" s="62">
        <v>0.55644000000000005</v>
      </c>
      <c r="E808" s="64">
        <v>0.68375317320835771</v>
      </c>
      <c r="F808" s="64">
        <v>0</v>
      </c>
      <c r="G808" s="64">
        <v>0</v>
      </c>
      <c r="H808" s="64">
        <v>2.7027027027027029E-2</v>
      </c>
      <c r="I808" s="63">
        <v>5</v>
      </c>
      <c r="J808" s="63">
        <v>0</v>
      </c>
      <c r="K808" s="64">
        <v>1</v>
      </c>
      <c r="L808" s="64">
        <v>0</v>
      </c>
      <c r="M808" s="63" t="s">
        <v>1293</v>
      </c>
      <c r="N808" s="63" t="s">
        <v>1725</v>
      </c>
      <c r="O808" s="63" t="s">
        <v>1295</v>
      </c>
    </row>
    <row r="809" spans="1:15" s="70" customFormat="1" x14ac:dyDescent="0.25">
      <c r="A809" s="66">
        <v>407011</v>
      </c>
      <c r="B809" s="66" t="s">
        <v>970</v>
      </c>
      <c r="C809" s="66" t="s">
        <v>1307</v>
      </c>
      <c r="D809" s="67">
        <v>0.69118999999999997</v>
      </c>
      <c r="E809" s="69">
        <v>0.83065743944636683</v>
      </c>
      <c r="F809" s="69">
        <v>0.83065743944636683</v>
      </c>
      <c r="G809" s="69">
        <v>0.83065743944636683</v>
      </c>
      <c r="H809" s="69">
        <v>9.058188362327535E-2</v>
      </c>
      <c r="I809" s="68">
        <v>22</v>
      </c>
      <c r="J809" s="68">
        <v>0</v>
      </c>
      <c r="K809" s="69">
        <v>1</v>
      </c>
      <c r="L809" s="69">
        <v>0</v>
      </c>
      <c r="M809" s="68" t="s">
        <v>1318</v>
      </c>
      <c r="N809" s="68" t="s">
        <v>1294</v>
      </c>
      <c r="O809" s="68" t="s">
        <v>1295</v>
      </c>
    </row>
    <row r="810" spans="1:15" s="70" customFormat="1" x14ac:dyDescent="0.25">
      <c r="A810" s="61">
        <v>407097</v>
      </c>
      <c r="B810" s="61" t="s">
        <v>971</v>
      </c>
      <c r="C810" s="61" t="s">
        <v>1326</v>
      </c>
      <c r="D810" s="62">
        <v>0.82382</v>
      </c>
      <c r="E810" s="64">
        <v>0</v>
      </c>
      <c r="F810" s="64">
        <v>0</v>
      </c>
      <c r="G810" s="64">
        <v>0</v>
      </c>
      <c r="H810" s="64">
        <v>0</v>
      </c>
      <c r="I810" s="63">
        <v>2</v>
      </c>
      <c r="J810" s="63">
        <v>0</v>
      </c>
      <c r="K810" s="64">
        <v>1</v>
      </c>
      <c r="L810" s="64">
        <v>0</v>
      </c>
      <c r="M810" s="63" t="s">
        <v>1293</v>
      </c>
      <c r="N810" s="63" t="s">
        <v>1294</v>
      </c>
      <c r="O810" s="63" t="s">
        <v>1295</v>
      </c>
    </row>
    <row r="811" spans="1:15" s="70" customFormat="1" x14ac:dyDescent="0.25">
      <c r="A811" s="66">
        <v>407224</v>
      </c>
      <c r="B811" s="66" t="s">
        <v>972</v>
      </c>
      <c r="C811" s="66" t="s">
        <v>1307</v>
      </c>
      <c r="D811" s="67">
        <v>0.61545000000000005</v>
      </c>
      <c r="E811" s="69">
        <v>3.3519553072625698E-2</v>
      </c>
      <c r="F811" s="69">
        <v>0</v>
      </c>
      <c r="G811" s="69">
        <v>0</v>
      </c>
      <c r="H811" s="69">
        <v>8.5470085470085472E-2</v>
      </c>
      <c r="I811" s="68">
        <v>3</v>
      </c>
      <c r="J811" s="68">
        <v>2</v>
      </c>
      <c r="K811" s="69">
        <v>0</v>
      </c>
      <c r="L811" s="69">
        <v>1</v>
      </c>
      <c r="M811" s="68" t="s">
        <v>1293</v>
      </c>
      <c r="N811" s="68" t="s">
        <v>1308</v>
      </c>
      <c r="O811" s="68" t="s">
        <v>1295</v>
      </c>
    </row>
    <row r="812" spans="1:15" s="70" customFormat="1" x14ac:dyDescent="0.25">
      <c r="A812" s="61">
        <v>407241</v>
      </c>
      <c r="B812" s="61" t="s">
        <v>973</v>
      </c>
      <c r="C812" s="61" t="s">
        <v>1311</v>
      </c>
      <c r="D812" s="62">
        <v>0.53178999999999998</v>
      </c>
      <c r="E812" s="64" t="s">
        <v>1312</v>
      </c>
      <c r="F812" s="64" t="s">
        <v>1312</v>
      </c>
      <c r="G812" s="64" t="s">
        <v>1312</v>
      </c>
      <c r="H812" s="64" t="s">
        <v>1312</v>
      </c>
      <c r="I812" s="63">
        <v>2</v>
      </c>
      <c r="J812" s="63">
        <v>2</v>
      </c>
      <c r="K812" s="64">
        <v>0.47498831229546518</v>
      </c>
      <c r="L812" s="64">
        <v>0.52501168770453488</v>
      </c>
      <c r="M812" s="63" t="s">
        <v>1293</v>
      </c>
      <c r="N812" s="63" t="s">
        <v>1313</v>
      </c>
      <c r="O812" s="63" t="s">
        <v>1295</v>
      </c>
    </row>
    <row r="813" spans="1:15" s="70" customFormat="1" x14ac:dyDescent="0.25">
      <c r="A813" s="66">
        <v>407291</v>
      </c>
      <c r="B813" s="66" t="s">
        <v>974</v>
      </c>
      <c r="C813" s="66" t="s">
        <v>1311</v>
      </c>
      <c r="D813" s="67">
        <v>0.29663</v>
      </c>
      <c r="E813" s="69" t="s">
        <v>1312</v>
      </c>
      <c r="F813" s="69" t="s">
        <v>1312</v>
      </c>
      <c r="G813" s="69" t="s">
        <v>1312</v>
      </c>
      <c r="H813" s="69" t="s">
        <v>1312</v>
      </c>
      <c r="I813" s="68">
        <v>0</v>
      </c>
      <c r="J813" s="68">
        <v>4</v>
      </c>
      <c r="K813" s="69">
        <v>0</v>
      </c>
      <c r="L813" s="69">
        <v>1</v>
      </c>
      <c r="M813" s="68" t="s">
        <v>1293</v>
      </c>
      <c r="N813" s="68" t="s">
        <v>1313</v>
      </c>
      <c r="O813" s="68" t="s">
        <v>1295</v>
      </c>
    </row>
    <row r="814" spans="1:15" s="70" customFormat="1" x14ac:dyDescent="0.25">
      <c r="A814" s="61">
        <v>407437</v>
      </c>
      <c r="B814" s="61" t="s">
        <v>975</v>
      </c>
      <c r="C814" s="61" t="s">
        <v>1314</v>
      </c>
      <c r="D814" s="62">
        <v>0.66449000000000003</v>
      </c>
      <c r="E814" s="64" t="s">
        <v>1312</v>
      </c>
      <c r="F814" s="64" t="s">
        <v>1312</v>
      </c>
      <c r="G814" s="64" t="s">
        <v>1312</v>
      </c>
      <c r="H814" s="64" t="s">
        <v>1312</v>
      </c>
      <c r="I814" s="63">
        <v>2</v>
      </c>
      <c r="J814" s="63">
        <v>3</v>
      </c>
      <c r="K814" s="64">
        <v>0.53116531165311653</v>
      </c>
      <c r="L814" s="64">
        <v>0.46883468834688347</v>
      </c>
      <c r="M814" s="63" t="s">
        <v>1293</v>
      </c>
      <c r="N814" s="63" t="s">
        <v>1313</v>
      </c>
      <c r="O814" s="63" t="s">
        <v>1295</v>
      </c>
    </row>
    <row r="815" spans="1:15" s="70" customFormat="1" x14ac:dyDescent="0.25">
      <c r="A815" s="66">
        <v>407534</v>
      </c>
      <c r="B815" s="66" t="s">
        <v>976</v>
      </c>
      <c r="C815" s="66" t="s">
        <v>1307</v>
      </c>
      <c r="D815" s="67">
        <v>0.60507999999999995</v>
      </c>
      <c r="E815" s="69">
        <v>0</v>
      </c>
      <c r="F815" s="69">
        <v>0</v>
      </c>
      <c r="G815" s="69">
        <v>0</v>
      </c>
      <c r="H815" s="69">
        <v>0</v>
      </c>
      <c r="I815" s="68">
        <v>8</v>
      </c>
      <c r="J815" s="68">
        <v>4</v>
      </c>
      <c r="K815" s="69">
        <v>0.75721393034825868</v>
      </c>
      <c r="L815" s="69">
        <v>0.24278606965174129</v>
      </c>
      <c r="M815" s="68" t="s">
        <v>1293</v>
      </c>
      <c r="N815" s="68" t="s">
        <v>1294</v>
      </c>
      <c r="O815" s="68" t="s">
        <v>1295</v>
      </c>
    </row>
    <row r="816" spans="1:15" s="70" customFormat="1" x14ac:dyDescent="0.25">
      <c r="A816" s="61">
        <v>407569</v>
      </c>
      <c r="B816" s="61" t="s">
        <v>977</v>
      </c>
      <c r="C816" s="61" t="s">
        <v>1326</v>
      </c>
      <c r="D816" s="62">
        <v>0.60773999999999995</v>
      </c>
      <c r="E816" s="64">
        <v>1</v>
      </c>
      <c r="F816" s="64">
        <v>0</v>
      </c>
      <c r="G816" s="64">
        <v>0</v>
      </c>
      <c r="H816" s="64">
        <v>0.14285714285714285</v>
      </c>
      <c r="I816" s="63">
        <v>1</v>
      </c>
      <c r="J816" s="63">
        <v>0</v>
      </c>
      <c r="K816" s="64">
        <v>1</v>
      </c>
      <c r="L816" s="64">
        <v>0</v>
      </c>
      <c r="M816" s="63" t="s">
        <v>1293</v>
      </c>
      <c r="N816" s="63" t="s">
        <v>1726</v>
      </c>
      <c r="O816" s="63" t="s">
        <v>1295</v>
      </c>
    </row>
    <row r="817" spans="1:15" s="70" customFormat="1" x14ac:dyDescent="0.25">
      <c r="A817" s="66">
        <v>407623</v>
      </c>
      <c r="B817" s="66" t="s">
        <v>979</v>
      </c>
      <c r="C817" s="66" t="s">
        <v>1307</v>
      </c>
      <c r="D817" s="67">
        <v>0.75487000000000004</v>
      </c>
      <c r="E817" s="69">
        <v>0</v>
      </c>
      <c r="F817" s="69">
        <v>0</v>
      </c>
      <c r="G817" s="69">
        <v>0</v>
      </c>
      <c r="H817" s="69">
        <v>4.7619047619047616E-2</v>
      </c>
      <c r="I817" s="68">
        <v>0</v>
      </c>
      <c r="J817" s="68">
        <v>2</v>
      </c>
      <c r="K817" s="69">
        <v>0</v>
      </c>
      <c r="L817" s="69">
        <v>1</v>
      </c>
      <c r="M817" s="68" t="s">
        <v>1293</v>
      </c>
      <c r="N817" s="68" t="s">
        <v>1313</v>
      </c>
      <c r="O817" s="68" t="s">
        <v>1295</v>
      </c>
    </row>
    <row r="818" spans="1:15" s="70" customFormat="1" x14ac:dyDescent="0.25">
      <c r="A818" s="61">
        <v>407704</v>
      </c>
      <c r="B818" s="61" t="s">
        <v>981</v>
      </c>
      <c r="C818" s="61" t="s">
        <v>1307</v>
      </c>
      <c r="D818" s="62">
        <v>0.30759999999999998</v>
      </c>
      <c r="E818" s="64">
        <v>0</v>
      </c>
      <c r="F818" s="64">
        <v>0</v>
      </c>
      <c r="G818" s="64">
        <v>0</v>
      </c>
      <c r="H818" s="64">
        <v>0</v>
      </c>
      <c r="I818" s="63">
        <v>1</v>
      </c>
      <c r="J818" s="63">
        <v>2</v>
      </c>
      <c r="K818" s="64">
        <v>0.25510204081632654</v>
      </c>
      <c r="L818" s="64">
        <v>0.74489795918367352</v>
      </c>
      <c r="M818" s="63" t="s">
        <v>1293</v>
      </c>
      <c r="N818" s="63" t="s">
        <v>1313</v>
      </c>
      <c r="O818" s="63" t="s">
        <v>1295</v>
      </c>
    </row>
    <row r="819" spans="1:15" s="70" customFormat="1" x14ac:dyDescent="0.25">
      <c r="A819" s="66">
        <v>407755</v>
      </c>
      <c r="B819" s="66" t="s">
        <v>982</v>
      </c>
      <c r="C819" s="66" t="s">
        <v>1307</v>
      </c>
      <c r="D819" s="67">
        <v>0.63885999999999998</v>
      </c>
      <c r="E819" s="69">
        <v>0</v>
      </c>
      <c r="F819" s="69">
        <v>0</v>
      </c>
      <c r="G819" s="69">
        <v>0</v>
      </c>
      <c r="H819" s="69">
        <v>0</v>
      </c>
      <c r="I819" s="68">
        <v>0</v>
      </c>
      <c r="J819" s="68">
        <v>7</v>
      </c>
      <c r="K819" s="69">
        <v>0</v>
      </c>
      <c r="L819" s="69">
        <v>1</v>
      </c>
      <c r="M819" s="68" t="s">
        <v>1293</v>
      </c>
      <c r="N819" s="68" t="s">
        <v>1313</v>
      </c>
      <c r="O819" s="68" t="s">
        <v>1295</v>
      </c>
    </row>
    <row r="820" spans="1:15" s="70" customFormat="1" x14ac:dyDescent="0.25">
      <c r="A820" s="61">
        <v>407941</v>
      </c>
      <c r="B820" s="61" t="s">
        <v>983</v>
      </c>
      <c r="C820" s="61" t="s">
        <v>1314</v>
      </c>
      <c r="D820" s="62">
        <v>0.31251000000000001</v>
      </c>
      <c r="E820" s="64" t="s">
        <v>1312</v>
      </c>
      <c r="F820" s="64" t="s">
        <v>1312</v>
      </c>
      <c r="G820" s="64" t="s">
        <v>1312</v>
      </c>
      <c r="H820" s="64" t="s">
        <v>1312</v>
      </c>
      <c r="I820" s="63">
        <v>9</v>
      </c>
      <c r="J820" s="63">
        <v>1</v>
      </c>
      <c r="K820" s="64">
        <v>0.91975640336736519</v>
      </c>
      <c r="L820" s="64">
        <v>8.0243596632634778E-2</v>
      </c>
      <c r="M820" s="63" t="s">
        <v>1293</v>
      </c>
      <c r="N820" s="63" t="s">
        <v>1313</v>
      </c>
      <c r="O820" s="63" t="s">
        <v>1295</v>
      </c>
    </row>
    <row r="821" spans="1:15" s="70" customFormat="1" x14ac:dyDescent="0.25">
      <c r="A821" s="66">
        <v>408026</v>
      </c>
      <c r="B821" s="66" t="s">
        <v>985</v>
      </c>
      <c r="C821" s="66" t="s">
        <v>1326</v>
      </c>
      <c r="D821" s="67">
        <v>0.83069999999999999</v>
      </c>
      <c r="E821" s="69">
        <v>0</v>
      </c>
      <c r="F821" s="69">
        <v>0</v>
      </c>
      <c r="G821" s="69">
        <v>0</v>
      </c>
      <c r="H821" s="69">
        <v>0</v>
      </c>
      <c r="I821" s="68">
        <v>1</v>
      </c>
      <c r="J821" s="68">
        <v>0</v>
      </c>
      <c r="K821" s="69">
        <v>1</v>
      </c>
      <c r="L821" s="69">
        <v>0</v>
      </c>
      <c r="M821" s="68" t="s">
        <v>1293</v>
      </c>
      <c r="N821" s="68" t="s">
        <v>1294</v>
      </c>
      <c r="O821" s="68" t="s">
        <v>1295</v>
      </c>
    </row>
    <row r="822" spans="1:15" s="70" customFormat="1" x14ac:dyDescent="0.25">
      <c r="A822" s="61">
        <v>408034</v>
      </c>
      <c r="B822" s="61" t="s">
        <v>986</v>
      </c>
      <c r="C822" s="61" t="s">
        <v>1326</v>
      </c>
      <c r="D822" s="62">
        <v>0.82342000000000004</v>
      </c>
      <c r="E822" s="64">
        <v>0</v>
      </c>
      <c r="F822" s="64">
        <v>0</v>
      </c>
      <c r="G822" s="64">
        <v>0</v>
      </c>
      <c r="H822" s="64">
        <v>6.6666666666666666E-2</v>
      </c>
      <c r="I822" s="63">
        <v>8</v>
      </c>
      <c r="J822" s="63">
        <v>0</v>
      </c>
      <c r="K822" s="64">
        <v>1</v>
      </c>
      <c r="L822" s="64">
        <v>0</v>
      </c>
      <c r="M822" s="63" t="s">
        <v>1293</v>
      </c>
      <c r="N822" s="63" t="s">
        <v>1727</v>
      </c>
      <c r="O822" s="63" t="s">
        <v>1295</v>
      </c>
    </row>
    <row r="823" spans="1:15" s="70" customFormat="1" x14ac:dyDescent="0.25">
      <c r="A823" s="66">
        <v>408093</v>
      </c>
      <c r="B823" s="66" t="s">
        <v>987</v>
      </c>
      <c r="C823" s="66" t="s">
        <v>1326</v>
      </c>
      <c r="D823" s="67">
        <v>0.84848000000000001</v>
      </c>
      <c r="E823" s="69">
        <v>0</v>
      </c>
      <c r="F823" s="69">
        <v>0</v>
      </c>
      <c r="G823" s="69">
        <v>0</v>
      </c>
      <c r="H823" s="69">
        <v>0</v>
      </c>
      <c r="I823" s="68">
        <v>1</v>
      </c>
      <c r="J823" s="68">
        <v>0</v>
      </c>
      <c r="K823" s="69">
        <v>1</v>
      </c>
      <c r="L823" s="69">
        <v>0</v>
      </c>
      <c r="M823" s="68" t="s">
        <v>1293</v>
      </c>
      <c r="N823" s="68" t="s">
        <v>1294</v>
      </c>
      <c r="O823" s="68" t="s">
        <v>1295</v>
      </c>
    </row>
    <row r="824" spans="1:15" s="70" customFormat="1" x14ac:dyDescent="0.25">
      <c r="A824" s="61">
        <v>408263</v>
      </c>
      <c r="B824" s="61" t="s">
        <v>988</v>
      </c>
      <c r="C824" s="61" t="s">
        <v>1326</v>
      </c>
      <c r="D824" s="62">
        <v>0.87644999999999995</v>
      </c>
      <c r="E824" s="64">
        <v>0</v>
      </c>
      <c r="F824" s="64">
        <v>0</v>
      </c>
      <c r="G824" s="64">
        <v>0</v>
      </c>
      <c r="H824" s="64">
        <v>0</v>
      </c>
      <c r="I824" s="63">
        <v>4</v>
      </c>
      <c r="J824" s="63">
        <v>0</v>
      </c>
      <c r="K824" s="64">
        <v>1</v>
      </c>
      <c r="L824" s="64">
        <v>0</v>
      </c>
      <c r="M824" s="63" t="s">
        <v>1318</v>
      </c>
      <c r="N824" s="63" t="s">
        <v>1294</v>
      </c>
      <c r="O824" s="63" t="s">
        <v>1295</v>
      </c>
    </row>
    <row r="825" spans="1:15" s="70" customFormat="1" x14ac:dyDescent="0.25">
      <c r="A825" s="66">
        <v>408506</v>
      </c>
      <c r="B825" s="66" t="s">
        <v>990</v>
      </c>
      <c r="C825" s="66" t="s">
        <v>1316</v>
      </c>
      <c r="D825" s="67">
        <v>0.70350000000000001</v>
      </c>
      <c r="E825" s="69">
        <v>0</v>
      </c>
      <c r="F825" s="69">
        <v>0</v>
      </c>
      <c r="G825" s="69">
        <v>0</v>
      </c>
      <c r="H825" s="69">
        <v>0</v>
      </c>
      <c r="I825" s="68">
        <v>6</v>
      </c>
      <c r="J825" s="68">
        <v>4</v>
      </c>
      <c r="K825" s="69">
        <v>0.39949109414758271</v>
      </c>
      <c r="L825" s="69">
        <v>0.60050890585241734</v>
      </c>
      <c r="M825" s="68" t="s">
        <v>1293</v>
      </c>
      <c r="N825" s="68" t="s">
        <v>1294</v>
      </c>
      <c r="O825" s="68" t="s">
        <v>1295</v>
      </c>
    </row>
    <row r="826" spans="1:15" s="70" customFormat="1" x14ac:dyDescent="0.25">
      <c r="A826" s="61">
        <v>408522</v>
      </c>
      <c r="B826" s="61" t="s">
        <v>992</v>
      </c>
      <c r="C826" s="61" t="s">
        <v>1316</v>
      </c>
      <c r="D826" s="62">
        <v>0.72131999999999996</v>
      </c>
      <c r="E826" s="64">
        <v>0</v>
      </c>
      <c r="F826" s="64">
        <v>0</v>
      </c>
      <c r="G826" s="64">
        <v>0</v>
      </c>
      <c r="H826" s="64">
        <v>0</v>
      </c>
      <c r="I826" s="63">
        <v>4</v>
      </c>
      <c r="J826" s="63">
        <v>6</v>
      </c>
      <c r="K826" s="64">
        <v>0.21518987341772153</v>
      </c>
      <c r="L826" s="64">
        <v>0.78481012658227844</v>
      </c>
      <c r="M826" s="63" t="s">
        <v>1293</v>
      </c>
      <c r="N826" s="63" t="s">
        <v>1729</v>
      </c>
      <c r="O826" s="63" t="s">
        <v>1295</v>
      </c>
    </row>
    <row r="827" spans="1:15" s="70" customFormat="1" x14ac:dyDescent="0.25">
      <c r="A827" s="66">
        <v>408565</v>
      </c>
      <c r="B827" s="66" t="s">
        <v>995</v>
      </c>
      <c r="C827" s="66" t="s">
        <v>1311</v>
      </c>
      <c r="D827" s="67">
        <v>0.64276</v>
      </c>
      <c r="E827" s="69" t="s">
        <v>1312</v>
      </c>
      <c r="F827" s="69" t="s">
        <v>1312</v>
      </c>
      <c r="G827" s="69" t="s">
        <v>1312</v>
      </c>
      <c r="H827" s="69" t="s">
        <v>1312</v>
      </c>
      <c r="I827" s="68">
        <v>0</v>
      </c>
      <c r="J827" s="68">
        <v>1</v>
      </c>
      <c r="K827" s="69">
        <v>0</v>
      </c>
      <c r="L827" s="69">
        <v>1</v>
      </c>
      <c r="M827" s="68" t="s">
        <v>1293</v>
      </c>
      <c r="N827" s="68" t="s">
        <v>1313</v>
      </c>
      <c r="O827" s="68" t="s">
        <v>1295</v>
      </c>
    </row>
    <row r="828" spans="1:15" s="70" customFormat="1" x14ac:dyDescent="0.25">
      <c r="A828" s="61">
        <v>408603</v>
      </c>
      <c r="B828" s="61" t="s">
        <v>997</v>
      </c>
      <c r="C828" s="61" t="s">
        <v>1314</v>
      </c>
      <c r="D828" s="62">
        <v>0.28500999999999999</v>
      </c>
      <c r="E828" s="64" t="s">
        <v>1312</v>
      </c>
      <c r="F828" s="64" t="s">
        <v>1312</v>
      </c>
      <c r="G828" s="64" t="s">
        <v>1312</v>
      </c>
      <c r="H828" s="64" t="s">
        <v>1312</v>
      </c>
      <c r="I828" s="63">
        <v>0</v>
      </c>
      <c r="J828" s="63">
        <v>1</v>
      </c>
      <c r="K828" s="64">
        <v>0</v>
      </c>
      <c r="L828" s="64">
        <v>1</v>
      </c>
      <c r="M828" s="63" t="s">
        <v>1293</v>
      </c>
      <c r="N828" s="63" t="s">
        <v>1313</v>
      </c>
      <c r="O828" s="63" t="s">
        <v>1295</v>
      </c>
    </row>
    <row r="829" spans="1:15" s="70" customFormat="1" x14ac:dyDescent="0.25">
      <c r="A829" s="66">
        <v>408794</v>
      </c>
      <c r="B829" s="66" t="s">
        <v>999</v>
      </c>
      <c r="C829" s="66" t="s">
        <v>1326</v>
      </c>
      <c r="D829" s="67">
        <v>0.56638999999999995</v>
      </c>
      <c r="E829" s="69">
        <v>0.98747560182173066</v>
      </c>
      <c r="F829" s="69">
        <v>0</v>
      </c>
      <c r="G829" s="69">
        <v>0</v>
      </c>
      <c r="H829" s="69">
        <v>3.2258064516129031E-2</v>
      </c>
      <c r="I829" s="68">
        <v>4</v>
      </c>
      <c r="J829" s="68">
        <v>0</v>
      </c>
      <c r="K829" s="69">
        <v>1</v>
      </c>
      <c r="L829" s="69">
        <v>0</v>
      </c>
      <c r="M829" s="68" t="s">
        <v>1293</v>
      </c>
      <c r="N829" s="68" t="s">
        <v>1308</v>
      </c>
      <c r="O829" s="68" t="s">
        <v>1295</v>
      </c>
    </row>
    <row r="830" spans="1:15" s="70" customFormat="1" x14ac:dyDescent="0.25">
      <c r="A830" s="61">
        <v>408883</v>
      </c>
      <c r="B830" s="61" t="s">
        <v>1001</v>
      </c>
      <c r="C830" s="61" t="s">
        <v>1307</v>
      </c>
      <c r="D830" s="62">
        <v>0.56359000000000004</v>
      </c>
      <c r="E830" s="64">
        <v>0</v>
      </c>
      <c r="F830" s="64">
        <v>0</v>
      </c>
      <c r="G830" s="64">
        <v>0</v>
      </c>
      <c r="H830" s="64">
        <v>4.7619047619047616E-2</v>
      </c>
      <c r="I830" s="63">
        <v>4</v>
      </c>
      <c r="J830" s="63">
        <v>6</v>
      </c>
      <c r="K830" s="64">
        <v>0.11526300661109515</v>
      </c>
      <c r="L830" s="64">
        <v>0.88473699338890488</v>
      </c>
      <c r="M830" s="63" t="s">
        <v>1293</v>
      </c>
      <c r="N830" s="63" t="s">
        <v>1313</v>
      </c>
      <c r="O830" s="63" t="s">
        <v>1295</v>
      </c>
    </row>
    <row r="831" spans="1:15" s="70" customFormat="1" x14ac:dyDescent="0.25">
      <c r="A831" s="66">
        <v>409049</v>
      </c>
      <c r="B831" s="66" t="s">
        <v>1002</v>
      </c>
      <c r="C831" s="66" t="s">
        <v>1326</v>
      </c>
      <c r="D831" s="67">
        <v>0.75280999999999998</v>
      </c>
      <c r="E831" s="69">
        <v>0.77878464818763327</v>
      </c>
      <c r="F831" s="69">
        <v>0.77878464818763327</v>
      </c>
      <c r="G831" s="69">
        <v>0.77878464818763327</v>
      </c>
      <c r="H831" s="69">
        <v>0.2857142857142857</v>
      </c>
      <c r="I831" s="68">
        <v>1</v>
      </c>
      <c r="J831" s="68">
        <v>0</v>
      </c>
      <c r="K831" s="69">
        <v>1</v>
      </c>
      <c r="L831" s="69">
        <v>0</v>
      </c>
      <c r="M831" s="68" t="s">
        <v>1293</v>
      </c>
      <c r="N831" s="68" t="s">
        <v>1731</v>
      </c>
      <c r="O831" s="68" t="s">
        <v>1295</v>
      </c>
    </row>
    <row r="832" spans="1:15" s="70" customFormat="1" x14ac:dyDescent="0.25">
      <c r="A832" s="61">
        <v>409235</v>
      </c>
      <c r="B832" s="61" t="s">
        <v>1003</v>
      </c>
      <c r="C832" s="61" t="s">
        <v>1307</v>
      </c>
      <c r="D832" s="62">
        <v>0.38569999999999999</v>
      </c>
      <c r="E832" s="64">
        <v>0</v>
      </c>
      <c r="F832" s="64">
        <v>0</v>
      </c>
      <c r="G832" s="64">
        <v>0</v>
      </c>
      <c r="H832" s="64">
        <v>3.2258064516129031E-2</v>
      </c>
      <c r="I832" s="63">
        <v>7</v>
      </c>
      <c r="J832" s="63">
        <v>6</v>
      </c>
      <c r="K832" s="64">
        <v>0</v>
      </c>
      <c r="L832" s="64">
        <v>1</v>
      </c>
      <c r="M832" s="63" t="s">
        <v>1293</v>
      </c>
      <c r="N832" s="63" t="s">
        <v>1313</v>
      </c>
      <c r="O832" s="63" t="s">
        <v>1295</v>
      </c>
    </row>
    <row r="833" spans="1:15" s="70" customFormat="1" x14ac:dyDescent="0.25">
      <c r="A833" s="66">
        <v>409243</v>
      </c>
      <c r="B833" s="66" t="s">
        <v>1004</v>
      </c>
      <c r="C833" s="66" t="s">
        <v>1326</v>
      </c>
      <c r="D833" s="67">
        <v>0.62175999999999998</v>
      </c>
      <c r="E833" s="69">
        <v>1</v>
      </c>
      <c r="F833" s="69">
        <v>1</v>
      </c>
      <c r="G833" s="69">
        <v>0</v>
      </c>
      <c r="H833" s="69">
        <v>2.1739130434782608E-2</v>
      </c>
      <c r="I833" s="68">
        <v>2</v>
      </c>
      <c r="J833" s="68">
        <v>0</v>
      </c>
      <c r="K833" s="69">
        <v>1</v>
      </c>
      <c r="L833" s="69">
        <v>0</v>
      </c>
      <c r="M833" s="68" t="s">
        <v>1293</v>
      </c>
      <c r="N833" s="68" t="s">
        <v>1732</v>
      </c>
      <c r="O833" s="68" t="s">
        <v>1295</v>
      </c>
    </row>
    <row r="834" spans="1:15" s="70" customFormat="1" x14ac:dyDescent="0.25">
      <c r="A834" s="61">
        <v>409286</v>
      </c>
      <c r="B834" s="61" t="s">
        <v>1005</v>
      </c>
      <c r="C834" s="61" t="s">
        <v>1307</v>
      </c>
      <c r="D834" s="62">
        <v>0.60704000000000002</v>
      </c>
      <c r="E834" s="64">
        <v>0</v>
      </c>
      <c r="F834" s="64">
        <v>0</v>
      </c>
      <c r="G834" s="64">
        <v>0</v>
      </c>
      <c r="H834" s="64">
        <v>0</v>
      </c>
      <c r="I834" s="63">
        <v>8</v>
      </c>
      <c r="J834" s="63">
        <v>5</v>
      </c>
      <c r="K834" s="64">
        <v>0.69764481222151498</v>
      </c>
      <c r="L834" s="64">
        <v>0.30235518777848502</v>
      </c>
      <c r="M834" s="63" t="s">
        <v>1293</v>
      </c>
      <c r="N834" s="63" t="s">
        <v>1733</v>
      </c>
      <c r="O834" s="63" t="s">
        <v>1295</v>
      </c>
    </row>
    <row r="835" spans="1:15" s="70" customFormat="1" x14ac:dyDescent="0.25">
      <c r="A835" s="66">
        <v>409405</v>
      </c>
      <c r="B835" s="66" t="s">
        <v>1006</v>
      </c>
      <c r="C835" s="66" t="s">
        <v>1326</v>
      </c>
      <c r="D835" s="67">
        <v>0.79895000000000005</v>
      </c>
      <c r="E835" s="69">
        <v>0</v>
      </c>
      <c r="F835" s="69">
        <v>0</v>
      </c>
      <c r="G835" s="69">
        <v>0</v>
      </c>
      <c r="H835" s="69">
        <v>0</v>
      </c>
      <c r="I835" s="68">
        <v>4</v>
      </c>
      <c r="J835" s="68">
        <v>0</v>
      </c>
      <c r="K835" s="69">
        <v>1</v>
      </c>
      <c r="L835" s="69">
        <v>0</v>
      </c>
      <c r="M835" s="68" t="s">
        <v>1293</v>
      </c>
      <c r="N835" s="68" t="s">
        <v>1294</v>
      </c>
      <c r="O835" s="68" t="s">
        <v>1295</v>
      </c>
    </row>
    <row r="836" spans="1:15" s="70" customFormat="1" x14ac:dyDescent="0.25">
      <c r="A836" s="61">
        <v>409413</v>
      </c>
      <c r="B836" s="61" t="s">
        <v>1007</v>
      </c>
      <c r="C836" s="61" t="s">
        <v>1326</v>
      </c>
      <c r="D836" s="62">
        <v>0.87748000000000004</v>
      </c>
      <c r="E836" s="64">
        <v>0</v>
      </c>
      <c r="F836" s="64">
        <v>0</v>
      </c>
      <c r="G836" s="64">
        <v>0</v>
      </c>
      <c r="H836" s="64">
        <v>0</v>
      </c>
      <c r="I836" s="63">
        <v>1</v>
      </c>
      <c r="J836" s="63">
        <v>0</v>
      </c>
      <c r="K836" s="64">
        <v>1</v>
      </c>
      <c r="L836" s="64">
        <v>0</v>
      </c>
      <c r="M836" s="63" t="s">
        <v>1293</v>
      </c>
      <c r="N836" s="63" t="s">
        <v>1294</v>
      </c>
      <c r="O836" s="63" t="s">
        <v>1295</v>
      </c>
    </row>
    <row r="837" spans="1:15" s="70" customFormat="1" x14ac:dyDescent="0.25">
      <c r="A837" s="66">
        <v>409634</v>
      </c>
      <c r="B837" s="66" t="s">
        <v>1009</v>
      </c>
      <c r="C837" s="66" t="s">
        <v>1307</v>
      </c>
      <c r="D837" s="67">
        <v>0.82211000000000001</v>
      </c>
      <c r="E837" s="69">
        <v>1</v>
      </c>
      <c r="F837" s="69">
        <v>1</v>
      </c>
      <c r="G837" s="69">
        <v>0.99905123339658441</v>
      </c>
      <c r="H837" s="69">
        <v>0.10256410256410256</v>
      </c>
      <c r="I837" s="68">
        <v>0</v>
      </c>
      <c r="J837" s="68">
        <v>1</v>
      </c>
      <c r="K837" s="69">
        <v>0</v>
      </c>
      <c r="L837" s="69">
        <v>1</v>
      </c>
      <c r="M837" s="68" t="s">
        <v>1293</v>
      </c>
      <c r="N837" s="68" t="s">
        <v>1294</v>
      </c>
      <c r="O837" s="68" t="s">
        <v>1295</v>
      </c>
    </row>
    <row r="838" spans="1:15" s="70" customFormat="1" x14ac:dyDescent="0.25">
      <c r="A838" s="61">
        <v>409791</v>
      </c>
      <c r="B838" s="61" t="s">
        <v>1010</v>
      </c>
      <c r="C838" s="61" t="s">
        <v>1311</v>
      </c>
      <c r="D838" s="62">
        <v>0.73336999999999997</v>
      </c>
      <c r="E838" s="64" t="s">
        <v>1312</v>
      </c>
      <c r="F838" s="64" t="s">
        <v>1312</v>
      </c>
      <c r="G838" s="64" t="s">
        <v>1312</v>
      </c>
      <c r="H838" s="64" t="s">
        <v>1312</v>
      </c>
      <c r="I838" s="63">
        <v>5</v>
      </c>
      <c r="J838" s="63">
        <v>3</v>
      </c>
      <c r="K838" s="64">
        <v>0.92525515309185513</v>
      </c>
      <c r="L838" s="64">
        <v>7.4744846908144882E-2</v>
      </c>
      <c r="M838" s="63" t="s">
        <v>1293</v>
      </c>
      <c r="N838" s="63" t="s">
        <v>1313</v>
      </c>
      <c r="O838" s="63" t="s">
        <v>1295</v>
      </c>
    </row>
    <row r="839" spans="1:15" s="70" customFormat="1" x14ac:dyDescent="0.25">
      <c r="A839" s="66">
        <v>409839</v>
      </c>
      <c r="B839" s="66" t="s">
        <v>1011</v>
      </c>
      <c r="C839" s="66" t="s">
        <v>1316</v>
      </c>
      <c r="D839" s="67">
        <v>0.71799000000000002</v>
      </c>
      <c r="E839" s="69">
        <v>0</v>
      </c>
      <c r="F839" s="69">
        <v>0</v>
      </c>
      <c r="G839" s="69">
        <v>0</v>
      </c>
      <c r="H839" s="69">
        <v>0</v>
      </c>
      <c r="I839" s="68">
        <v>0</v>
      </c>
      <c r="J839" s="68">
        <v>0</v>
      </c>
      <c r="K839" s="69">
        <v>0</v>
      </c>
      <c r="L839" s="69">
        <v>0</v>
      </c>
      <c r="M839" s="68" t="s">
        <v>1293</v>
      </c>
      <c r="N839" s="68" t="s">
        <v>1735</v>
      </c>
      <c r="O839" s="68" t="s">
        <v>1295</v>
      </c>
    </row>
    <row r="840" spans="1:15" s="70" customFormat="1" x14ac:dyDescent="0.25">
      <c r="A840" s="61">
        <v>410047</v>
      </c>
      <c r="B840" s="61" t="s">
        <v>1012</v>
      </c>
      <c r="C840" s="61" t="s">
        <v>1307</v>
      </c>
      <c r="D840" s="62">
        <v>0.32255</v>
      </c>
      <c r="E840" s="64">
        <v>1</v>
      </c>
      <c r="F840" s="64">
        <v>1</v>
      </c>
      <c r="G840" s="64">
        <v>1</v>
      </c>
      <c r="H840" s="64">
        <v>0.14285714285714285</v>
      </c>
      <c r="I840" s="63">
        <v>13</v>
      </c>
      <c r="J840" s="63">
        <v>0</v>
      </c>
      <c r="K840" s="64">
        <v>1</v>
      </c>
      <c r="L840" s="64">
        <v>0</v>
      </c>
      <c r="M840" s="63" t="s">
        <v>1293</v>
      </c>
      <c r="N840" s="63" t="s">
        <v>1294</v>
      </c>
      <c r="O840" s="63" t="s">
        <v>1295</v>
      </c>
    </row>
    <row r="841" spans="1:15" s="70" customFormat="1" x14ac:dyDescent="0.25">
      <c r="A841" s="66">
        <v>410071</v>
      </c>
      <c r="B841" s="66" t="s">
        <v>1013</v>
      </c>
      <c r="C841" s="66" t="s">
        <v>1314</v>
      </c>
      <c r="D841" s="67">
        <v>0.69025999999999998</v>
      </c>
      <c r="E841" s="69" t="s">
        <v>1312</v>
      </c>
      <c r="F841" s="69" t="s">
        <v>1312</v>
      </c>
      <c r="G841" s="69" t="s">
        <v>1312</v>
      </c>
      <c r="H841" s="69" t="s">
        <v>1312</v>
      </c>
      <c r="I841" s="68">
        <v>2</v>
      </c>
      <c r="J841" s="68">
        <v>1</v>
      </c>
      <c r="K841" s="69">
        <v>0.71114785073216813</v>
      </c>
      <c r="L841" s="69">
        <v>0.28885214926783181</v>
      </c>
      <c r="M841" s="68" t="s">
        <v>1293</v>
      </c>
      <c r="N841" s="68" t="s">
        <v>1313</v>
      </c>
      <c r="O841" s="68" t="s">
        <v>1295</v>
      </c>
    </row>
    <row r="842" spans="1:15" s="70" customFormat="1" x14ac:dyDescent="0.25">
      <c r="A842" s="61">
        <v>410110</v>
      </c>
      <c r="B842" s="61" t="s">
        <v>1014</v>
      </c>
      <c r="C842" s="61" t="s">
        <v>1326</v>
      </c>
      <c r="D842" s="62">
        <v>0.8054</v>
      </c>
      <c r="E842" s="64">
        <v>0</v>
      </c>
      <c r="F842" s="64">
        <v>0</v>
      </c>
      <c r="G842" s="64">
        <v>0</v>
      </c>
      <c r="H842" s="64">
        <v>0</v>
      </c>
      <c r="I842" s="63">
        <v>2</v>
      </c>
      <c r="J842" s="63">
        <v>0</v>
      </c>
      <c r="K842" s="64">
        <v>1</v>
      </c>
      <c r="L842" s="64">
        <v>0</v>
      </c>
      <c r="M842" s="63" t="s">
        <v>1293</v>
      </c>
      <c r="N842" s="63" t="s">
        <v>1736</v>
      </c>
      <c r="O842" s="63" t="s">
        <v>1295</v>
      </c>
    </row>
    <row r="843" spans="1:15" s="70" customFormat="1" x14ac:dyDescent="0.25">
      <c r="A843" s="66">
        <v>410128</v>
      </c>
      <c r="B843" s="66" t="s">
        <v>1015</v>
      </c>
      <c r="C843" s="66" t="s">
        <v>1326</v>
      </c>
      <c r="D843" s="67">
        <v>0.81328999999999996</v>
      </c>
      <c r="E843" s="69">
        <v>0.93637638658676525</v>
      </c>
      <c r="F843" s="69">
        <v>0.93637638658676525</v>
      </c>
      <c r="G843" s="69">
        <v>0</v>
      </c>
      <c r="H843" s="69">
        <v>0.10714285714285714</v>
      </c>
      <c r="I843" s="68">
        <v>4</v>
      </c>
      <c r="J843" s="68">
        <v>0</v>
      </c>
      <c r="K843" s="69">
        <v>1</v>
      </c>
      <c r="L843" s="69">
        <v>0</v>
      </c>
      <c r="M843" s="68" t="s">
        <v>1293</v>
      </c>
      <c r="N843" s="68" t="s">
        <v>1294</v>
      </c>
      <c r="O843" s="68" t="s">
        <v>1295</v>
      </c>
    </row>
    <row r="844" spans="1:15" s="70" customFormat="1" x14ac:dyDescent="0.25">
      <c r="A844" s="61">
        <v>410136</v>
      </c>
      <c r="B844" s="61" t="s">
        <v>1016</v>
      </c>
      <c r="C844" s="61" t="s">
        <v>1314</v>
      </c>
      <c r="D844" s="62">
        <v>0.87200999999999995</v>
      </c>
      <c r="E844" s="64" t="s">
        <v>1312</v>
      </c>
      <c r="F844" s="64" t="s">
        <v>1312</v>
      </c>
      <c r="G844" s="64" t="s">
        <v>1312</v>
      </c>
      <c r="H844" s="64" t="s">
        <v>1312</v>
      </c>
      <c r="I844" s="63">
        <v>0</v>
      </c>
      <c r="J844" s="63">
        <v>0</v>
      </c>
      <c r="K844" s="64">
        <v>0</v>
      </c>
      <c r="L844" s="64">
        <v>0</v>
      </c>
      <c r="M844" s="63" t="s">
        <v>1293</v>
      </c>
      <c r="N844" s="63" t="s">
        <v>1308</v>
      </c>
      <c r="O844" s="63" t="s">
        <v>1295</v>
      </c>
    </row>
    <row r="845" spans="1:15" s="70" customFormat="1" x14ac:dyDescent="0.25">
      <c r="A845" s="66">
        <v>410292</v>
      </c>
      <c r="B845" s="66" t="s">
        <v>1019</v>
      </c>
      <c r="C845" s="66" t="s">
        <v>1316</v>
      </c>
      <c r="D845" s="67">
        <v>0.66818</v>
      </c>
      <c r="E845" s="69">
        <v>0</v>
      </c>
      <c r="F845" s="69">
        <v>0</v>
      </c>
      <c r="G845" s="69">
        <v>0</v>
      </c>
      <c r="H845" s="69">
        <v>0</v>
      </c>
      <c r="I845" s="68">
        <v>15</v>
      </c>
      <c r="J845" s="68">
        <v>14</v>
      </c>
      <c r="K845" s="69">
        <v>0.4975095785440613</v>
      </c>
      <c r="L845" s="69">
        <v>0.5024904214559387</v>
      </c>
      <c r="M845" s="68" t="s">
        <v>1293</v>
      </c>
      <c r="N845" s="68" t="s">
        <v>1308</v>
      </c>
      <c r="O845" s="68" t="s">
        <v>1295</v>
      </c>
    </row>
    <row r="846" spans="1:15" s="70" customFormat="1" x14ac:dyDescent="0.25">
      <c r="A846" s="61">
        <v>410322</v>
      </c>
      <c r="B846" s="61" t="s">
        <v>1020</v>
      </c>
      <c r="C846" s="61" t="s">
        <v>1326</v>
      </c>
      <c r="D846" s="62">
        <v>0.51524999999999999</v>
      </c>
      <c r="E846" s="64">
        <v>0.98286334056399127</v>
      </c>
      <c r="F846" s="64">
        <v>0.98286334056399127</v>
      </c>
      <c r="G846" s="64">
        <v>0.98286334056399127</v>
      </c>
      <c r="H846" s="64">
        <v>0.18</v>
      </c>
      <c r="I846" s="63">
        <v>2</v>
      </c>
      <c r="J846" s="63">
        <v>0</v>
      </c>
      <c r="K846" s="64">
        <v>1</v>
      </c>
      <c r="L846" s="64">
        <v>0</v>
      </c>
      <c r="M846" s="63" t="s">
        <v>1293</v>
      </c>
      <c r="N846" s="63" t="s">
        <v>1737</v>
      </c>
      <c r="O846" s="63" t="s">
        <v>1295</v>
      </c>
    </row>
    <row r="847" spans="1:15" s="70" customFormat="1" x14ac:dyDescent="0.25">
      <c r="A847" s="66">
        <v>410365</v>
      </c>
      <c r="B847" s="66" t="s">
        <v>1021</v>
      </c>
      <c r="C847" s="66" t="s">
        <v>1316</v>
      </c>
      <c r="D847" s="67">
        <v>0.28522999999999998</v>
      </c>
      <c r="E847" s="69">
        <v>0.9453762669297695</v>
      </c>
      <c r="F847" s="69">
        <v>0</v>
      </c>
      <c r="G847" s="69">
        <v>0</v>
      </c>
      <c r="H847" s="69">
        <v>0.375</v>
      </c>
      <c r="I847" s="68">
        <v>2</v>
      </c>
      <c r="J847" s="68">
        <v>4</v>
      </c>
      <c r="K847" s="69">
        <v>0.50540796963946866</v>
      </c>
      <c r="L847" s="69">
        <v>0.49459203036053129</v>
      </c>
      <c r="M847" s="68" t="s">
        <v>1293</v>
      </c>
      <c r="N847" s="68" t="s">
        <v>1738</v>
      </c>
      <c r="O847" s="68" t="s">
        <v>1295</v>
      </c>
    </row>
    <row r="848" spans="1:15" s="70" customFormat="1" x14ac:dyDescent="0.25">
      <c r="A848" s="61">
        <v>410420</v>
      </c>
      <c r="B848" s="61" t="s">
        <v>1022</v>
      </c>
      <c r="C848" s="61" t="s">
        <v>1314</v>
      </c>
      <c r="D848" s="62">
        <v>0.67632999999999999</v>
      </c>
      <c r="E848" s="64" t="s">
        <v>1312</v>
      </c>
      <c r="F848" s="64" t="s">
        <v>1312</v>
      </c>
      <c r="G848" s="64" t="s">
        <v>1312</v>
      </c>
      <c r="H848" s="64" t="s">
        <v>1312</v>
      </c>
      <c r="I848" s="63">
        <v>2</v>
      </c>
      <c r="J848" s="63">
        <v>1</v>
      </c>
      <c r="K848" s="64">
        <v>0.99667497921862014</v>
      </c>
      <c r="L848" s="64">
        <v>3.3250207813798837E-3</v>
      </c>
      <c r="M848" s="63" t="s">
        <v>1293</v>
      </c>
      <c r="N848" s="63" t="s">
        <v>1313</v>
      </c>
      <c r="O848" s="63" t="s">
        <v>1295</v>
      </c>
    </row>
    <row r="849" spans="1:15" s="70" customFormat="1" x14ac:dyDescent="0.25">
      <c r="A849" s="66">
        <v>410608</v>
      </c>
      <c r="B849" s="66" t="s">
        <v>1023</v>
      </c>
      <c r="C849" s="66" t="s">
        <v>1326</v>
      </c>
      <c r="D849" s="67">
        <v>0.85934999999999995</v>
      </c>
      <c r="E849" s="69">
        <v>1</v>
      </c>
      <c r="F849" s="69">
        <v>0</v>
      </c>
      <c r="G849" s="69">
        <v>0</v>
      </c>
      <c r="H849" s="69">
        <v>5.8823529411764705E-2</v>
      </c>
      <c r="I849" s="68">
        <v>2</v>
      </c>
      <c r="J849" s="68">
        <v>0</v>
      </c>
      <c r="K849" s="69">
        <v>1</v>
      </c>
      <c r="L849" s="69">
        <v>0</v>
      </c>
      <c r="M849" s="68" t="s">
        <v>1293</v>
      </c>
      <c r="N849" s="68" t="s">
        <v>1294</v>
      </c>
      <c r="O849" s="68" t="s">
        <v>1295</v>
      </c>
    </row>
    <row r="850" spans="1:15" s="70" customFormat="1" x14ac:dyDescent="0.25">
      <c r="A850" s="61">
        <v>410632</v>
      </c>
      <c r="B850" s="61" t="s">
        <v>1025</v>
      </c>
      <c r="C850" s="61" t="s">
        <v>1307</v>
      </c>
      <c r="D850" s="62">
        <v>0.71574000000000004</v>
      </c>
      <c r="E850" s="64">
        <v>0</v>
      </c>
      <c r="F850" s="64">
        <v>0</v>
      </c>
      <c r="G850" s="64">
        <v>0</v>
      </c>
      <c r="H850" s="64">
        <v>0</v>
      </c>
      <c r="I850" s="63">
        <v>8</v>
      </c>
      <c r="J850" s="63">
        <v>3</v>
      </c>
      <c r="K850" s="64">
        <v>0.89742593834963458</v>
      </c>
      <c r="L850" s="64">
        <v>0.10257406165036545</v>
      </c>
      <c r="M850" s="63" t="s">
        <v>1293</v>
      </c>
      <c r="N850" s="63" t="s">
        <v>1739</v>
      </c>
      <c r="O850" s="63" t="s">
        <v>1295</v>
      </c>
    </row>
    <row r="851" spans="1:15" s="70" customFormat="1" x14ac:dyDescent="0.25">
      <c r="A851" s="66">
        <v>410888</v>
      </c>
      <c r="B851" s="66" t="s">
        <v>1026</v>
      </c>
      <c r="C851" s="66" t="s">
        <v>1307</v>
      </c>
      <c r="D851" s="67">
        <v>0.84838000000000002</v>
      </c>
      <c r="E851" s="69">
        <v>0</v>
      </c>
      <c r="F851" s="69">
        <v>0</v>
      </c>
      <c r="G851" s="69">
        <v>0</v>
      </c>
      <c r="H851" s="69">
        <v>0</v>
      </c>
      <c r="I851" s="68">
        <v>8</v>
      </c>
      <c r="J851" s="68">
        <v>5</v>
      </c>
      <c r="K851" s="69">
        <v>0.54193117273638491</v>
      </c>
      <c r="L851" s="69">
        <v>0.45806882726361509</v>
      </c>
      <c r="M851" s="68" t="s">
        <v>1296</v>
      </c>
      <c r="N851" s="68" t="s">
        <v>1294</v>
      </c>
      <c r="O851" s="68" t="s">
        <v>1295</v>
      </c>
    </row>
    <row r="852" spans="1:15" s="70" customFormat="1" x14ac:dyDescent="0.25">
      <c r="A852" s="61">
        <v>411124</v>
      </c>
      <c r="B852" s="61" t="s">
        <v>1029</v>
      </c>
      <c r="C852" s="61" t="s">
        <v>1314</v>
      </c>
      <c r="D852" s="62">
        <v>0.75078</v>
      </c>
      <c r="E852" s="64" t="s">
        <v>1312</v>
      </c>
      <c r="F852" s="64" t="s">
        <v>1312</v>
      </c>
      <c r="G852" s="64" t="s">
        <v>1312</v>
      </c>
      <c r="H852" s="64" t="s">
        <v>1312</v>
      </c>
      <c r="I852" s="63">
        <v>20</v>
      </c>
      <c r="J852" s="63">
        <v>6</v>
      </c>
      <c r="K852" s="64">
        <v>0.98810983539553376</v>
      </c>
      <c r="L852" s="64">
        <v>1.1890164604466243E-2</v>
      </c>
      <c r="M852" s="63" t="s">
        <v>1293</v>
      </c>
      <c r="N852" s="63" t="s">
        <v>1313</v>
      </c>
      <c r="O852" s="63" t="s">
        <v>1295</v>
      </c>
    </row>
    <row r="853" spans="1:15" s="70" customFormat="1" x14ac:dyDescent="0.25">
      <c r="A853" s="66">
        <v>411248</v>
      </c>
      <c r="B853" s="66" t="s">
        <v>1030</v>
      </c>
      <c r="C853" s="66" t="s">
        <v>1326</v>
      </c>
      <c r="D853" s="67">
        <v>0.86831000000000003</v>
      </c>
      <c r="E853" s="69">
        <v>1</v>
      </c>
      <c r="F853" s="69">
        <v>1</v>
      </c>
      <c r="G853" s="69">
        <v>0</v>
      </c>
      <c r="H853" s="69">
        <v>9.5238095238095233E-2</v>
      </c>
      <c r="I853" s="68">
        <v>2</v>
      </c>
      <c r="J853" s="68">
        <v>0</v>
      </c>
      <c r="K853" s="69">
        <v>1</v>
      </c>
      <c r="L853" s="69">
        <v>0</v>
      </c>
      <c r="M853" s="68" t="s">
        <v>1293</v>
      </c>
      <c r="N853" s="68" t="s">
        <v>1742</v>
      </c>
      <c r="O853" s="68" t="s">
        <v>1295</v>
      </c>
    </row>
    <row r="854" spans="1:15" s="70" customFormat="1" x14ac:dyDescent="0.25">
      <c r="A854" s="61">
        <v>411256</v>
      </c>
      <c r="B854" s="61" t="s">
        <v>1031</v>
      </c>
      <c r="C854" s="61" t="s">
        <v>1307</v>
      </c>
      <c r="D854" s="62">
        <v>0.72572999999999999</v>
      </c>
      <c r="E854" s="64">
        <v>0</v>
      </c>
      <c r="F854" s="64">
        <v>0</v>
      </c>
      <c r="G854" s="64">
        <v>0</v>
      </c>
      <c r="H854" s="64">
        <v>0.17647058823529413</v>
      </c>
      <c r="I854" s="63">
        <v>7</v>
      </c>
      <c r="J854" s="63">
        <v>14</v>
      </c>
      <c r="K854" s="64">
        <v>0.76818060481256911</v>
      </c>
      <c r="L854" s="64">
        <v>0.23181939518743089</v>
      </c>
      <c r="M854" s="63" t="s">
        <v>1293</v>
      </c>
      <c r="N854" s="63" t="s">
        <v>1308</v>
      </c>
      <c r="O854" s="63" t="s">
        <v>1295</v>
      </c>
    </row>
    <row r="855" spans="1:15" s="70" customFormat="1" x14ac:dyDescent="0.25">
      <c r="A855" s="66">
        <v>411281</v>
      </c>
      <c r="B855" s="66" t="s">
        <v>1033</v>
      </c>
      <c r="C855" s="66" t="s">
        <v>1307</v>
      </c>
      <c r="D855" s="67">
        <v>0.80393000000000003</v>
      </c>
      <c r="E855" s="69">
        <v>0</v>
      </c>
      <c r="F855" s="69">
        <v>0</v>
      </c>
      <c r="G855" s="69">
        <v>0</v>
      </c>
      <c r="H855" s="69">
        <v>3.125E-2</v>
      </c>
      <c r="I855" s="68">
        <v>0</v>
      </c>
      <c r="J855" s="68">
        <v>0</v>
      </c>
      <c r="K855" s="69">
        <v>0</v>
      </c>
      <c r="L855" s="69">
        <v>0</v>
      </c>
      <c r="M855" s="68" t="s">
        <v>1293</v>
      </c>
      <c r="N855" s="68" t="s">
        <v>1313</v>
      </c>
      <c r="O855" s="68" t="s">
        <v>1295</v>
      </c>
    </row>
    <row r="856" spans="1:15" s="70" customFormat="1" x14ac:dyDescent="0.25">
      <c r="A856" s="61">
        <v>411426</v>
      </c>
      <c r="B856" s="61" t="s">
        <v>1034</v>
      </c>
      <c r="C856" s="61" t="s">
        <v>1314</v>
      </c>
      <c r="D856" s="62">
        <v>0.78786</v>
      </c>
      <c r="E856" s="64" t="s">
        <v>1312</v>
      </c>
      <c r="F856" s="64" t="s">
        <v>1312</v>
      </c>
      <c r="G856" s="64" t="s">
        <v>1312</v>
      </c>
      <c r="H856" s="64" t="s">
        <v>1312</v>
      </c>
      <c r="I856" s="63">
        <v>1</v>
      </c>
      <c r="J856" s="63">
        <v>1</v>
      </c>
      <c r="K856" s="64">
        <v>2.7522935779816515E-2</v>
      </c>
      <c r="L856" s="64">
        <v>0.97247706422018354</v>
      </c>
      <c r="M856" s="63" t="s">
        <v>1293</v>
      </c>
      <c r="N856" s="63" t="s">
        <v>1313</v>
      </c>
      <c r="O856" s="63" t="s">
        <v>1295</v>
      </c>
    </row>
    <row r="857" spans="1:15" s="70" customFormat="1" x14ac:dyDescent="0.25">
      <c r="A857" s="66">
        <v>411558</v>
      </c>
      <c r="B857" s="66" t="s">
        <v>1036</v>
      </c>
      <c r="C857" s="66" t="s">
        <v>1314</v>
      </c>
      <c r="D857" s="67">
        <v>0.35880000000000001</v>
      </c>
      <c r="E857" s="69" t="s">
        <v>1312</v>
      </c>
      <c r="F857" s="69" t="s">
        <v>1312</v>
      </c>
      <c r="G857" s="69" t="s">
        <v>1312</v>
      </c>
      <c r="H857" s="69" t="s">
        <v>1312</v>
      </c>
      <c r="I857" s="68">
        <v>2</v>
      </c>
      <c r="J857" s="68">
        <v>0</v>
      </c>
      <c r="K857" s="69">
        <v>1</v>
      </c>
      <c r="L857" s="69">
        <v>0</v>
      </c>
      <c r="M857" s="68" t="s">
        <v>1293</v>
      </c>
      <c r="N857" s="68" t="s">
        <v>1313</v>
      </c>
      <c r="O857" s="68" t="s">
        <v>1295</v>
      </c>
    </row>
    <row r="858" spans="1:15" s="70" customFormat="1" x14ac:dyDescent="0.25">
      <c r="A858" s="61">
        <v>411582</v>
      </c>
      <c r="B858" s="61" t="s">
        <v>1037</v>
      </c>
      <c r="C858" s="61" t="s">
        <v>1307</v>
      </c>
      <c r="D858" s="62">
        <v>0.68788000000000005</v>
      </c>
      <c r="E858" s="64">
        <v>0</v>
      </c>
      <c r="F858" s="64">
        <v>0</v>
      </c>
      <c r="G858" s="64">
        <v>0</v>
      </c>
      <c r="H858" s="64">
        <v>0</v>
      </c>
      <c r="I858" s="63">
        <v>29</v>
      </c>
      <c r="J858" s="63">
        <v>6</v>
      </c>
      <c r="K858" s="64">
        <v>0.63941967445152159</v>
      </c>
      <c r="L858" s="64">
        <v>0.36058032554847841</v>
      </c>
      <c r="M858" s="63" t="s">
        <v>1293</v>
      </c>
      <c r="N858" s="63" t="s">
        <v>1744</v>
      </c>
      <c r="O858" s="63" t="s">
        <v>1295</v>
      </c>
    </row>
    <row r="859" spans="1:15" s="70" customFormat="1" x14ac:dyDescent="0.25">
      <c r="A859" s="66">
        <v>411698</v>
      </c>
      <c r="B859" s="66" t="s">
        <v>1038</v>
      </c>
      <c r="C859" s="66" t="s">
        <v>1311</v>
      </c>
      <c r="D859" s="67">
        <v>0.72443999999999997</v>
      </c>
      <c r="E859" s="69" t="s">
        <v>1312</v>
      </c>
      <c r="F859" s="69" t="s">
        <v>1312</v>
      </c>
      <c r="G859" s="69" t="s">
        <v>1312</v>
      </c>
      <c r="H859" s="69" t="s">
        <v>1312</v>
      </c>
      <c r="I859" s="68">
        <v>4</v>
      </c>
      <c r="J859" s="68">
        <v>2</v>
      </c>
      <c r="K859" s="69">
        <v>0.78552971576227393</v>
      </c>
      <c r="L859" s="69">
        <v>0.2144702842377261</v>
      </c>
      <c r="M859" s="68" t="s">
        <v>1293</v>
      </c>
      <c r="N859" s="68" t="s">
        <v>1313</v>
      </c>
      <c r="O859" s="68" t="s">
        <v>1295</v>
      </c>
    </row>
    <row r="860" spans="1:15" s="70" customFormat="1" x14ac:dyDescent="0.25">
      <c r="A860" s="61">
        <v>411701</v>
      </c>
      <c r="B860" s="61" t="s">
        <v>1039</v>
      </c>
      <c r="C860" s="61" t="s">
        <v>1311</v>
      </c>
      <c r="D860" s="62">
        <v>0.76871999999999996</v>
      </c>
      <c r="E860" s="64" t="s">
        <v>1312</v>
      </c>
      <c r="F860" s="64" t="s">
        <v>1312</v>
      </c>
      <c r="G860" s="64" t="s">
        <v>1312</v>
      </c>
      <c r="H860" s="64" t="s">
        <v>1312</v>
      </c>
      <c r="I860" s="63">
        <v>2</v>
      </c>
      <c r="J860" s="63">
        <v>1</v>
      </c>
      <c r="K860" s="64">
        <v>0.79491904699223381</v>
      </c>
      <c r="L860" s="64">
        <v>0.20508095300776621</v>
      </c>
      <c r="M860" s="63" t="s">
        <v>1293</v>
      </c>
      <c r="N860" s="63" t="s">
        <v>1313</v>
      </c>
      <c r="O860" s="63" t="s">
        <v>1295</v>
      </c>
    </row>
    <row r="861" spans="1:15" s="70" customFormat="1" x14ac:dyDescent="0.25">
      <c r="A861" s="66">
        <v>411728</v>
      </c>
      <c r="B861" s="66" t="s">
        <v>1040</v>
      </c>
      <c r="C861" s="66" t="s">
        <v>1314</v>
      </c>
      <c r="D861" s="67">
        <v>0.50031999999999999</v>
      </c>
      <c r="E861" s="69" t="s">
        <v>1312</v>
      </c>
      <c r="F861" s="69" t="s">
        <v>1312</v>
      </c>
      <c r="G861" s="69" t="s">
        <v>1312</v>
      </c>
      <c r="H861" s="69" t="s">
        <v>1312</v>
      </c>
      <c r="I861" s="68">
        <v>1</v>
      </c>
      <c r="J861" s="68">
        <v>1</v>
      </c>
      <c r="K861" s="69">
        <v>0.92047713717693835</v>
      </c>
      <c r="L861" s="69">
        <v>7.9522862823061632E-2</v>
      </c>
      <c r="M861" s="68" t="s">
        <v>1293</v>
      </c>
      <c r="N861" s="68" t="s">
        <v>1313</v>
      </c>
      <c r="O861" s="68" t="s">
        <v>1295</v>
      </c>
    </row>
    <row r="862" spans="1:15" s="70" customFormat="1" x14ac:dyDescent="0.25">
      <c r="A862" s="61">
        <v>411752</v>
      </c>
      <c r="B862" s="61" t="s">
        <v>1041</v>
      </c>
      <c r="C862" s="61" t="s">
        <v>1307</v>
      </c>
      <c r="D862" s="62">
        <v>0.66356999999999999</v>
      </c>
      <c r="E862" s="64">
        <v>0.99997980899307448</v>
      </c>
      <c r="F862" s="64">
        <v>0</v>
      </c>
      <c r="G862" s="64">
        <v>0</v>
      </c>
      <c r="H862" s="64">
        <v>0.10526315789473684</v>
      </c>
      <c r="I862" s="63">
        <v>7</v>
      </c>
      <c r="J862" s="63">
        <v>3</v>
      </c>
      <c r="K862" s="64">
        <v>0.2670950266150115</v>
      </c>
      <c r="L862" s="64">
        <v>0.7329049733849885</v>
      </c>
      <c r="M862" s="63" t="s">
        <v>1293</v>
      </c>
      <c r="N862" s="63" t="s">
        <v>1745</v>
      </c>
      <c r="O862" s="63" t="s">
        <v>1295</v>
      </c>
    </row>
    <row r="863" spans="1:15" s="70" customFormat="1" x14ac:dyDescent="0.25">
      <c r="A863" s="66">
        <v>411809</v>
      </c>
      <c r="B863" s="66" t="s">
        <v>1042</v>
      </c>
      <c r="C863" s="66" t="s">
        <v>1326</v>
      </c>
      <c r="D863" s="67">
        <v>0.69169000000000003</v>
      </c>
      <c r="E863" s="69">
        <v>1</v>
      </c>
      <c r="F863" s="69">
        <v>1</v>
      </c>
      <c r="G863" s="69">
        <v>1</v>
      </c>
      <c r="H863" s="69">
        <v>0.17647058823529413</v>
      </c>
      <c r="I863" s="68">
        <v>0</v>
      </c>
      <c r="J863" s="68">
        <v>0</v>
      </c>
      <c r="K863" s="69">
        <v>0</v>
      </c>
      <c r="L863" s="69">
        <v>0</v>
      </c>
      <c r="M863" s="68" t="s">
        <v>1293</v>
      </c>
      <c r="N863" s="68" t="s">
        <v>1294</v>
      </c>
      <c r="O863" s="68" t="s">
        <v>1295</v>
      </c>
    </row>
    <row r="864" spans="1:15" s="70" customFormat="1" x14ac:dyDescent="0.25">
      <c r="A864" s="61">
        <v>411868</v>
      </c>
      <c r="B864" s="61" t="s">
        <v>1044</v>
      </c>
      <c r="C864" s="61" t="s">
        <v>1307</v>
      </c>
      <c r="D864" s="62">
        <v>0.59492</v>
      </c>
      <c r="E864" s="64">
        <v>0</v>
      </c>
      <c r="F864" s="64">
        <v>0</v>
      </c>
      <c r="G864" s="64">
        <v>0</v>
      </c>
      <c r="H864" s="64">
        <v>0</v>
      </c>
      <c r="I864" s="63">
        <v>5</v>
      </c>
      <c r="J864" s="63">
        <v>4</v>
      </c>
      <c r="K864" s="64">
        <v>0.88465845464725645</v>
      </c>
      <c r="L864" s="64">
        <v>0.11534154535274356</v>
      </c>
      <c r="M864" s="63" t="s">
        <v>1293</v>
      </c>
      <c r="N864" s="63" t="s">
        <v>1308</v>
      </c>
      <c r="O864" s="63" t="s">
        <v>1295</v>
      </c>
    </row>
    <row r="865" spans="1:15" s="70" customFormat="1" x14ac:dyDescent="0.25">
      <c r="A865" s="66">
        <v>412015</v>
      </c>
      <c r="B865" s="66" t="s">
        <v>1047</v>
      </c>
      <c r="C865" s="66" t="s">
        <v>1307</v>
      </c>
      <c r="D865" s="67">
        <v>0.42370999999999998</v>
      </c>
      <c r="E865" s="69">
        <v>0</v>
      </c>
      <c r="F865" s="69">
        <v>0</v>
      </c>
      <c r="G865" s="69">
        <v>0</v>
      </c>
      <c r="H865" s="69">
        <v>4.5454545454545456E-2</v>
      </c>
      <c r="I865" s="68">
        <v>9</v>
      </c>
      <c r="J865" s="68">
        <v>5</v>
      </c>
      <c r="K865" s="69">
        <v>2.5860179706333551E-2</v>
      </c>
      <c r="L865" s="69">
        <v>0.97413982029366641</v>
      </c>
      <c r="M865" s="68" t="s">
        <v>1293</v>
      </c>
      <c r="N865" s="68" t="s">
        <v>1313</v>
      </c>
      <c r="O865" s="68" t="s">
        <v>1295</v>
      </c>
    </row>
    <row r="866" spans="1:15" s="70" customFormat="1" x14ac:dyDescent="0.25">
      <c r="A866" s="61">
        <v>412040</v>
      </c>
      <c r="B866" s="61" t="s">
        <v>1048</v>
      </c>
      <c r="C866" s="61" t="s">
        <v>1314</v>
      </c>
      <c r="D866" s="62">
        <v>0.86607999999999996</v>
      </c>
      <c r="E866" s="64" t="s">
        <v>1312</v>
      </c>
      <c r="F866" s="64" t="s">
        <v>1312</v>
      </c>
      <c r="G866" s="64" t="s">
        <v>1312</v>
      </c>
      <c r="H866" s="64" t="s">
        <v>1312</v>
      </c>
      <c r="I866" s="63">
        <v>2</v>
      </c>
      <c r="J866" s="63">
        <v>1</v>
      </c>
      <c r="K866" s="64">
        <v>0.57892890551917675</v>
      </c>
      <c r="L866" s="64">
        <v>0.42107109448082319</v>
      </c>
      <c r="M866" s="63" t="s">
        <v>1293</v>
      </c>
      <c r="N866" s="63" t="s">
        <v>1313</v>
      </c>
      <c r="O866" s="63" t="s">
        <v>1295</v>
      </c>
    </row>
    <row r="867" spans="1:15" s="70" customFormat="1" x14ac:dyDescent="0.25">
      <c r="A867" s="66">
        <v>412058</v>
      </c>
      <c r="B867" s="66" t="s">
        <v>1049</v>
      </c>
      <c r="C867" s="66" t="s">
        <v>1307</v>
      </c>
      <c r="D867" s="67">
        <v>0.36353000000000002</v>
      </c>
      <c r="E867" s="69">
        <v>0.99643440796315552</v>
      </c>
      <c r="F867" s="69">
        <v>0.97979497845788144</v>
      </c>
      <c r="G867" s="69">
        <v>0.97979497845788144</v>
      </c>
      <c r="H867" s="69">
        <v>0.12941176470588237</v>
      </c>
      <c r="I867" s="68">
        <v>3</v>
      </c>
      <c r="J867" s="68">
        <v>2</v>
      </c>
      <c r="K867" s="69">
        <v>0.83441793203181491</v>
      </c>
      <c r="L867" s="69">
        <v>0.16558206796818511</v>
      </c>
      <c r="M867" s="68" t="s">
        <v>1293</v>
      </c>
      <c r="N867" s="68" t="s">
        <v>1294</v>
      </c>
      <c r="O867" s="68" t="s">
        <v>1295</v>
      </c>
    </row>
    <row r="868" spans="1:15" s="70" customFormat="1" x14ac:dyDescent="0.25">
      <c r="A868" s="61">
        <v>412228</v>
      </c>
      <c r="B868" s="61" t="s">
        <v>1050</v>
      </c>
      <c r="C868" s="61" t="s">
        <v>1307</v>
      </c>
      <c r="D868" s="62">
        <v>0.58465</v>
      </c>
      <c r="E868" s="64">
        <v>0</v>
      </c>
      <c r="F868" s="64">
        <v>0</v>
      </c>
      <c r="G868" s="64">
        <v>0</v>
      </c>
      <c r="H868" s="64">
        <v>0.1111111111111111</v>
      </c>
      <c r="I868" s="63">
        <v>2</v>
      </c>
      <c r="J868" s="63">
        <v>2</v>
      </c>
      <c r="K868" s="64">
        <v>0.47528455284552845</v>
      </c>
      <c r="L868" s="64">
        <v>0.52471544715447149</v>
      </c>
      <c r="M868" s="63" t="s">
        <v>1293</v>
      </c>
      <c r="N868" s="63" t="s">
        <v>1313</v>
      </c>
      <c r="O868" s="63" t="s">
        <v>1295</v>
      </c>
    </row>
    <row r="869" spans="1:15" s="70" customFormat="1" x14ac:dyDescent="0.25">
      <c r="A869" s="66">
        <v>412252</v>
      </c>
      <c r="B869" s="66" t="s">
        <v>1051</v>
      </c>
      <c r="C869" s="66" t="s">
        <v>1307</v>
      </c>
      <c r="D869" s="67">
        <v>0.71323999999999999</v>
      </c>
      <c r="E869" s="69">
        <v>0</v>
      </c>
      <c r="F869" s="69">
        <v>0</v>
      </c>
      <c r="G869" s="69">
        <v>0</v>
      </c>
      <c r="H869" s="69">
        <v>4.3478260869565216E-2</v>
      </c>
      <c r="I869" s="68">
        <v>8</v>
      </c>
      <c r="J869" s="68">
        <v>5</v>
      </c>
      <c r="K869" s="69">
        <v>7.6990248872071024E-2</v>
      </c>
      <c r="L869" s="69">
        <v>0.92300975112792893</v>
      </c>
      <c r="M869" s="68" t="s">
        <v>1293</v>
      </c>
      <c r="N869" s="68" t="s">
        <v>1313</v>
      </c>
      <c r="O869" s="68" t="s">
        <v>1295</v>
      </c>
    </row>
    <row r="870" spans="1:15" s="70" customFormat="1" x14ac:dyDescent="0.25">
      <c r="A870" s="61">
        <v>412295</v>
      </c>
      <c r="B870" s="61" t="s">
        <v>1052</v>
      </c>
      <c r="C870" s="61" t="s">
        <v>1326</v>
      </c>
      <c r="D870" s="62">
        <v>0.72921999999999998</v>
      </c>
      <c r="E870" s="64">
        <v>1</v>
      </c>
      <c r="F870" s="64">
        <v>1</v>
      </c>
      <c r="G870" s="64">
        <v>1</v>
      </c>
      <c r="H870" s="64">
        <v>3.9867109634551492E-2</v>
      </c>
      <c r="I870" s="63">
        <v>4</v>
      </c>
      <c r="J870" s="63">
        <v>0</v>
      </c>
      <c r="K870" s="64">
        <v>1</v>
      </c>
      <c r="L870" s="64">
        <v>0</v>
      </c>
      <c r="M870" s="63" t="s">
        <v>1318</v>
      </c>
      <c r="N870" s="63" t="s">
        <v>1294</v>
      </c>
      <c r="O870" s="63" t="s">
        <v>1295</v>
      </c>
    </row>
    <row r="871" spans="1:15" s="70" customFormat="1" x14ac:dyDescent="0.25">
      <c r="A871" s="66">
        <v>412350</v>
      </c>
      <c r="B871" s="66" t="s">
        <v>1053</v>
      </c>
      <c r="C871" s="66" t="s">
        <v>1314</v>
      </c>
      <c r="D871" s="67">
        <v>0.89144999999999996</v>
      </c>
      <c r="E871" s="69" t="s">
        <v>1312</v>
      </c>
      <c r="F871" s="69" t="s">
        <v>1312</v>
      </c>
      <c r="G871" s="69" t="s">
        <v>1312</v>
      </c>
      <c r="H871" s="69" t="s">
        <v>1312</v>
      </c>
      <c r="I871" s="68">
        <v>11</v>
      </c>
      <c r="J871" s="68">
        <v>2</v>
      </c>
      <c r="K871" s="69">
        <v>0.97939349652904639</v>
      </c>
      <c r="L871" s="69">
        <v>2.0606503470953597E-2</v>
      </c>
      <c r="M871" s="68" t="s">
        <v>1293</v>
      </c>
      <c r="N871" s="68" t="s">
        <v>1313</v>
      </c>
      <c r="O871" s="68" t="s">
        <v>1295</v>
      </c>
    </row>
    <row r="872" spans="1:15" s="70" customFormat="1" x14ac:dyDescent="0.25">
      <c r="A872" s="61">
        <v>412490</v>
      </c>
      <c r="B872" s="61" t="s">
        <v>1055</v>
      </c>
      <c r="C872" s="61" t="s">
        <v>1326</v>
      </c>
      <c r="D872" s="62">
        <v>0.58921999999999997</v>
      </c>
      <c r="E872" s="64">
        <v>0</v>
      </c>
      <c r="F872" s="64">
        <v>0</v>
      </c>
      <c r="G872" s="64">
        <v>0</v>
      </c>
      <c r="H872" s="64">
        <v>0</v>
      </c>
      <c r="I872" s="63">
        <v>1</v>
      </c>
      <c r="J872" s="63">
        <v>0</v>
      </c>
      <c r="K872" s="64">
        <v>1</v>
      </c>
      <c r="L872" s="64">
        <v>0</v>
      </c>
      <c r="M872" s="63" t="s">
        <v>1293</v>
      </c>
      <c r="N872" s="63" t="s">
        <v>1294</v>
      </c>
      <c r="O872" s="63" t="s">
        <v>1295</v>
      </c>
    </row>
    <row r="873" spans="1:15" s="70" customFormat="1" x14ac:dyDescent="0.25">
      <c r="A873" s="66">
        <v>412538</v>
      </c>
      <c r="B873" s="66" t="s">
        <v>1056</v>
      </c>
      <c r="C873" s="66" t="s">
        <v>1307</v>
      </c>
      <c r="D873" s="67">
        <v>0.53554000000000002</v>
      </c>
      <c r="E873" s="69">
        <v>0.49453420076205057</v>
      </c>
      <c r="F873" s="69">
        <v>0.11530590173208433</v>
      </c>
      <c r="G873" s="69">
        <v>4.0598326150979181E-3</v>
      </c>
      <c r="H873" s="69">
        <v>7.6923076923076927E-2</v>
      </c>
      <c r="I873" s="68">
        <v>15</v>
      </c>
      <c r="J873" s="68">
        <v>27</v>
      </c>
      <c r="K873" s="69">
        <v>0.14414319557778363</v>
      </c>
      <c r="L873" s="69">
        <v>0.85585680442221634</v>
      </c>
      <c r="M873" s="68" t="s">
        <v>1293</v>
      </c>
      <c r="N873" s="68" t="s">
        <v>1748</v>
      </c>
      <c r="O873" s="68" t="s">
        <v>1295</v>
      </c>
    </row>
    <row r="874" spans="1:15" s="70" customFormat="1" x14ac:dyDescent="0.25">
      <c r="A874" s="61">
        <v>412627</v>
      </c>
      <c r="B874" s="61" t="s">
        <v>1058</v>
      </c>
      <c r="C874" s="61" t="s">
        <v>1314</v>
      </c>
      <c r="D874" s="62">
        <v>1.7139999999999999E-2</v>
      </c>
      <c r="E874" s="64" t="s">
        <v>1312</v>
      </c>
      <c r="F874" s="64" t="s">
        <v>1312</v>
      </c>
      <c r="G874" s="64" t="s">
        <v>1312</v>
      </c>
      <c r="H874" s="64" t="s">
        <v>1312</v>
      </c>
      <c r="I874" s="63">
        <v>0</v>
      </c>
      <c r="J874" s="63">
        <v>1</v>
      </c>
      <c r="K874" s="64">
        <v>0</v>
      </c>
      <c r="L874" s="64">
        <v>1</v>
      </c>
      <c r="M874" s="63" t="s">
        <v>1293</v>
      </c>
      <c r="N874" s="63" t="s">
        <v>1313</v>
      </c>
      <c r="O874" s="63" t="s">
        <v>1295</v>
      </c>
    </row>
    <row r="875" spans="1:15" s="70" customFormat="1" x14ac:dyDescent="0.25">
      <c r="A875" s="66">
        <v>412635</v>
      </c>
      <c r="B875" s="66" t="s">
        <v>1059</v>
      </c>
      <c r="C875" s="66" t="s">
        <v>1326</v>
      </c>
      <c r="D875" s="67">
        <v>0.68196000000000001</v>
      </c>
      <c r="E875" s="69">
        <v>0.99551569506726456</v>
      </c>
      <c r="F875" s="69">
        <v>0.99551569506726456</v>
      </c>
      <c r="G875" s="69">
        <v>0</v>
      </c>
      <c r="H875" s="69">
        <v>5.7142857142857141E-2</v>
      </c>
      <c r="I875" s="68">
        <v>3</v>
      </c>
      <c r="J875" s="68">
        <v>0</v>
      </c>
      <c r="K875" s="69">
        <v>1</v>
      </c>
      <c r="L875" s="69">
        <v>0</v>
      </c>
      <c r="M875" s="68" t="s">
        <v>1293</v>
      </c>
      <c r="N875" s="68" t="s">
        <v>1294</v>
      </c>
      <c r="O875" s="68" t="s">
        <v>1295</v>
      </c>
    </row>
    <row r="876" spans="1:15" s="70" customFormat="1" x14ac:dyDescent="0.25">
      <c r="A876" s="61">
        <v>412759</v>
      </c>
      <c r="B876" s="61" t="s">
        <v>1061</v>
      </c>
      <c r="C876" s="61" t="s">
        <v>1307</v>
      </c>
      <c r="D876" s="62">
        <v>0.56557999999999997</v>
      </c>
      <c r="E876" s="64">
        <v>0</v>
      </c>
      <c r="F876" s="64">
        <v>0</v>
      </c>
      <c r="G876" s="64">
        <v>0</v>
      </c>
      <c r="H876" s="64">
        <v>0</v>
      </c>
      <c r="I876" s="63">
        <v>1</v>
      </c>
      <c r="J876" s="63">
        <v>0</v>
      </c>
      <c r="K876" s="64">
        <v>1</v>
      </c>
      <c r="L876" s="64">
        <v>0</v>
      </c>
      <c r="M876" s="63" t="s">
        <v>1293</v>
      </c>
      <c r="N876" s="63" t="s">
        <v>1749</v>
      </c>
      <c r="O876" s="63" t="s">
        <v>1295</v>
      </c>
    </row>
    <row r="877" spans="1:15" s="70" customFormat="1" x14ac:dyDescent="0.25">
      <c r="A877" s="66">
        <v>412872</v>
      </c>
      <c r="B877" s="66" t="s">
        <v>1065</v>
      </c>
      <c r="C877" s="66" t="s">
        <v>1326</v>
      </c>
      <c r="D877" s="67">
        <v>0.90244000000000002</v>
      </c>
      <c r="E877" s="69">
        <v>0</v>
      </c>
      <c r="F877" s="69">
        <v>0</v>
      </c>
      <c r="G877" s="69">
        <v>0</v>
      </c>
      <c r="H877" s="69">
        <v>0</v>
      </c>
      <c r="I877" s="68">
        <v>0</v>
      </c>
      <c r="J877" s="68">
        <v>0</v>
      </c>
      <c r="K877" s="69">
        <v>0</v>
      </c>
      <c r="L877" s="69">
        <v>0</v>
      </c>
      <c r="M877" s="68" t="s">
        <v>1293</v>
      </c>
      <c r="N877" s="68" t="s">
        <v>1294</v>
      </c>
      <c r="O877" s="68" t="s">
        <v>1295</v>
      </c>
    </row>
    <row r="878" spans="1:15" s="70" customFormat="1" x14ac:dyDescent="0.25">
      <c r="A878" s="61">
        <v>412996</v>
      </c>
      <c r="B878" s="61" t="s">
        <v>1066</v>
      </c>
      <c r="C878" s="61" t="s">
        <v>1314</v>
      </c>
      <c r="D878" s="62">
        <v>0.77290999999999999</v>
      </c>
      <c r="E878" s="64" t="s">
        <v>1312</v>
      </c>
      <c r="F878" s="64" t="s">
        <v>1312</v>
      </c>
      <c r="G878" s="64" t="s">
        <v>1312</v>
      </c>
      <c r="H878" s="64" t="s">
        <v>1312</v>
      </c>
      <c r="I878" s="63">
        <v>2</v>
      </c>
      <c r="J878" s="63">
        <v>1</v>
      </c>
      <c r="K878" s="64">
        <v>0.15245524915336237</v>
      </c>
      <c r="L878" s="64">
        <v>0.84754475084663761</v>
      </c>
      <c r="M878" s="63" t="s">
        <v>1293</v>
      </c>
      <c r="N878" s="63" t="s">
        <v>1313</v>
      </c>
      <c r="O878" s="63" t="s">
        <v>1295</v>
      </c>
    </row>
    <row r="879" spans="1:15" s="70" customFormat="1" x14ac:dyDescent="0.25">
      <c r="A879" s="66">
        <v>413011</v>
      </c>
      <c r="B879" s="66" t="s">
        <v>1067</v>
      </c>
      <c r="C879" s="66" t="s">
        <v>1314</v>
      </c>
      <c r="D879" s="67">
        <v>4.299E-2</v>
      </c>
      <c r="E879" s="69" t="s">
        <v>1312</v>
      </c>
      <c r="F879" s="69" t="s">
        <v>1312</v>
      </c>
      <c r="G879" s="69" t="s">
        <v>1312</v>
      </c>
      <c r="H879" s="69" t="s">
        <v>1312</v>
      </c>
      <c r="I879" s="68">
        <v>0</v>
      </c>
      <c r="J879" s="68">
        <v>0</v>
      </c>
      <c r="K879" s="69">
        <v>0</v>
      </c>
      <c r="L879" s="69">
        <v>0</v>
      </c>
      <c r="M879" s="68" t="s">
        <v>1293</v>
      </c>
      <c r="N879" s="68" t="s">
        <v>1313</v>
      </c>
      <c r="O879" s="68" t="s">
        <v>1295</v>
      </c>
    </row>
    <row r="880" spans="1:15" s="70" customFormat="1" x14ac:dyDescent="0.25">
      <c r="A880" s="61">
        <v>413038</v>
      </c>
      <c r="B880" s="61" t="s">
        <v>1068</v>
      </c>
      <c r="C880" s="61" t="s">
        <v>1307</v>
      </c>
      <c r="D880" s="62">
        <v>0.63363999999999998</v>
      </c>
      <c r="E880" s="64">
        <v>0.97392930375149978</v>
      </c>
      <c r="F880" s="64">
        <v>0.94104900745163655</v>
      </c>
      <c r="G880" s="64">
        <v>0.94104900745163655</v>
      </c>
      <c r="H880" s="64">
        <v>4.7826086956521741E-2</v>
      </c>
      <c r="I880" s="63">
        <v>63</v>
      </c>
      <c r="J880" s="63">
        <v>10</v>
      </c>
      <c r="K880" s="64">
        <v>0.9816950744603824</v>
      </c>
      <c r="L880" s="64">
        <v>1.8304925539617621E-2</v>
      </c>
      <c r="M880" s="63" t="s">
        <v>1293</v>
      </c>
      <c r="N880" s="63" t="s">
        <v>1750</v>
      </c>
      <c r="O880" s="63" t="s">
        <v>1295</v>
      </c>
    </row>
    <row r="881" spans="1:15" s="70" customFormat="1" x14ac:dyDescent="0.25">
      <c r="A881" s="66">
        <v>413071</v>
      </c>
      <c r="B881" s="66" t="s">
        <v>1069</v>
      </c>
      <c r="C881" s="66" t="s">
        <v>1307</v>
      </c>
      <c r="D881" s="67">
        <v>0.67145999999999995</v>
      </c>
      <c r="E881" s="69">
        <v>0</v>
      </c>
      <c r="F881" s="69">
        <v>0</v>
      </c>
      <c r="G881" s="69">
        <v>0</v>
      </c>
      <c r="H881" s="69">
        <v>0</v>
      </c>
      <c r="I881" s="68">
        <v>6</v>
      </c>
      <c r="J881" s="68">
        <v>3</v>
      </c>
      <c r="K881" s="69">
        <v>0.21526717557251909</v>
      </c>
      <c r="L881" s="69">
        <v>0.78473282442748094</v>
      </c>
      <c r="M881" s="68" t="s">
        <v>1296</v>
      </c>
      <c r="N881" s="68" t="s">
        <v>1294</v>
      </c>
      <c r="O881" s="68" t="s">
        <v>1295</v>
      </c>
    </row>
    <row r="882" spans="1:15" s="70" customFormat="1" x14ac:dyDescent="0.25">
      <c r="A882" s="61">
        <v>413127</v>
      </c>
      <c r="B882" s="61" t="s">
        <v>1070</v>
      </c>
      <c r="C882" s="61" t="s">
        <v>1314</v>
      </c>
      <c r="D882" s="62">
        <v>0.55327000000000004</v>
      </c>
      <c r="E882" s="64" t="s">
        <v>1312</v>
      </c>
      <c r="F882" s="64" t="s">
        <v>1312</v>
      </c>
      <c r="G882" s="64" t="s">
        <v>1312</v>
      </c>
      <c r="H882" s="64" t="s">
        <v>1312</v>
      </c>
      <c r="I882" s="63">
        <v>5</v>
      </c>
      <c r="J882" s="63">
        <v>4</v>
      </c>
      <c r="K882" s="64">
        <v>0.88551331290726276</v>
      </c>
      <c r="L882" s="64">
        <v>0.11448668709273724</v>
      </c>
      <c r="M882" s="63" t="s">
        <v>1293</v>
      </c>
      <c r="N882" s="63" t="s">
        <v>1313</v>
      </c>
      <c r="O882" s="63" t="s">
        <v>1295</v>
      </c>
    </row>
    <row r="883" spans="1:15" s="70" customFormat="1" x14ac:dyDescent="0.25">
      <c r="A883" s="66">
        <v>413160</v>
      </c>
      <c r="B883" s="66" t="s">
        <v>1071</v>
      </c>
      <c r="C883" s="66" t="s">
        <v>1307</v>
      </c>
      <c r="D883" s="67">
        <v>0.61463000000000001</v>
      </c>
      <c r="E883" s="69">
        <v>0.70835102618542112</v>
      </c>
      <c r="F883" s="69">
        <v>0</v>
      </c>
      <c r="G883" s="69">
        <v>0</v>
      </c>
      <c r="H883" s="69">
        <v>0.125</v>
      </c>
      <c r="I883" s="68">
        <v>15</v>
      </c>
      <c r="J883" s="68">
        <v>11</v>
      </c>
      <c r="K883" s="69">
        <v>0.62955549995830207</v>
      </c>
      <c r="L883" s="69">
        <v>0.37044450004169793</v>
      </c>
      <c r="M883" s="68" t="s">
        <v>1293</v>
      </c>
      <c r="N883" s="68" t="s">
        <v>1751</v>
      </c>
      <c r="O883" s="68" t="s">
        <v>1295</v>
      </c>
    </row>
    <row r="884" spans="1:15" s="70" customFormat="1" x14ac:dyDescent="0.25">
      <c r="A884" s="61">
        <v>413194</v>
      </c>
      <c r="B884" s="61" t="s">
        <v>1072</v>
      </c>
      <c r="C884" s="61" t="s">
        <v>1307</v>
      </c>
      <c r="D884" s="62">
        <v>0.60231999999999997</v>
      </c>
      <c r="E884" s="64">
        <v>0</v>
      </c>
      <c r="F884" s="64">
        <v>0</v>
      </c>
      <c r="G884" s="64">
        <v>0</v>
      </c>
      <c r="H884" s="64">
        <v>0</v>
      </c>
      <c r="I884" s="63">
        <v>1</v>
      </c>
      <c r="J884" s="63">
        <v>1</v>
      </c>
      <c r="K884" s="64">
        <v>3.0265266156311197E-3</v>
      </c>
      <c r="L884" s="64">
        <v>0.99697347338436892</v>
      </c>
      <c r="M884" s="63" t="s">
        <v>1293</v>
      </c>
      <c r="N884" s="63" t="s">
        <v>1752</v>
      </c>
      <c r="O884" s="63" t="s">
        <v>1295</v>
      </c>
    </row>
    <row r="885" spans="1:15" s="70" customFormat="1" x14ac:dyDescent="0.25">
      <c r="A885" s="66">
        <v>413267</v>
      </c>
      <c r="B885" s="66" t="s">
        <v>1074</v>
      </c>
      <c r="C885" s="66" t="s">
        <v>1307</v>
      </c>
      <c r="D885" s="67">
        <v>0.25555</v>
      </c>
      <c r="E885" s="69">
        <v>0</v>
      </c>
      <c r="F885" s="69">
        <v>0</v>
      </c>
      <c r="G885" s="69">
        <v>0</v>
      </c>
      <c r="H885" s="69">
        <v>0</v>
      </c>
      <c r="I885" s="68">
        <v>0</v>
      </c>
      <c r="J885" s="68">
        <v>0</v>
      </c>
      <c r="K885" s="69">
        <v>0</v>
      </c>
      <c r="L885" s="69">
        <v>0</v>
      </c>
      <c r="M885" s="68" t="s">
        <v>1293</v>
      </c>
      <c r="N885" s="68" t="s">
        <v>1754</v>
      </c>
      <c r="O885" s="68" t="s">
        <v>1295</v>
      </c>
    </row>
    <row r="886" spans="1:15" s="70" customFormat="1" x14ac:dyDescent="0.25">
      <c r="A886" s="61">
        <v>413275</v>
      </c>
      <c r="B886" s="61" t="s">
        <v>1075</v>
      </c>
      <c r="C886" s="61" t="s">
        <v>1307</v>
      </c>
      <c r="D886" s="62">
        <v>0.77930999999999995</v>
      </c>
      <c r="E886" s="64">
        <v>0</v>
      </c>
      <c r="F886" s="64">
        <v>0</v>
      </c>
      <c r="G886" s="64">
        <v>0</v>
      </c>
      <c r="H886" s="64">
        <v>0.13333333333333333</v>
      </c>
      <c r="I886" s="63">
        <v>18</v>
      </c>
      <c r="J886" s="63">
        <v>20</v>
      </c>
      <c r="K886" s="64">
        <v>0.73095143113593297</v>
      </c>
      <c r="L886" s="64">
        <v>0.26904856886406703</v>
      </c>
      <c r="M886" s="63" t="s">
        <v>1293</v>
      </c>
      <c r="N886" s="63" t="s">
        <v>1308</v>
      </c>
      <c r="O886" s="63" t="s">
        <v>1295</v>
      </c>
    </row>
    <row r="887" spans="1:15" s="70" customFormat="1" x14ac:dyDescent="0.25">
      <c r="A887" s="66">
        <v>413283</v>
      </c>
      <c r="B887" s="66" t="s">
        <v>1076</v>
      </c>
      <c r="C887" s="66" t="s">
        <v>1314</v>
      </c>
      <c r="D887" s="67">
        <v>0.53324000000000005</v>
      </c>
      <c r="E887" s="69" t="s">
        <v>1312</v>
      </c>
      <c r="F887" s="69" t="s">
        <v>1312</v>
      </c>
      <c r="G887" s="69" t="s">
        <v>1312</v>
      </c>
      <c r="H887" s="69" t="s">
        <v>1312</v>
      </c>
      <c r="I887" s="68">
        <v>3</v>
      </c>
      <c r="J887" s="68">
        <v>3</v>
      </c>
      <c r="K887" s="69">
        <v>0.68055465978716545</v>
      </c>
      <c r="L887" s="69">
        <v>0.31944534021283455</v>
      </c>
      <c r="M887" s="68" t="s">
        <v>1293</v>
      </c>
      <c r="N887" s="68" t="s">
        <v>1313</v>
      </c>
      <c r="O887" s="68" t="s">
        <v>1295</v>
      </c>
    </row>
    <row r="888" spans="1:15" s="70" customFormat="1" x14ac:dyDescent="0.25">
      <c r="A888" s="61">
        <v>413291</v>
      </c>
      <c r="B888" s="61" t="s">
        <v>1077</v>
      </c>
      <c r="C888" s="61" t="s">
        <v>1307</v>
      </c>
      <c r="D888" s="62">
        <v>0.66225999999999996</v>
      </c>
      <c r="E888" s="64">
        <v>0</v>
      </c>
      <c r="F888" s="64">
        <v>0</v>
      </c>
      <c r="G888" s="64">
        <v>0</v>
      </c>
      <c r="H888" s="64">
        <v>4.1666666666666664E-2</v>
      </c>
      <c r="I888" s="63">
        <v>5</v>
      </c>
      <c r="J888" s="63">
        <v>6</v>
      </c>
      <c r="K888" s="64">
        <v>0.10918654212387775</v>
      </c>
      <c r="L888" s="64">
        <v>0.89081345787612221</v>
      </c>
      <c r="M888" s="63" t="s">
        <v>1293</v>
      </c>
      <c r="N888" s="63" t="s">
        <v>1313</v>
      </c>
      <c r="O888" s="63" t="s">
        <v>1295</v>
      </c>
    </row>
    <row r="889" spans="1:15" s="70" customFormat="1" x14ac:dyDescent="0.25">
      <c r="A889" s="66">
        <v>413330</v>
      </c>
      <c r="B889" s="66" t="s">
        <v>1079</v>
      </c>
      <c r="C889" s="66" t="s">
        <v>1307</v>
      </c>
      <c r="D889" s="67">
        <v>0.86236999999999997</v>
      </c>
      <c r="E889" s="69">
        <v>0</v>
      </c>
      <c r="F889" s="69">
        <v>0</v>
      </c>
      <c r="G889" s="69">
        <v>0</v>
      </c>
      <c r="H889" s="69">
        <v>4.1666666666666664E-2</v>
      </c>
      <c r="I889" s="68">
        <v>6</v>
      </c>
      <c r="J889" s="68">
        <v>3</v>
      </c>
      <c r="K889" s="69">
        <v>3.3174541865156004E-2</v>
      </c>
      <c r="L889" s="69">
        <v>0.966825458134844</v>
      </c>
      <c r="M889" s="68" t="s">
        <v>1293</v>
      </c>
      <c r="N889" s="68" t="s">
        <v>1313</v>
      </c>
      <c r="O889" s="68" t="s">
        <v>1295</v>
      </c>
    </row>
    <row r="890" spans="1:15" s="70" customFormat="1" x14ac:dyDescent="0.25">
      <c r="A890" s="61">
        <v>413348</v>
      </c>
      <c r="B890" s="61" t="s">
        <v>1080</v>
      </c>
      <c r="C890" s="61" t="s">
        <v>1314</v>
      </c>
      <c r="D890" s="62">
        <v>0.63456000000000001</v>
      </c>
      <c r="E890" s="64" t="s">
        <v>1312</v>
      </c>
      <c r="F890" s="64" t="s">
        <v>1312</v>
      </c>
      <c r="G890" s="64" t="s">
        <v>1312</v>
      </c>
      <c r="H890" s="64" t="s">
        <v>1312</v>
      </c>
      <c r="I890" s="63">
        <v>1</v>
      </c>
      <c r="J890" s="63">
        <v>1</v>
      </c>
      <c r="K890" s="64">
        <v>0.86385099685204614</v>
      </c>
      <c r="L890" s="64">
        <v>0.13614900314795383</v>
      </c>
      <c r="M890" s="63" t="s">
        <v>1293</v>
      </c>
      <c r="N890" s="63" t="s">
        <v>1313</v>
      </c>
      <c r="O890" s="63" t="s">
        <v>1295</v>
      </c>
    </row>
    <row r="891" spans="1:15" s="70" customFormat="1" x14ac:dyDescent="0.25">
      <c r="A891" s="66">
        <v>413372</v>
      </c>
      <c r="B891" s="66" t="s">
        <v>1081</v>
      </c>
      <c r="C891" s="66" t="s">
        <v>1316</v>
      </c>
      <c r="D891" s="67">
        <v>0.68071000000000004</v>
      </c>
      <c r="E891" s="69">
        <v>0</v>
      </c>
      <c r="F891" s="69">
        <v>0</v>
      </c>
      <c r="G891" s="69">
        <v>0</v>
      </c>
      <c r="H891" s="69">
        <v>0</v>
      </c>
      <c r="I891" s="68">
        <v>14</v>
      </c>
      <c r="J891" s="68">
        <v>8</v>
      </c>
      <c r="K891" s="69">
        <v>0.56449704142011836</v>
      </c>
      <c r="L891" s="69">
        <v>0.43550295857988164</v>
      </c>
      <c r="M891" s="68" t="s">
        <v>1293</v>
      </c>
      <c r="N891" s="68" t="s">
        <v>1756</v>
      </c>
      <c r="O891" s="68" t="s">
        <v>1295</v>
      </c>
    </row>
    <row r="892" spans="1:15" s="70" customFormat="1" x14ac:dyDescent="0.25">
      <c r="A892" s="61">
        <v>413399</v>
      </c>
      <c r="B892" s="61" t="s">
        <v>1082</v>
      </c>
      <c r="C892" s="61" t="s">
        <v>1316</v>
      </c>
      <c r="D892" s="62">
        <v>0.75470000000000004</v>
      </c>
      <c r="E892" s="64">
        <v>0</v>
      </c>
      <c r="F892" s="64">
        <v>0</v>
      </c>
      <c r="G892" s="64">
        <v>0</v>
      </c>
      <c r="H892" s="64">
        <v>0</v>
      </c>
      <c r="I892" s="63">
        <v>4</v>
      </c>
      <c r="J892" s="63">
        <v>4</v>
      </c>
      <c r="K892" s="64">
        <v>0.89229037703995495</v>
      </c>
      <c r="L892" s="64">
        <v>0.10770962296004502</v>
      </c>
      <c r="M892" s="63" t="s">
        <v>1293</v>
      </c>
      <c r="N892" s="63" t="s">
        <v>1757</v>
      </c>
      <c r="O892" s="63" t="s">
        <v>1295</v>
      </c>
    </row>
    <row r="893" spans="1:15" s="70" customFormat="1" x14ac:dyDescent="0.25">
      <c r="A893" s="66">
        <v>413402</v>
      </c>
      <c r="B893" s="66" t="s">
        <v>1083</v>
      </c>
      <c r="C893" s="66" t="s">
        <v>1307</v>
      </c>
      <c r="D893" s="67">
        <v>0.59660999999999997</v>
      </c>
      <c r="E893" s="69">
        <v>6.2120375483158479E-4</v>
      </c>
      <c r="F893" s="69">
        <v>0</v>
      </c>
      <c r="G893" s="69">
        <v>0</v>
      </c>
      <c r="H893" s="69">
        <v>4.7619047619047616E-2</v>
      </c>
      <c r="I893" s="68">
        <v>14</v>
      </c>
      <c r="J893" s="68">
        <v>11</v>
      </c>
      <c r="K893" s="69">
        <v>0.41235290531065177</v>
      </c>
      <c r="L893" s="69">
        <v>0.58764709468934817</v>
      </c>
      <c r="M893" s="68" t="s">
        <v>1293</v>
      </c>
      <c r="N893" s="68" t="s">
        <v>1313</v>
      </c>
      <c r="O893" s="68" t="s">
        <v>1295</v>
      </c>
    </row>
    <row r="894" spans="1:15" s="70" customFormat="1" x14ac:dyDescent="0.25">
      <c r="A894" s="61">
        <v>413429</v>
      </c>
      <c r="B894" s="61" t="s">
        <v>1085</v>
      </c>
      <c r="C894" s="61" t="s">
        <v>1314</v>
      </c>
      <c r="D894" s="62">
        <v>0.78312000000000004</v>
      </c>
      <c r="E894" s="64" t="s">
        <v>1312</v>
      </c>
      <c r="F894" s="64" t="s">
        <v>1312</v>
      </c>
      <c r="G894" s="64" t="s">
        <v>1312</v>
      </c>
      <c r="H894" s="64" t="s">
        <v>1312</v>
      </c>
      <c r="I894" s="63">
        <v>2</v>
      </c>
      <c r="J894" s="63">
        <v>1</v>
      </c>
      <c r="K894" s="64">
        <v>1.8393083319566055E-2</v>
      </c>
      <c r="L894" s="64">
        <v>0.98160691668043398</v>
      </c>
      <c r="M894" s="63" t="s">
        <v>1293</v>
      </c>
      <c r="N894" s="63" t="s">
        <v>1313</v>
      </c>
      <c r="O894" s="63" t="s">
        <v>1295</v>
      </c>
    </row>
    <row r="895" spans="1:15" s="70" customFormat="1" x14ac:dyDescent="0.25">
      <c r="A895" s="66">
        <v>413518</v>
      </c>
      <c r="B895" s="66" t="s">
        <v>1087</v>
      </c>
      <c r="C895" s="66" t="s">
        <v>1326</v>
      </c>
      <c r="D895" s="67">
        <v>0.88834000000000002</v>
      </c>
      <c r="E895" s="69">
        <v>1</v>
      </c>
      <c r="F895" s="69">
        <v>0</v>
      </c>
      <c r="G895" s="69">
        <v>0</v>
      </c>
      <c r="H895" s="69">
        <v>7.1428571428571425E-2</v>
      </c>
      <c r="I895" s="68">
        <v>0</v>
      </c>
      <c r="J895" s="68">
        <v>0</v>
      </c>
      <c r="K895" s="69">
        <v>0</v>
      </c>
      <c r="L895" s="69">
        <v>0</v>
      </c>
      <c r="M895" s="68" t="s">
        <v>1293</v>
      </c>
      <c r="N895" s="68" t="s">
        <v>1294</v>
      </c>
      <c r="O895" s="68" t="s">
        <v>1295</v>
      </c>
    </row>
    <row r="896" spans="1:15" s="70" customFormat="1" x14ac:dyDescent="0.25">
      <c r="A896" s="61">
        <v>413534</v>
      </c>
      <c r="B896" s="61" t="s">
        <v>1088</v>
      </c>
      <c r="C896" s="61" t="s">
        <v>1326</v>
      </c>
      <c r="D896" s="62">
        <v>0.62546999999999997</v>
      </c>
      <c r="E896" s="64">
        <v>0</v>
      </c>
      <c r="F896" s="64">
        <v>0</v>
      </c>
      <c r="G896" s="64">
        <v>0</v>
      </c>
      <c r="H896" s="64">
        <v>0</v>
      </c>
      <c r="I896" s="63">
        <v>5</v>
      </c>
      <c r="J896" s="63">
        <v>0</v>
      </c>
      <c r="K896" s="64">
        <v>1</v>
      </c>
      <c r="L896" s="64">
        <v>0</v>
      </c>
      <c r="M896" s="63" t="s">
        <v>1293</v>
      </c>
      <c r="N896" s="63" t="s">
        <v>1308</v>
      </c>
      <c r="O896" s="63" t="s">
        <v>1295</v>
      </c>
    </row>
    <row r="897" spans="1:15" s="70" customFormat="1" x14ac:dyDescent="0.25">
      <c r="A897" s="66">
        <v>413551</v>
      </c>
      <c r="B897" s="66" t="s">
        <v>1089</v>
      </c>
      <c r="C897" s="66" t="s">
        <v>1307</v>
      </c>
      <c r="D897" s="67">
        <v>0.59818000000000005</v>
      </c>
      <c r="E897" s="69">
        <v>0</v>
      </c>
      <c r="F897" s="69">
        <v>0</v>
      </c>
      <c r="G897" s="69">
        <v>0</v>
      </c>
      <c r="H897" s="69">
        <v>0</v>
      </c>
      <c r="I897" s="68">
        <v>0</v>
      </c>
      <c r="J897" s="68">
        <v>4</v>
      </c>
      <c r="K897" s="69">
        <v>0</v>
      </c>
      <c r="L897" s="69">
        <v>1</v>
      </c>
      <c r="M897" s="68" t="s">
        <v>1293</v>
      </c>
      <c r="N897" s="68" t="s">
        <v>1294</v>
      </c>
      <c r="O897" s="68" t="s">
        <v>1295</v>
      </c>
    </row>
    <row r="898" spans="1:15" s="70" customFormat="1" x14ac:dyDescent="0.25">
      <c r="A898" s="61">
        <v>413593</v>
      </c>
      <c r="B898" s="61" t="s">
        <v>1090</v>
      </c>
      <c r="C898" s="61" t="s">
        <v>1314</v>
      </c>
      <c r="D898" s="62">
        <v>0.10675999999999999</v>
      </c>
      <c r="E898" s="64" t="s">
        <v>1312</v>
      </c>
      <c r="F898" s="64" t="s">
        <v>1312</v>
      </c>
      <c r="G898" s="64" t="s">
        <v>1312</v>
      </c>
      <c r="H898" s="64" t="s">
        <v>1312</v>
      </c>
      <c r="I898" s="63">
        <v>3</v>
      </c>
      <c r="J898" s="63">
        <v>0</v>
      </c>
      <c r="K898" s="64">
        <v>1</v>
      </c>
      <c r="L898" s="64">
        <v>0</v>
      </c>
      <c r="M898" s="63" t="s">
        <v>1293</v>
      </c>
      <c r="N898" s="63" t="s">
        <v>1313</v>
      </c>
      <c r="O898" s="63" t="s">
        <v>1295</v>
      </c>
    </row>
    <row r="899" spans="1:15" s="70" customFormat="1" x14ac:dyDescent="0.25">
      <c r="A899" s="66">
        <v>413631</v>
      </c>
      <c r="B899" s="66" t="s">
        <v>1091</v>
      </c>
      <c r="C899" s="66" t="s">
        <v>1307</v>
      </c>
      <c r="D899" s="67">
        <v>0.39223999999999998</v>
      </c>
      <c r="E899" s="69">
        <v>0</v>
      </c>
      <c r="F899" s="69">
        <v>0</v>
      </c>
      <c r="G899" s="69">
        <v>0</v>
      </c>
      <c r="H899" s="69">
        <v>0</v>
      </c>
      <c r="I899" s="68">
        <v>1</v>
      </c>
      <c r="J899" s="68">
        <v>0</v>
      </c>
      <c r="K899" s="69">
        <v>1</v>
      </c>
      <c r="L899" s="69">
        <v>0</v>
      </c>
      <c r="M899" s="68" t="s">
        <v>1293</v>
      </c>
      <c r="N899" s="68" t="s">
        <v>1308</v>
      </c>
      <c r="O899" s="68" t="s">
        <v>1295</v>
      </c>
    </row>
    <row r="900" spans="1:15" s="70" customFormat="1" x14ac:dyDescent="0.25">
      <c r="A900" s="61">
        <v>413747</v>
      </c>
      <c r="B900" s="61" t="s">
        <v>1093</v>
      </c>
      <c r="C900" s="61" t="s">
        <v>1314</v>
      </c>
      <c r="D900" s="62">
        <v>0.75114999999999998</v>
      </c>
      <c r="E900" s="64" t="s">
        <v>1312</v>
      </c>
      <c r="F900" s="64" t="s">
        <v>1312</v>
      </c>
      <c r="G900" s="64" t="s">
        <v>1312</v>
      </c>
      <c r="H900" s="64" t="s">
        <v>1312</v>
      </c>
      <c r="I900" s="63">
        <v>6</v>
      </c>
      <c r="J900" s="63">
        <v>7</v>
      </c>
      <c r="K900" s="64">
        <v>0.17289757853403143</v>
      </c>
      <c r="L900" s="64">
        <v>0.82710242146596857</v>
      </c>
      <c r="M900" s="63" t="s">
        <v>1293</v>
      </c>
      <c r="N900" s="63" t="s">
        <v>1313</v>
      </c>
      <c r="O900" s="63" t="s">
        <v>1295</v>
      </c>
    </row>
    <row r="901" spans="1:15" s="70" customFormat="1" x14ac:dyDescent="0.25">
      <c r="A901" s="66">
        <v>413755</v>
      </c>
      <c r="B901" s="66" t="s">
        <v>1094</v>
      </c>
      <c r="C901" s="66" t="s">
        <v>1307</v>
      </c>
      <c r="D901" s="67">
        <v>0.69588000000000005</v>
      </c>
      <c r="E901" s="69">
        <v>2.6315789473684209E-2</v>
      </c>
      <c r="F901" s="69">
        <v>0</v>
      </c>
      <c r="G901" s="69">
        <v>0</v>
      </c>
      <c r="H901" s="69">
        <v>0.08</v>
      </c>
      <c r="I901" s="68">
        <v>6</v>
      </c>
      <c r="J901" s="68">
        <v>3</v>
      </c>
      <c r="K901" s="69">
        <v>0.44736842105263158</v>
      </c>
      <c r="L901" s="69">
        <v>0.55263157894736847</v>
      </c>
      <c r="M901" s="68" t="s">
        <v>1293</v>
      </c>
      <c r="N901" s="68" t="s">
        <v>1760</v>
      </c>
      <c r="O901" s="68" t="s">
        <v>1295</v>
      </c>
    </row>
    <row r="902" spans="1:15" s="70" customFormat="1" x14ac:dyDescent="0.25">
      <c r="A902" s="61">
        <v>413810</v>
      </c>
      <c r="B902" s="61" t="s">
        <v>1097</v>
      </c>
      <c r="C902" s="61" t="s">
        <v>1314</v>
      </c>
      <c r="D902" s="62">
        <v>0.15217</v>
      </c>
      <c r="E902" s="64" t="s">
        <v>1312</v>
      </c>
      <c r="F902" s="64" t="s">
        <v>1312</v>
      </c>
      <c r="G902" s="64" t="s">
        <v>1312</v>
      </c>
      <c r="H902" s="64" t="s">
        <v>1312</v>
      </c>
      <c r="I902" s="63">
        <v>2</v>
      </c>
      <c r="J902" s="63">
        <v>2</v>
      </c>
      <c r="K902" s="64">
        <v>3.439153439153439E-2</v>
      </c>
      <c r="L902" s="64">
        <v>0.96560846560846558</v>
      </c>
      <c r="M902" s="63" t="s">
        <v>1293</v>
      </c>
      <c r="N902" s="63" t="s">
        <v>1313</v>
      </c>
      <c r="O902" s="63" t="s">
        <v>1295</v>
      </c>
    </row>
    <row r="903" spans="1:15" s="70" customFormat="1" x14ac:dyDescent="0.25">
      <c r="A903" s="66">
        <v>413879</v>
      </c>
      <c r="B903" s="66" t="s">
        <v>1098</v>
      </c>
      <c r="C903" s="66" t="s">
        <v>1314</v>
      </c>
      <c r="D903" s="67">
        <v>0.26193</v>
      </c>
      <c r="E903" s="69" t="s">
        <v>1312</v>
      </c>
      <c r="F903" s="69" t="s">
        <v>1312</v>
      </c>
      <c r="G903" s="69" t="s">
        <v>1312</v>
      </c>
      <c r="H903" s="69" t="s">
        <v>1312</v>
      </c>
      <c r="I903" s="68">
        <v>0</v>
      </c>
      <c r="J903" s="68">
        <v>3</v>
      </c>
      <c r="K903" s="69">
        <v>0</v>
      </c>
      <c r="L903" s="69">
        <v>1</v>
      </c>
      <c r="M903" s="68" t="s">
        <v>1293</v>
      </c>
      <c r="N903" s="68" t="s">
        <v>1313</v>
      </c>
      <c r="O903" s="68" t="s">
        <v>1295</v>
      </c>
    </row>
    <row r="904" spans="1:15" s="70" customFormat="1" x14ac:dyDescent="0.25">
      <c r="A904" s="61">
        <v>413933</v>
      </c>
      <c r="B904" s="61" t="s">
        <v>1100</v>
      </c>
      <c r="C904" s="61" t="s">
        <v>1314</v>
      </c>
      <c r="D904" s="62">
        <v>0.27676000000000001</v>
      </c>
      <c r="E904" s="64" t="s">
        <v>1312</v>
      </c>
      <c r="F904" s="64" t="s">
        <v>1312</v>
      </c>
      <c r="G904" s="64" t="s">
        <v>1312</v>
      </c>
      <c r="H904" s="64" t="s">
        <v>1312</v>
      </c>
      <c r="I904" s="63">
        <v>5</v>
      </c>
      <c r="J904" s="63">
        <v>3</v>
      </c>
      <c r="K904" s="64">
        <v>0.9804788989537252</v>
      </c>
      <c r="L904" s="64">
        <v>1.9521101046274841E-2</v>
      </c>
      <c r="M904" s="63" t="s">
        <v>1293</v>
      </c>
      <c r="N904" s="63" t="s">
        <v>1313</v>
      </c>
      <c r="O904" s="63" t="s">
        <v>1295</v>
      </c>
    </row>
    <row r="905" spans="1:15" s="70" customFormat="1" x14ac:dyDescent="0.25">
      <c r="A905" s="66">
        <v>413941</v>
      </c>
      <c r="B905" s="66" t="s">
        <v>1101</v>
      </c>
      <c r="C905" s="66" t="s">
        <v>1314</v>
      </c>
      <c r="D905" s="67">
        <v>0.92147000000000001</v>
      </c>
      <c r="E905" s="69" t="s">
        <v>1312</v>
      </c>
      <c r="F905" s="69" t="s">
        <v>1312</v>
      </c>
      <c r="G905" s="69" t="s">
        <v>1312</v>
      </c>
      <c r="H905" s="69" t="s">
        <v>1312</v>
      </c>
      <c r="I905" s="68">
        <v>2</v>
      </c>
      <c r="J905" s="68">
        <v>4</v>
      </c>
      <c r="K905" s="69">
        <v>2.7808676307007785E-2</v>
      </c>
      <c r="L905" s="69">
        <v>0.97219132369299222</v>
      </c>
      <c r="M905" s="68" t="s">
        <v>1293</v>
      </c>
      <c r="N905" s="68" t="s">
        <v>1313</v>
      </c>
      <c r="O905" s="68" t="s">
        <v>1295</v>
      </c>
    </row>
    <row r="906" spans="1:15" s="70" customFormat="1" x14ac:dyDescent="0.25">
      <c r="A906" s="61">
        <v>414026</v>
      </c>
      <c r="B906" s="61" t="s">
        <v>1102</v>
      </c>
      <c r="C906" s="61" t="s">
        <v>1326</v>
      </c>
      <c r="D906" s="62">
        <v>0.84614999999999996</v>
      </c>
      <c r="E906" s="64">
        <v>0</v>
      </c>
      <c r="F906" s="64">
        <v>0</v>
      </c>
      <c r="G906" s="64">
        <v>0</v>
      </c>
      <c r="H906" s="64">
        <v>0</v>
      </c>
      <c r="I906" s="63">
        <v>0</v>
      </c>
      <c r="J906" s="63">
        <v>0</v>
      </c>
      <c r="K906" s="64">
        <v>0</v>
      </c>
      <c r="L906" s="64">
        <v>0</v>
      </c>
      <c r="M906" s="63" t="s">
        <v>1293</v>
      </c>
      <c r="N906" s="63" t="s">
        <v>1294</v>
      </c>
      <c r="O906" s="63" t="s">
        <v>1295</v>
      </c>
    </row>
    <row r="907" spans="1:15" s="70" customFormat="1" x14ac:dyDescent="0.25">
      <c r="A907" s="66">
        <v>414131</v>
      </c>
      <c r="B907" s="66" t="s">
        <v>1105</v>
      </c>
      <c r="C907" s="66" t="s">
        <v>1307</v>
      </c>
      <c r="D907" s="67">
        <v>0.54869000000000001</v>
      </c>
      <c r="E907" s="69">
        <v>5.1816177323894624E-2</v>
      </c>
      <c r="F907" s="69">
        <v>5.1816177323894624E-2</v>
      </c>
      <c r="G907" s="69">
        <v>5.1816177323894624E-2</v>
      </c>
      <c r="H907" s="69">
        <v>7.407407407407407E-2</v>
      </c>
      <c r="I907" s="68">
        <v>15</v>
      </c>
      <c r="J907" s="68">
        <v>12</v>
      </c>
      <c r="K907" s="69">
        <v>0.92555573324804097</v>
      </c>
      <c r="L907" s="69">
        <v>7.444426675195906E-2</v>
      </c>
      <c r="M907" s="68" t="s">
        <v>1293</v>
      </c>
      <c r="N907" s="68" t="s">
        <v>1764</v>
      </c>
      <c r="O907" s="68" t="s">
        <v>1295</v>
      </c>
    </row>
    <row r="908" spans="1:15" s="70" customFormat="1" x14ac:dyDescent="0.25">
      <c r="A908" s="61">
        <v>414182</v>
      </c>
      <c r="B908" s="61" t="s">
        <v>1106</v>
      </c>
      <c r="C908" s="61" t="s">
        <v>1314</v>
      </c>
      <c r="D908" s="62">
        <v>0.52685999999999999</v>
      </c>
      <c r="E908" s="64" t="s">
        <v>1312</v>
      </c>
      <c r="F908" s="64" t="s">
        <v>1312</v>
      </c>
      <c r="G908" s="64" t="s">
        <v>1312</v>
      </c>
      <c r="H908" s="64" t="s">
        <v>1312</v>
      </c>
      <c r="I908" s="63">
        <v>0</v>
      </c>
      <c r="J908" s="63">
        <v>1</v>
      </c>
      <c r="K908" s="64">
        <v>0</v>
      </c>
      <c r="L908" s="64">
        <v>1</v>
      </c>
      <c r="M908" s="63" t="s">
        <v>1293</v>
      </c>
      <c r="N908" s="63" t="s">
        <v>1313</v>
      </c>
      <c r="O908" s="63" t="s">
        <v>1295</v>
      </c>
    </row>
    <row r="909" spans="1:15" s="70" customFormat="1" x14ac:dyDescent="0.25">
      <c r="A909" s="66">
        <v>414212</v>
      </c>
      <c r="B909" s="66" t="s">
        <v>1107</v>
      </c>
      <c r="C909" s="66" t="s">
        <v>1326</v>
      </c>
      <c r="D909" s="67">
        <v>0.77419000000000004</v>
      </c>
      <c r="E909" s="69">
        <v>0.16646028657350079</v>
      </c>
      <c r="F909" s="69">
        <v>0</v>
      </c>
      <c r="G909" s="69">
        <v>0</v>
      </c>
      <c r="H909" s="69">
        <v>4.1666666666666664E-2</v>
      </c>
      <c r="I909" s="68">
        <v>3</v>
      </c>
      <c r="J909" s="68">
        <v>0</v>
      </c>
      <c r="K909" s="69">
        <v>1</v>
      </c>
      <c r="L909" s="69">
        <v>0</v>
      </c>
      <c r="M909" s="68" t="s">
        <v>1293</v>
      </c>
      <c r="N909" s="68" t="s">
        <v>1294</v>
      </c>
      <c r="O909" s="68" t="s">
        <v>1295</v>
      </c>
    </row>
    <row r="910" spans="1:15" s="70" customFormat="1" x14ac:dyDescent="0.25">
      <c r="A910" s="61">
        <v>414247</v>
      </c>
      <c r="B910" s="61" t="s">
        <v>1108</v>
      </c>
      <c r="C910" s="61" t="s">
        <v>1326</v>
      </c>
      <c r="D910" s="62">
        <v>0.48909999999999998</v>
      </c>
      <c r="E910" s="64">
        <v>0.73079584775086504</v>
      </c>
      <c r="F910" s="64">
        <v>0.73079584775086504</v>
      </c>
      <c r="G910" s="64">
        <v>0</v>
      </c>
      <c r="H910" s="64">
        <v>0.2857142857142857</v>
      </c>
      <c r="I910" s="63">
        <v>2</v>
      </c>
      <c r="J910" s="63">
        <v>0</v>
      </c>
      <c r="K910" s="64">
        <v>1</v>
      </c>
      <c r="L910" s="64">
        <v>0</v>
      </c>
      <c r="M910" s="63" t="s">
        <v>1293</v>
      </c>
      <c r="N910" s="63" t="s">
        <v>1313</v>
      </c>
      <c r="O910" s="63" t="s">
        <v>1295</v>
      </c>
    </row>
    <row r="911" spans="1:15" s="70" customFormat="1" x14ac:dyDescent="0.25">
      <c r="A911" s="66">
        <v>414298</v>
      </c>
      <c r="B911" s="66" t="s">
        <v>1109</v>
      </c>
      <c r="C911" s="66" t="s">
        <v>1307</v>
      </c>
      <c r="D911" s="67">
        <v>0.50195999999999996</v>
      </c>
      <c r="E911" s="69">
        <v>0.33216015818091943</v>
      </c>
      <c r="F911" s="69">
        <v>0</v>
      </c>
      <c r="G911" s="69">
        <v>0</v>
      </c>
      <c r="H911" s="69">
        <v>3.4482758620689655E-2</v>
      </c>
      <c r="I911" s="68">
        <v>7</v>
      </c>
      <c r="J911" s="68">
        <v>4</v>
      </c>
      <c r="K911" s="69">
        <v>0.66782670594981508</v>
      </c>
      <c r="L911" s="69">
        <v>0.33217329405018486</v>
      </c>
      <c r="M911" s="68" t="s">
        <v>1293</v>
      </c>
      <c r="N911" s="68" t="s">
        <v>1765</v>
      </c>
      <c r="O911" s="68" t="s">
        <v>1295</v>
      </c>
    </row>
    <row r="912" spans="1:15" s="70" customFormat="1" x14ac:dyDescent="0.25">
      <c r="A912" s="61">
        <v>414310</v>
      </c>
      <c r="B912" s="61" t="s">
        <v>1110</v>
      </c>
      <c r="C912" s="61" t="s">
        <v>1326</v>
      </c>
      <c r="D912" s="62">
        <v>0.77688000000000001</v>
      </c>
      <c r="E912" s="64">
        <v>1</v>
      </c>
      <c r="F912" s="64">
        <v>1</v>
      </c>
      <c r="G912" s="64">
        <v>1</v>
      </c>
      <c r="H912" s="64">
        <v>3.8878842676311032E-2</v>
      </c>
      <c r="I912" s="63">
        <v>1</v>
      </c>
      <c r="J912" s="63">
        <v>0</v>
      </c>
      <c r="K912" s="64">
        <v>1</v>
      </c>
      <c r="L912" s="64">
        <v>0</v>
      </c>
      <c r="M912" s="63" t="s">
        <v>1293</v>
      </c>
      <c r="N912" s="63" t="s">
        <v>1766</v>
      </c>
      <c r="O912" s="63" t="s">
        <v>1295</v>
      </c>
    </row>
    <row r="913" spans="1:15" s="70" customFormat="1" x14ac:dyDescent="0.25">
      <c r="A913" s="66">
        <v>414336</v>
      </c>
      <c r="B913" s="66" t="s">
        <v>1111</v>
      </c>
      <c r="C913" s="66" t="s">
        <v>1314</v>
      </c>
      <c r="D913" s="67">
        <v>0.52692000000000005</v>
      </c>
      <c r="E913" s="69" t="s">
        <v>1312</v>
      </c>
      <c r="F913" s="69" t="s">
        <v>1312</v>
      </c>
      <c r="G913" s="69" t="s">
        <v>1312</v>
      </c>
      <c r="H913" s="69" t="s">
        <v>1312</v>
      </c>
      <c r="I913" s="68">
        <v>1</v>
      </c>
      <c r="J913" s="68">
        <v>3</v>
      </c>
      <c r="K913" s="69">
        <v>0.2857142857142857</v>
      </c>
      <c r="L913" s="69">
        <v>0.7142857142857143</v>
      </c>
      <c r="M913" s="68" t="s">
        <v>1293</v>
      </c>
      <c r="N913" s="68" t="s">
        <v>1313</v>
      </c>
      <c r="O913" s="68" t="s">
        <v>1295</v>
      </c>
    </row>
    <row r="914" spans="1:15" s="70" customFormat="1" x14ac:dyDescent="0.25">
      <c r="A914" s="61">
        <v>414352</v>
      </c>
      <c r="B914" s="61" t="s">
        <v>1112</v>
      </c>
      <c r="C914" s="61" t="s">
        <v>1307</v>
      </c>
      <c r="D914" s="62">
        <v>0.66522999999999999</v>
      </c>
      <c r="E914" s="64">
        <v>0</v>
      </c>
      <c r="F914" s="64">
        <v>0</v>
      </c>
      <c r="G914" s="64">
        <v>0</v>
      </c>
      <c r="H914" s="64">
        <v>0</v>
      </c>
      <c r="I914" s="63">
        <v>6</v>
      </c>
      <c r="J914" s="63">
        <v>5</v>
      </c>
      <c r="K914" s="64">
        <v>0.72989703745815171</v>
      </c>
      <c r="L914" s="64">
        <v>0.27010296254184829</v>
      </c>
      <c r="M914" s="63" t="s">
        <v>1293</v>
      </c>
      <c r="N914" s="63" t="s">
        <v>1442</v>
      </c>
      <c r="O914" s="63" t="s">
        <v>1295</v>
      </c>
    </row>
    <row r="915" spans="1:15" s="70" customFormat="1" x14ac:dyDescent="0.25">
      <c r="A915" s="66">
        <v>414387</v>
      </c>
      <c r="B915" s="66" t="s">
        <v>1113</v>
      </c>
      <c r="C915" s="66" t="s">
        <v>1314</v>
      </c>
      <c r="D915" s="67">
        <v>0.75253000000000003</v>
      </c>
      <c r="E915" s="69" t="s">
        <v>1312</v>
      </c>
      <c r="F915" s="69" t="s">
        <v>1312</v>
      </c>
      <c r="G915" s="69" t="s">
        <v>1312</v>
      </c>
      <c r="H915" s="69" t="s">
        <v>1312</v>
      </c>
      <c r="I915" s="68">
        <v>4</v>
      </c>
      <c r="J915" s="68">
        <v>5</v>
      </c>
      <c r="K915" s="69">
        <v>0.53903303877976028</v>
      </c>
      <c r="L915" s="69">
        <v>0.46096696122023978</v>
      </c>
      <c r="M915" s="68" t="s">
        <v>1293</v>
      </c>
      <c r="N915" s="68" t="s">
        <v>1313</v>
      </c>
      <c r="O915" s="68" t="s">
        <v>1295</v>
      </c>
    </row>
    <row r="916" spans="1:15" s="70" customFormat="1" x14ac:dyDescent="0.25">
      <c r="A916" s="61">
        <v>414425</v>
      </c>
      <c r="B916" s="61" t="s">
        <v>1114</v>
      </c>
      <c r="C916" s="61" t="s">
        <v>1314</v>
      </c>
      <c r="D916" s="62">
        <v>0.43604999999999999</v>
      </c>
      <c r="E916" s="64" t="s">
        <v>1312</v>
      </c>
      <c r="F916" s="64" t="s">
        <v>1312</v>
      </c>
      <c r="G916" s="64" t="s">
        <v>1312</v>
      </c>
      <c r="H916" s="64" t="s">
        <v>1312</v>
      </c>
      <c r="I916" s="63">
        <v>1</v>
      </c>
      <c r="J916" s="63">
        <v>1</v>
      </c>
      <c r="K916" s="64">
        <v>0.9101983988861817</v>
      </c>
      <c r="L916" s="64">
        <v>8.9801601113818311E-2</v>
      </c>
      <c r="M916" s="63" t="s">
        <v>1293</v>
      </c>
      <c r="N916" s="63" t="s">
        <v>1313</v>
      </c>
      <c r="O916" s="63" t="s">
        <v>1295</v>
      </c>
    </row>
    <row r="917" spans="1:15" s="70" customFormat="1" x14ac:dyDescent="0.25">
      <c r="A917" s="66">
        <v>414450</v>
      </c>
      <c r="B917" s="66" t="s">
        <v>1115</v>
      </c>
      <c r="C917" s="66" t="s">
        <v>1307</v>
      </c>
      <c r="D917" s="67">
        <v>0.60751999999999995</v>
      </c>
      <c r="E917" s="69">
        <v>0</v>
      </c>
      <c r="F917" s="69">
        <v>0</v>
      </c>
      <c r="G917" s="69">
        <v>0</v>
      </c>
      <c r="H917" s="69">
        <v>0</v>
      </c>
      <c r="I917" s="68">
        <v>13</v>
      </c>
      <c r="J917" s="68">
        <v>13</v>
      </c>
      <c r="K917" s="69">
        <v>0.64384084156428167</v>
      </c>
      <c r="L917" s="69">
        <v>0.35615915843571833</v>
      </c>
      <c r="M917" s="68" t="s">
        <v>1293</v>
      </c>
      <c r="N917" s="68" t="s">
        <v>1294</v>
      </c>
      <c r="O917" s="68" t="s">
        <v>1295</v>
      </c>
    </row>
    <row r="918" spans="1:15" s="70" customFormat="1" x14ac:dyDescent="0.25">
      <c r="A918" s="61">
        <v>414468</v>
      </c>
      <c r="B918" s="61" t="s">
        <v>1116</v>
      </c>
      <c r="C918" s="61" t="s">
        <v>1314</v>
      </c>
      <c r="D918" s="62">
        <v>0.38572000000000001</v>
      </c>
      <c r="E918" s="64" t="s">
        <v>1312</v>
      </c>
      <c r="F918" s="64" t="s">
        <v>1312</v>
      </c>
      <c r="G918" s="64" t="s">
        <v>1312</v>
      </c>
      <c r="H918" s="64" t="s">
        <v>1312</v>
      </c>
      <c r="I918" s="63">
        <v>1</v>
      </c>
      <c r="J918" s="63">
        <v>2</v>
      </c>
      <c r="K918" s="64">
        <v>0</v>
      </c>
      <c r="L918" s="64">
        <v>1</v>
      </c>
      <c r="M918" s="63" t="s">
        <v>1293</v>
      </c>
      <c r="N918" s="63" t="s">
        <v>1313</v>
      </c>
      <c r="O918" s="63" t="s">
        <v>1295</v>
      </c>
    </row>
    <row r="919" spans="1:15" s="70" customFormat="1" x14ac:dyDescent="0.25">
      <c r="A919" s="66">
        <v>414492</v>
      </c>
      <c r="B919" s="66" t="s">
        <v>1117</v>
      </c>
      <c r="C919" s="66" t="s">
        <v>1307</v>
      </c>
      <c r="D919" s="67">
        <v>0.75851000000000002</v>
      </c>
      <c r="E919" s="69">
        <v>0.99715159580677548</v>
      </c>
      <c r="F919" s="69">
        <v>0.99715159580677548</v>
      </c>
      <c r="G919" s="69">
        <v>0.99715159580677548</v>
      </c>
      <c r="H919" s="69">
        <v>0.13412228796844181</v>
      </c>
      <c r="I919" s="68">
        <v>50</v>
      </c>
      <c r="J919" s="68">
        <v>2</v>
      </c>
      <c r="K919" s="69">
        <v>0.99998594637135307</v>
      </c>
      <c r="L919" s="69">
        <v>1.4053628646916633E-5</v>
      </c>
      <c r="M919" s="68" t="s">
        <v>1293</v>
      </c>
      <c r="N919" s="68" t="s">
        <v>1767</v>
      </c>
      <c r="O919" s="68" t="s">
        <v>1295</v>
      </c>
    </row>
    <row r="920" spans="1:15" s="70" customFormat="1" x14ac:dyDescent="0.25">
      <c r="A920" s="61">
        <v>414549</v>
      </c>
      <c r="B920" s="61" t="s">
        <v>1118</v>
      </c>
      <c r="C920" s="61" t="s">
        <v>1326</v>
      </c>
      <c r="D920" s="62">
        <v>0.39678000000000002</v>
      </c>
      <c r="E920" s="64">
        <v>0</v>
      </c>
      <c r="F920" s="64">
        <v>0</v>
      </c>
      <c r="G920" s="64">
        <v>0</v>
      </c>
      <c r="H920" s="64">
        <v>0</v>
      </c>
      <c r="I920" s="63">
        <v>1</v>
      </c>
      <c r="J920" s="63">
        <v>0</v>
      </c>
      <c r="K920" s="64">
        <v>1</v>
      </c>
      <c r="L920" s="64">
        <v>0</v>
      </c>
      <c r="M920" s="63" t="s">
        <v>1293</v>
      </c>
      <c r="N920" s="63" t="s">
        <v>1313</v>
      </c>
      <c r="O920" s="63" t="s">
        <v>1295</v>
      </c>
    </row>
    <row r="921" spans="1:15" s="70" customFormat="1" x14ac:dyDescent="0.25">
      <c r="A921" s="66">
        <v>414573</v>
      </c>
      <c r="B921" s="66" t="s">
        <v>1120</v>
      </c>
      <c r="C921" s="66" t="s">
        <v>1309</v>
      </c>
      <c r="D921" s="67">
        <v>0.66669999999999996</v>
      </c>
      <c r="E921" s="69">
        <v>1</v>
      </c>
      <c r="F921" s="69">
        <v>1</v>
      </c>
      <c r="G921" s="69">
        <v>1</v>
      </c>
      <c r="H921" s="69">
        <v>0.23809523809523808</v>
      </c>
      <c r="I921" s="68">
        <v>6</v>
      </c>
      <c r="J921" s="68">
        <v>0</v>
      </c>
      <c r="K921" s="69">
        <v>1</v>
      </c>
      <c r="L921" s="69">
        <v>0</v>
      </c>
      <c r="M921" s="68" t="s">
        <v>1293</v>
      </c>
      <c r="N921" s="68" t="s">
        <v>1294</v>
      </c>
      <c r="O921" s="68" t="s">
        <v>1295</v>
      </c>
    </row>
    <row r="922" spans="1:15" s="70" customFormat="1" x14ac:dyDescent="0.25">
      <c r="A922" s="61">
        <v>414581</v>
      </c>
      <c r="B922" s="61" t="s">
        <v>1121</v>
      </c>
      <c r="C922" s="61" t="s">
        <v>1309</v>
      </c>
      <c r="D922" s="62">
        <v>0.65337999999999996</v>
      </c>
      <c r="E922" s="64">
        <v>0</v>
      </c>
      <c r="F922" s="64">
        <v>0</v>
      </c>
      <c r="G922" s="64">
        <v>0</v>
      </c>
      <c r="H922" s="64">
        <v>0.05</v>
      </c>
      <c r="I922" s="63">
        <v>5</v>
      </c>
      <c r="J922" s="63">
        <v>4</v>
      </c>
      <c r="K922" s="64">
        <v>0.79852103996713419</v>
      </c>
      <c r="L922" s="64">
        <v>0.20147896003286578</v>
      </c>
      <c r="M922" s="63" t="s">
        <v>1318</v>
      </c>
      <c r="N922" s="63" t="s">
        <v>1768</v>
      </c>
      <c r="O922" s="63" t="s">
        <v>1295</v>
      </c>
    </row>
    <row r="923" spans="1:15" s="70" customFormat="1" x14ac:dyDescent="0.25">
      <c r="A923" s="66">
        <v>414654</v>
      </c>
      <c r="B923" s="66" t="s">
        <v>1122</v>
      </c>
      <c r="C923" s="66" t="s">
        <v>1314</v>
      </c>
      <c r="D923" s="67">
        <v>0.33417000000000002</v>
      </c>
      <c r="E923" s="69" t="s">
        <v>1312</v>
      </c>
      <c r="F923" s="69" t="s">
        <v>1312</v>
      </c>
      <c r="G923" s="69" t="s">
        <v>1312</v>
      </c>
      <c r="H923" s="69" t="s">
        <v>1312</v>
      </c>
      <c r="I923" s="68">
        <v>5</v>
      </c>
      <c r="J923" s="68">
        <v>6</v>
      </c>
      <c r="K923" s="69">
        <v>0.72768250398275702</v>
      </c>
      <c r="L923" s="69">
        <v>0.27231749601724298</v>
      </c>
      <c r="M923" s="68" t="s">
        <v>1293</v>
      </c>
      <c r="N923" s="68" t="s">
        <v>1313</v>
      </c>
      <c r="O923" s="68" t="s">
        <v>1295</v>
      </c>
    </row>
    <row r="924" spans="1:15" s="70" customFormat="1" x14ac:dyDescent="0.25">
      <c r="A924" s="61">
        <v>414662</v>
      </c>
      <c r="B924" s="61" t="s">
        <v>1123</v>
      </c>
      <c r="C924" s="61" t="s">
        <v>1314</v>
      </c>
      <c r="D924" s="62">
        <v>0.63100999999999996</v>
      </c>
      <c r="E924" s="64" t="s">
        <v>1312</v>
      </c>
      <c r="F924" s="64" t="s">
        <v>1312</v>
      </c>
      <c r="G924" s="64" t="s">
        <v>1312</v>
      </c>
      <c r="H924" s="64" t="s">
        <v>1312</v>
      </c>
      <c r="I924" s="63">
        <v>1</v>
      </c>
      <c r="J924" s="63">
        <v>0</v>
      </c>
      <c r="K924" s="64">
        <v>1</v>
      </c>
      <c r="L924" s="64">
        <v>0</v>
      </c>
      <c r="M924" s="63" t="s">
        <v>1293</v>
      </c>
      <c r="N924" s="63" t="s">
        <v>1313</v>
      </c>
      <c r="O924" s="63" t="s">
        <v>1295</v>
      </c>
    </row>
    <row r="925" spans="1:15" s="70" customFormat="1" x14ac:dyDescent="0.25">
      <c r="A925" s="66">
        <v>414689</v>
      </c>
      <c r="B925" s="66" t="s">
        <v>1124</v>
      </c>
      <c r="C925" s="66" t="s">
        <v>1326</v>
      </c>
      <c r="D925" s="67">
        <v>0.68911999999999995</v>
      </c>
      <c r="E925" s="69">
        <v>0</v>
      </c>
      <c r="F925" s="69">
        <v>0</v>
      </c>
      <c r="G925" s="69">
        <v>0</v>
      </c>
      <c r="H925" s="69">
        <v>0</v>
      </c>
      <c r="I925" s="68">
        <v>1</v>
      </c>
      <c r="J925" s="68">
        <v>0</v>
      </c>
      <c r="K925" s="69">
        <v>1</v>
      </c>
      <c r="L925" s="69">
        <v>0</v>
      </c>
      <c r="M925" s="68" t="s">
        <v>1293</v>
      </c>
      <c r="N925" s="68" t="s">
        <v>1294</v>
      </c>
      <c r="O925" s="68" t="s">
        <v>1295</v>
      </c>
    </row>
    <row r="926" spans="1:15" s="70" customFormat="1" x14ac:dyDescent="0.25">
      <c r="A926" s="61">
        <v>414701</v>
      </c>
      <c r="B926" s="61" t="s">
        <v>1125</v>
      </c>
      <c r="C926" s="61" t="s">
        <v>1314</v>
      </c>
      <c r="D926" s="62">
        <v>0.64646000000000003</v>
      </c>
      <c r="E926" s="64" t="s">
        <v>1312</v>
      </c>
      <c r="F926" s="64" t="s">
        <v>1312</v>
      </c>
      <c r="G926" s="64" t="s">
        <v>1312</v>
      </c>
      <c r="H926" s="64" t="s">
        <v>1312</v>
      </c>
      <c r="I926" s="63">
        <v>11</v>
      </c>
      <c r="J926" s="63">
        <v>5</v>
      </c>
      <c r="K926" s="64">
        <v>0.84750007073936784</v>
      </c>
      <c r="L926" s="64">
        <v>0.15249992926063213</v>
      </c>
      <c r="M926" s="63" t="s">
        <v>1293</v>
      </c>
      <c r="N926" s="63" t="s">
        <v>1313</v>
      </c>
      <c r="O926" s="63" t="s">
        <v>1295</v>
      </c>
    </row>
    <row r="927" spans="1:15" s="70" customFormat="1" x14ac:dyDescent="0.25">
      <c r="A927" s="66">
        <v>414727</v>
      </c>
      <c r="B927" s="66" t="s">
        <v>1126</v>
      </c>
      <c r="C927" s="66" t="s">
        <v>1314</v>
      </c>
      <c r="D927" s="67">
        <v>0.68261000000000005</v>
      </c>
      <c r="E927" s="69" t="s">
        <v>1312</v>
      </c>
      <c r="F927" s="69" t="s">
        <v>1312</v>
      </c>
      <c r="G927" s="69" t="s">
        <v>1312</v>
      </c>
      <c r="H927" s="69" t="s">
        <v>1312</v>
      </c>
      <c r="I927" s="68">
        <v>2</v>
      </c>
      <c r="J927" s="68">
        <v>2</v>
      </c>
      <c r="K927" s="69">
        <v>0.99877250409165308</v>
      </c>
      <c r="L927" s="69">
        <v>1.2274959083469722E-3</v>
      </c>
      <c r="M927" s="68" t="s">
        <v>1293</v>
      </c>
      <c r="N927" s="68" t="s">
        <v>1313</v>
      </c>
      <c r="O927" s="68" t="s">
        <v>1295</v>
      </c>
    </row>
    <row r="928" spans="1:15" s="70" customFormat="1" x14ac:dyDescent="0.25">
      <c r="A928" s="61">
        <v>414735</v>
      </c>
      <c r="B928" s="61" t="s">
        <v>1127</v>
      </c>
      <c r="C928" s="61" t="s">
        <v>1307</v>
      </c>
      <c r="D928" s="62">
        <v>0.68413999999999997</v>
      </c>
      <c r="E928" s="64">
        <v>0</v>
      </c>
      <c r="F928" s="64">
        <v>0</v>
      </c>
      <c r="G928" s="64">
        <v>0</v>
      </c>
      <c r="H928" s="64">
        <v>0.125</v>
      </c>
      <c r="I928" s="63">
        <v>4</v>
      </c>
      <c r="J928" s="63">
        <v>3</v>
      </c>
      <c r="K928" s="64">
        <v>0.23021582733812951</v>
      </c>
      <c r="L928" s="64">
        <v>0.76978417266187049</v>
      </c>
      <c r="M928" s="63" t="s">
        <v>1293</v>
      </c>
      <c r="N928" s="63" t="s">
        <v>1313</v>
      </c>
      <c r="O928" s="63" t="s">
        <v>1295</v>
      </c>
    </row>
    <row r="929" spans="1:15" s="70" customFormat="1" x14ac:dyDescent="0.25">
      <c r="A929" s="66">
        <v>414808</v>
      </c>
      <c r="B929" s="66" t="s">
        <v>1130</v>
      </c>
      <c r="C929" s="66" t="s">
        <v>1314</v>
      </c>
      <c r="D929" s="67">
        <v>0.57157999999999998</v>
      </c>
      <c r="E929" s="69" t="s">
        <v>1312</v>
      </c>
      <c r="F929" s="69" t="s">
        <v>1312</v>
      </c>
      <c r="G929" s="69" t="s">
        <v>1312</v>
      </c>
      <c r="H929" s="69" t="s">
        <v>1312</v>
      </c>
      <c r="I929" s="68">
        <v>3</v>
      </c>
      <c r="J929" s="68">
        <v>2</v>
      </c>
      <c r="K929" s="69">
        <v>0.99842602308499473</v>
      </c>
      <c r="L929" s="69">
        <v>1.5739769150052466E-3</v>
      </c>
      <c r="M929" s="68" t="s">
        <v>1293</v>
      </c>
      <c r="N929" s="68" t="s">
        <v>1313</v>
      </c>
      <c r="O929" s="68" t="s">
        <v>1295</v>
      </c>
    </row>
    <row r="930" spans="1:15" s="70" customFormat="1" x14ac:dyDescent="0.25">
      <c r="A930" s="61">
        <v>414891</v>
      </c>
      <c r="B930" s="61" t="s">
        <v>1132</v>
      </c>
      <c r="C930" s="61" t="s">
        <v>1311</v>
      </c>
      <c r="D930" s="62">
        <v>0.81276999999999999</v>
      </c>
      <c r="E930" s="64" t="s">
        <v>1312</v>
      </c>
      <c r="F930" s="64" t="s">
        <v>1312</v>
      </c>
      <c r="G930" s="64" t="s">
        <v>1312</v>
      </c>
      <c r="H930" s="64" t="s">
        <v>1312</v>
      </c>
      <c r="I930" s="63">
        <v>1</v>
      </c>
      <c r="J930" s="63">
        <v>2</v>
      </c>
      <c r="K930" s="64">
        <v>0.67125171939477302</v>
      </c>
      <c r="L930" s="64">
        <v>0.32874828060522698</v>
      </c>
      <c r="M930" s="63" t="s">
        <v>1293</v>
      </c>
      <c r="N930" s="63" t="s">
        <v>1313</v>
      </c>
      <c r="O930" s="63" t="s">
        <v>1295</v>
      </c>
    </row>
    <row r="931" spans="1:15" s="70" customFormat="1" x14ac:dyDescent="0.25">
      <c r="A931" s="66">
        <v>414905</v>
      </c>
      <c r="B931" s="66" t="s">
        <v>1133</v>
      </c>
      <c r="C931" s="66" t="s">
        <v>1307</v>
      </c>
      <c r="D931" s="67">
        <v>0.35783999999999999</v>
      </c>
      <c r="E931" s="69">
        <v>0</v>
      </c>
      <c r="F931" s="69">
        <v>0</v>
      </c>
      <c r="G931" s="69">
        <v>0</v>
      </c>
      <c r="H931" s="69">
        <v>0</v>
      </c>
      <c r="I931" s="68">
        <v>6</v>
      </c>
      <c r="J931" s="68">
        <v>1</v>
      </c>
      <c r="K931" s="69">
        <v>1</v>
      </c>
      <c r="L931" s="69">
        <v>0</v>
      </c>
      <c r="M931" s="68" t="s">
        <v>1293</v>
      </c>
      <c r="N931" s="68" t="s">
        <v>1313</v>
      </c>
      <c r="O931" s="68" t="s">
        <v>1295</v>
      </c>
    </row>
    <row r="932" spans="1:15" s="70" customFormat="1" x14ac:dyDescent="0.25">
      <c r="A932" s="61">
        <v>414913</v>
      </c>
      <c r="B932" s="61" t="s">
        <v>1134</v>
      </c>
      <c r="C932" s="61" t="s">
        <v>1326</v>
      </c>
      <c r="D932" s="62">
        <v>0.70032000000000005</v>
      </c>
      <c r="E932" s="64">
        <v>0.9997112330349408</v>
      </c>
      <c r="F932" s="64">
        <v>0</v>
      </c>
      <c r="G932" s="64">
        <v>0</v>
      </c>
      <c r="H932" s="64">
        <v>0.2</v>
      </c>
      <c r="I932" s="63">
        <v>3</v>
      </c>
      <c r="J932" s="63">
        <v>0</v>
      </c>
      <c r="K932" s="64">
        <v>1</v>
      </c>
      <c r="L932" s="64">
        <v>0</v>
      </c>
      <c r="M932" s="63" t="s">
        <v>1293</v>
      </c>
      <c r="N932" s="63" t="s">
        <v>1294</v>
      </c>
      <c r="O932" s="63" t="s">
        <v>1295</v>
      </c>
    </row>
    <row r="933" spans="1:15" s="70" customFormat="1" x14ac:dyDescent="0.25">
      <c r="A933" s="66">
        <v>414921</v>
      </c>
      <c r="B933" s="66" t="s">
        <v>1135</v>
      </c>
      <c r="C933" s="66" t="s">
        <v>1314</v>
      </c>
      <c r="D933" s="67">
        <v>0.47191</v>
      </c>
      <c r="E933" s="69" t="s">
        <v>1312</v>
      </c>
      <c r="F933" s="69" t="s">
        <v>1312</v>
      </c>
      <c r="G933" s="69" t="s">
        <v>1312</v>
      </c>
      <c r="H933" s="69" t="s">
        <v>1312</v>
      </c>
      <c r="I933" s="68">
        <v>2</v>
      </c>
      <c r="J933" s="68">
        <v>5</v>
      </c>
      <c r="K933" s="69">
        <v>8.11470408785845E-2</v>
      </c>
      <c r="L933" s="69">
        <v>0.91885295912141551</v>
      </c>
      <c r="M933" s="68" t="s">
        <v>1293</v>
      </c>
      <c r="N933" s="68" t="s">
        <v>1313</v>
      </c>
      <c r="O933" s="68" t="s">
        <v>1295</v>
      </c>
    </row>
    <row r="934" spans="1:15" s="70" customFormat="1" x14ac:dyDescent="0.25">
      <c r="A934" s="61">
        <v>414930</v>
      </c>
      <c r="B934" s="61" t="s">
        <v>1136</v>
      </c>
      <c r="C934" s="61" t="s">
        <v>1307</v>
      </c>
      <c r="D934" s="62">
        <v>0.32828000000000002</v>
      </c>
      <c r="E934" s="64">
        <v>0.53581206877669474</v>
      </c>
      <c r="F934" s="64">
        <v>0</v>
      </c>
      <c r="G934" s="64">
        <v>0</v>
      </c>
      <c r="H934" s="64">
        <v>2.1276595744680851E-2</v>
      </c>
      <c r="I934" s="63">
        <v>8</v>
      </c>
      <c r="J934" s="63">
        <v>4</v>
      </c>
      <c r="K934" s="64">
        <v>0.84141066873683046</v>
      </c>
      <c r="L934" s="64">
        <v>0.15858933126316957</v>
      </c>
      <c r="M934" s="63" t="s">
        <v>1293</v>
      </c>
      <c r="N934" s="63" t="s">
        <v>1308</v>
      </c>
      <c r="O934" s="63" t="s">
        <v>1295</v>
      </c>
    </row>
    <row r="935" spans="1:15" s="70" customFormat="1" x14ac:dyDescent="0.25">
      <c r="A935" s="66">
        <v>414948</v>
      </c>
      <c r="B935" s="66" t="s">
        <v>1137</v>
      </c>
      <c r="C935" s="66" t="s">
        <v>1326</v>
      </c>
      <c r="D935" s="67">
        <v>0.83065999999999995</v>
      </c>
      <c r="E935" s="69">
        <v>0.98818240205523444</v>
      </c>
      <c r="F935" s="69">
        <v>0.98818240205523444</v>
      </c>
      <c r="G935" s="69">
        <v>0.98818240205523444</v>
      </c>
      <c r="H935" s="69">
        <v>0.328125</v>
      </c>
      <c r="I935" s="68">
        <v>7</v>
      </c>
      <c r="J935" s="68">
        <v>0</v>
      </c>
      <c r="K935" s="69">
        <v>1</v>
      </c>
      <c r="L935" s="69">
        <v>0</v>
      </c>
      <c r="M935" s="68" t="s">
        <v>1293</v>
      </c>
      <c r="N935" s="68" t="s">
        <v>1294</v>
      </c>
      <c r="O935" s="68" t="s">
        <v>1295</v>
      </c>
    </row>
    <row r="936" spans="1:15" s="70" customFormat="1" x14ac:dyDescent="0.25">
      <c r="A936" s="61">
        <v>414981</v>
      </c>
      <c r="B936" s="61" t="s">
        <v>1138</v>
      </c>
      <c r="C936" s="61" t="s">
        <v>1314</v>
      </c>
      <c r="D936" s="62">
        <v>0.28571000000000002</v>
      </c>
      <c r="E936" s="64" t="s">
        <v>1312</v>
      </c>
      <c r="F936" s="64" t="s">
        <v>1312</v>
      </c>
      <c r="G936" s="64" t="s">
        <v>1312</v>
      </c>
      <c r="H936" s="64" t="s">
        <v>1312</v>
      </c>
      <c r="I936" s="63">
        <v>1</v>
      </c>
      <c r="J936" s="63">
        <v>1</v>
      </c>
      <c r="K936" s="64">
        <v>0.25561497326203209</v>
      </c>
      <c r="L936" s="64">
        <v>0.74438502673796791</v>
      </c>
      <c r="M936" s="63" t="s">
        <v>1293</v>
      </c>
      <c r="N936" s="63" t="s">
        <v>1313</v>
      </c>
      <c r="O936" s="63" t="s">
        <v>1295</v>
      </c>
    </row>
    <row r="937" spans="1:15" s="70" customFormat="1" x14ac:dyDescent="0.25">
      <c r="A937" s="66">
        <v>414999</v>
      </c>
      <c r="B937" s="66" t="s">
        <v>1139</v>
      </c>
      <c r="C937" s="66" t="s">
        <v>1326</v>
      </c>
      <c r="D937" s="67">
        <v>0.75448999999999999</v>
      </c>
      <c r="E937" s="69">
        <v>1</v>
      </c>
      <c r="F937" s="69">
        <v>1</v>
      </c>
      <c r="G937" s="69">
        <v>1</v>
      </c>
      <c r="H937" s="69">
        <v>0.30769230769230771</v>
      </c>
      <c r="I937" s="68">
        <v>1</v>
      </c>
      <c r="J937" s="68">
        <v>0</v>
      </c>
      <c r="K937" s="69">
        <v>1</v>
      </c>
      <c r="L937" s="69">
        <v>0</v>
      </c>
      <c r="M937" s="68" t="s">
        <v>1293</v>
      </c>
      <c r="N937" s="68" t="s">
        <v>1294</v>
      </c>
      <c r="O937" s="68" t="s">
        <v>1295</v>
      </c>
    </row>
    <row r="938" spans="1:15" s="70" customFormat="1" x14ac:dyDescent="0.25">
      <c r="A938" s="61">
        <v>415006</v>
      </c>
      <c r="B938" s="61" t="s">
        <v>1140</v>
      </c>
      <c r="C938" s="61" t="s">
        <v>1326</v>
      </c>
      <c r="D938" s="62">
        <v>0.35547000000000001</v>
      </c>
      <c r="E938" s="64">
        <v>0</v>
      </c>
      <c r="F938" s="64">
        <v>0</v>
      </c>
      <c r="G938" s="64">
        <v>0</v>
      </c>
      <c r="H938" s="64">
        <v>0.375</v>
      </c>
      <c r="I938" s="63">
        <v>0</v>
      </c>
      <c r="J938" s="63">
        <v>0</v>
      </c>
      <c r="K938" s="64">
        <v>0</v>
      </c>
      <c r="L938" s="64">
        <v>0</v>
      </c>
      <c r="M938" s="63" t="s">
        <v>1293</v>
      </c>
      <c r="N938" s="63" t="s">
        <v>1313</v>
      </c>
      <c r="O938" s="63" t="s">
        <v>1295</v>
      </c>
    </row>
    <row r="939" spans="1:15" s="70" customFormat="1" x14ac:dyDescent="0.25">
      <c r="A939" s="66">
        <v>415014</v>
      </c>
      <c r="B939" s="66" t="s">
        <v>1141</v>
      </c>
      <c r="C939" s="66" t="s">
        <v>1309</v>
      </c>
      <c r="D939" s="67">
        <v>0.71858</v>
      </c>
      <c r="E939" s="69">
        <v>0</v>
      </c>
      <c r="F939" s="69">
        <v>0</v>
      </c>
      <c r="G939" s="69">
        <v>0</v>
      </c>
      <c r="H939" s="69">
        <v>0</v>
      </c>
      <c r="I939" s="68">
        <v>10</v>
      </c>
      <c r="J939" s="68">
        <v>9</v>
      </c>
      <c r="K939" s="69">
        <v>0.82724030316540342</v>
      </c>
      <c r="L939" s="69">
        <v>0.17275969683459652</v>
      </c>
      <c r="M939" s="68" t="s">
        <v>1293</v>
      </c>
      <c r="N939" s="68" t="s">
        <v>1769</v>
      </c>
      <c r="O939" s="68" t="s">
        <v>1295</v>
      </c>
    </row>
    <row r="940" spans="1:15" s="70" customFormat="1" x14ac:dyDescent="0.25">
      <c r="A940" s="61">
        <v>415049</v>
      </c>
      <c r="B940" s="61" t="s">
        <v>1142</v>
      </c>
      <c r="C940" s="61" t="s">
        <v>1326</v>
      </c>
      <c r="D940" s="62">
        <v>0.57987999999999995</v>
      </c>
      <c r="E940" s="64">
        <v>1</v>
      </c>
      <c r="F940" s="64">
        <v>1</v>
      </c>
      <c r="G940" s="64">
        <v>0</v>
      </c>
      <c r="H940" s="64">
        <v>0.25</v>
      </c>
      <c r="I940" s="63">
        <v>3</v>
      </c>
      <c r="J940" s="63">
        <v>0</v>
      </c>
      <c r="K940" s="64">
        <v>1</v>
      </c>
      <c r="L940" s="64">
        <v>0</v>
      </c>
      <c r="M940" s="63" t="s">
        <v>1293</v>
      </c>
      <c r="N940" s="63" t="s">
        <v>1294</v>
      </c>
      <c r="O940" s="63" t="s">
        <v>1295</v>
      </c>
    </row>
    <row r="941" spans="1:15" s="70" customFormat="1" x14ac:dyDescent="0.25">
      <c r="A941" s="66">
        <v>415057</v>
      </c>
      <c r="B941" s="66" t="s">
        <v>1143</v>
      </c>
      <c r="C941" s="66" t="s">
        <v>1314</v>
      </c>
      <c r="D941" s="67">
        <v>0.44159999999999999</v>
      </c>
      <c r="E941" s="69" t="s">
        <v>1312</v>
      </c>
      <c r="F941" s="69" t="s">
        <v>1312</v>
      </c>
      <c r="G941" s="69" t="s">
        <v>1312</v>
      </c>
      <c r="H941" s="69" t="s">
        <v>1312</v>
      </c>
      <c r="I941" s="68">
        <v>0</v>
      </c>
      <c r="J941" s="68">
        <v>1</v>
      </c>
      <c r="K941" s="69">
        <v>0</v>
      </c>
      <c r="L941" s="69">
        <v>1</v>
      </c>
      <c r="M941" s="68" t="s">
        <v>1293</v>
      </c>
      <c r="N941" s="68" t="s">
        <v>1313</v>
      </c>
      <c r="O941" s="68" t="s">
        <v>1295</v>
      </c>
    </row>
    <row r="942" spans="1:15" s="70" customFormat="1" x14ac:dyDescent="0.25">
      <c r="A942" s="61">
        <v>415065</v>
      </c>
      <c r="B942" s="61" t="s">
        <v>1144</v>
      </c>
      <c r="C942" s="61" t="s">
        <v>1314</v>
      </c>
      <c r="D942" s="62">
        <v>0.55054000000000003</v>
      </c>
      <c r="E942" s="64" t="s">
        <v>1312</v>
      </c>
      <c r="F942" s="64" t="s">
        <v>1312</v>
      </c>
      <c r="G942" s="64" t="s">
        <v>1312</v>
      </c>
      <c r="H942" s="64" t="s">
        <v>1312</v>
      </c>
      <c r="I942" s="63">
        <v>3</v>
      </c>
      <c r="J942" s="63">
        <v>1</v>
      </c>
      <c r="K942" s="64">
        <v>0.54374999999999996</v>
      </c>
      <c r="L942" s="64">
        <v>0.45624999999999999</v>
      </c>
      <c r="M942" s="63" t="s">
        <v>1293</v>
      </c>
      <c r="N942" s="63" t="s">
        <v>1313</v>
      </c>
      <c r="O942" s="63" t="s">
        <v>1295</v>
      </c>
    </row>
    <row r="943" spans="1:15" s="70" customFormat="1" x14ac:dyDescent="0.25">
      <c r="A943" s="66">
        <v>415081</v>
      </c>
      <c r="B943" s="66" t="s">
        <v>1145</v>
      </c>
      <c r="C943" s="66" t="s">
        <v>1307</v>
      </c>
      <c r="D943" s="67">
        <v>0.37778</v>
      </c>
      <c r="E943" s="69">
        <v>1</v>
      </c>
      <c r="F943" s="69">
        <v>0</v>
      </c>
      <c r="G943" s="69">
        <v>0</v>
      </c>
      <c r="H943" s="69">
        <v>0.25</v>
      </c>
      <c r="I943" s="68">
        <v>3</v>
      </c>
      <c r="J943" s="68">
        <v>5</v>
      </c>
      <c r="K943" s="69">
        <v>0.16666666666666666</v>
      </c>
      <c r="L943" s="69">
        <v>0.83333333333333337</v>
      </c>
      <c r="M943" s="68" t="s">
        <v>1293</v>
      </c>
      <c r="N943" s="68" t="s">
        <v>1313</v>
      </c>
      <c r="O943" s="68" t="s">
        <v>1295</v>
      </c>
    </row>
    <row r="944" spans="1:15" s="70" customFormat="1" x14ac:dyDescent="0.25">
      <c r="A944" s="61">
        <v>415090</v>
      </c>
      <c r="B944" s="61" t="s">
        <v>1146</v>
      </c>
      <c r="C944" s="61" t="s">
        <v>1314</v>
      </c>
      <c r="D944" s="62">
        <v>0.32079000000000002</v>
      </c>
      <c r="E944" s="64" t="s">
        <v>1312</v>
      </c>
      <c r="F944" s="64" t="s">
        <v>1312</v>
      </c>
      <c r="G944" s="64" t="s">
        <v>1312</v>
      </c>
      <c r="H944" s="64" t="s">
        <v>1312</v>
      </c>
      <c r="I944" s="63">
        <v>0</v>
      </c>
      <c r="J944" s="63">
        <v>0</v>
      </c>
      <c r="K944" s="64">
        <v>0</v>
      </c>
      <c r="L944" s="64">
        <v>0</v>
      </c>
      <c r="M944" s="63" t="s">
        <v>1293</v>
      </c>
      <c r="N944" s="63" t="s">
        <v>1313</v>
      </c>
      <c r="O944" s="63" t="s">
        <v>1295</v>
      </c>
    </row>
    <row r="945" spans="1:15" s="70" customFormat="1" x14ac:dyDescent="0.25">
      <c r="A945" s="66">
        <v>415171</v>
      </c>
      <c r="B945" s="66" t="s">
        <v>1149</v>
      </c>
      <c r="C945" s="66" t="s">
        <v>1314</v>
      </c>
      <c r="D945" s="67">
        <v>0.77697000000000005</v>
      </c>
      <c r="E945" s="69" t="s">
        <v>1312</v>
      </c>
      <c r="F945" s="69" t="s">
        <v>1312</v>
      </c>
      <c r="G945" s="69" t="s">
        <v>1312</v>
      </c>
      <c r="H945" s="69" t="s">
        <v>1312</v>
      </c>
      <c r="I945" s="68">
        <v>1</v>
      </c>
      <c r="J945" s="68">
        <v>2</v>
      </c>
      <c r="K945" s="69">
        <v>0.27676767676767677</v>
      </c>
      <c r="L945" s="69">
        <v>0.72323232323232323</v>
      </c>
      <c r="M945" s="68" t="s">
        <v>1293</v>
      </c>
      <c r="N945" s="68" t="s">
        <v>1313</v>
      </c>
      <c r="O945" s="68" t="s">
        <v>1295</v>
      </c>
    </row>
    <row r="946" spans="1:15" s="70" customFormat="1" x14ac:dyDescent="0.25">
      <c r="A946" s="61">
        <v>415235</v>
      </c>
      <c r="B946" s="61" t="s">
        <v>1150</v>
      </c>
      <c r="C946" s="61" t="s">
        <v>1326</v>
      </c>
      <c r="D946" s="62">
        <v>0.37845000000000001</v>
      </c>
      <c r="E946" s="64">
        <v>0</v>
      </c>
      <c r="F946" s="64">
        <v>0</v>
      </c>
      <c r="G946" s="64">
        <v>0</v>
      </c>
      <c r="H946" s="64">
        <v>0</v>
      </c>
      <c r="I946" s="63">
        <v>1</v>
      </c>
      <c r="J946" s="63">
        <v>0</v>
      </c>
      <c r="K946" s="64">
        <v>1</v>
      </c>
      <c r="L946" s="64">
        <v>0</v>
      </c>
      <c r="M946" s="63" t="s">
        <v>1293</v>
      </c>
      <c r="N946" s="63" t="s">
        <v>1771</v>
      </c>
      <c r="O946" s="63" t="s">
        <v>1295</v>
      </c>
    </row>
    <row r="947" spans="1:15" s="70" customFormat="1" x14ac:dyDescent="0.25">
      <c r="A947" s="66">
        <v>415243</v>
      </c>
      <c r="B947" s="66" t="s">
        <v>1151</v>
      </c>
      <c r="C947" s="66" t="s">
        <v>1314</v>
      </c>
      <c r="D947" s="67">
        <v>0.73170999999999997</v>
      </c>
      <c r="E947" s="69" t="s">
        <v>1312</v>
      </c>
      <c r="F947" s="69" t="s">
        <v>1312</v>
      </c>
      <c r="G947" s="69" t="s">
        <v>1312</v>
      </c>
      <c r="H947" s="69" t="s">
        <v>1312</v>
      </c>
      <c r="I947" s="68">
        <v>2</v>
      </c>
      <c r="J947" s="68">
        <v>1</v>
      </c>
      <c r="K947" s="69">
        <v>1</v>
      </c>
      <c r="L947" s="69">
        <v>0</v>
      </c>
      <c r="M947" s="68" t="s">
        <v>1293</v>
      </c>
      <c r="N947" s="68" t="s">
        <v>1313</v>
      </c>
      <c r="O947" s="68" t="s">
        <v>1295</v>
      </c>
    </row>
    <row r="948" spans="1:15" s="70" customFormat="1" x14ac:dyDescent="0.25">
      <c r="A948" s="61">
        <v>415260</v>
      </c>
      <c r="B948" s="61" t="s">
        <v>1152</v>
      </c>
      <c r="C948" s="61" t="s">
        <v>1314</v>
      </c>
      <c r="D948" s="62">
        <v>0.64419000000000004</v>
      </c>
      <c r="E948" s="64" t="s">
        <v>1312</v>
      </c>
      <c r="F948" s="64" t="s">
        <v>1312</v>
      </c>
      <c r="G948" s="64" t="s">
        <v>1312</v>
      </c>
      <c r="H948" s="64" t="s">
        <v>1312</v>
      </c>
      <c r="I948" s="63">
        <v>2</v>
      </c>
      <c r="J948" s="63">
        <v>1</v>
      </c>
      <c r="K948" s="64">
        <v>0.98439633313828745</v>
      </c>
      <c r="L948" s="64">
        <v>1.5603666861712502E-2</v>
      </c>
      <c r="M948" s="63" t="s">
        <v>1318</v>
      </c>
      <c r="N948" s="63" t="s">
        <v>1313</v>
      </c>
      <c r="O948" s="63" t="s">
        <v>1295</v>
      </c>
    </row>
    <row r="949" spans="1:15" s="70" customFormat="1" x14ac:dyDescent="0.25">
      <c r="A949" s="66">
        <v>415332</v>
      </c>
      <c r="B949" s="66" t="s">
        <v>1153</v>
      </c>
      <c r="C949" s="66" t="s">
        <v>1314</v>
      </c>
      <c r="D949" s="67">
        <v>0.39516000000000001</v>
      </c>
      <c r="E949" s="69" t="s">
        <v>1312</v>
      </c>
      <c r="F949" s="69" t="s">
        <v>1312</v>
      </c>
      <c r="G949" s="69" t="s">
        <v>1312</v>
      </c>
      <c r="H949" s="69" t="s">
        <v>1312</v>
      </c>
      <c r="I949" s="68">
        <v>2</v>
      </c>
      <c r="J949" s="68">
        <v>2</v>
      </c>
      <c r="K949" s="69">
        <v>8.7950747581354446E-4</v>
      </c>
      <c r="L949" s="69">
        <v>0.99912049252418644</v>
      </c>
      <c r="M949" s="68" t="s">
        <v>1293</v>
      </c>
      <c r="N949" s="68" t="s">
        <v>1313</v>
      </c>
      <c r="O949" s="68" t="s">
        <v>1295</v>
      </c>
    </row>
    <row r="950" spans="1:15" s="70" customFormat="1" x14ac:dyDescent="0.25">
      <c r="A950" s="61">
        <v>415383</v>
      </c>
      <c r="B950" s="61" t="s">
        <v>1154</v>
      </c>
      <c r="C950" s="61" t="s">
        <v>1314</v>
      </c>
      <c r="D950" s="62">
        <v>0.44139</v>
      </c>
      <c r="E950" s="64" t="s">
        <v>1312</v>
      </c>
      <c r="F950" s="64" t="s">
        <v>1312</v>
      </c>
      <c r="G950" s="64" t="s">
        <v>1312</v>
      </c>
      <c r="H950" s="64" t="s">
        <v>1312</v>
      </c>
      <c r="I950" s="63">
        <v>1</v>
      </c>
      <c r="J950" s="63">
        <v>0</v>
      </c>
      <c r="K950" s="64">
        <v>1</v>
      </c>
      <c r="L950" s="64">
        <v>0</v>
      </c>
      <c r="M950" s="63" t="s">
        <v>1293</v>
      </c>
      <c r="N950" s="63" t="s">
        <v>1313</v>
      </c>
      <c r="O950" s="63" t="s">
        <v>1295</v>
      </c>
    </row>
    <row r="951" spans="1:15" s="70" customFormat="1" x14ac:dyDescent="0.25">
      <c r="A951" s="66">
        <v>415413</v>
      </c>
      <c r="B951" s="66" t="s">
        <v>1156</v>
      </c>
      <c r="C951" s="66" t="s">
        <v>1307</v>
      </c>
      <c r="D951" s="67">
        <v>0.63683999999999996</v>
      </c>
      <c r="E951" s="69">
        <v>0</v>
      </c>
      <c r="F951" s="69">
        <v>0</v>
      </c>
      <c r="G951" s="69">
        <v>0</v>
      </c>
      <c r="H951" s="69">
        <v>0</v>
      </c>
      <c r="I951" s="68">
        <v>4</v>
      </c>
      <c r="J951" s="68">
        <v>0</v>
      </c>
      <c r="K951" s="69">
        <v>1</v>
      </c>
      <c r="L951" s="69">
        <v>0</v>
      </c>
      <c r="M951" s="68" t="s">
        <v>1293</v>
      </c>
      <c r="N951" s="68" t="s">
        <v>1313</v>
      </c>
      <c r="O951" s="68" t="s">
        <v>1295</v>
      </c>
    </row>
    <row r="952" spans="1:15" s="70" customFormat="1" x14ac:dyDescent="0.25">
      <c r="A952" s="61">
        <v>415537</v>
      </c>
      <c r="B952" s="61" t="s">
        <v>1158</v>
      </c>
      <c r="C952" s="61" t="s">
        <v>1314</v>
      </c>
      <c r="D952" s="62">
        <v>0.55347999999999997</v>
      </c>
      <c r="E952" s="64" t="s">
        <v>1312</v>
      </c>
      <c r="F952" s="64" t="s">
        <v>1312</v>
      </c>
      <c r="G952" s="64" t="s">
        <v>1312</v>
      </c>
      <c r="H952" s="64" t="s">
        <v>1312</v>
      </c>
      <c r="I952" s="63">
        <v>4</v>
      </c>
      <c r="J952" s="63">
        <v>6</v>
      </c>
      <c r="K952" s="64">
        <v>0</v>
      </c>
      <c r="L952" s="64">
        <v>1</v>
      </c>
      <c r="M952" s="63" t="s">
        <v>1293</v>
      </c>
      <c r="N952" s="63" t="s">
        <v>1313</v>
      </c>
      <c r="O952" s="63" t="s">
        <v>1295</v>
      </c>
    </row>
    <row r="953" spans="1:15" s="70" customFormat="1" x14ac:dyDescent="0.25">
      <c r="A953" s="66">
        <v>415545</v>
      </c>
      <c r="B953" s="66" t="s">
        <v>1159</v>
      </c>
      <c r="C953" s="66" t="s">
        <v>1314</v>
      </c>
      <c r="D953" s="67">
        <v>0.58279999999999998</v>
      </c>
      <c r="E953" s="69" t="s">
        <v>1312</v>
      </c>
      <c r="F953" s="69" t="s">
        <v>1312</v>
      </c>
      <c r="G953" s="69" t="s">
        <v>1312</v>
      </c>
      <c r="H953" s="69" t="s">
        <v>1312</v>
      </c>
      <c r="I953" s="68">
        <v>2</v>
      </c>
      <c r="J953" s="68">
        <v>4</v>
      </c>
      <c r="K953" s="69">
        <v>1.3046071268823617E-2</v>
      </c>
      <c r="L953" s="69">
        <v>0.98695392873117638</v>
      </c>
      <c r="M953" s="68" t="s">
        <v>1293</v>
      </c>
      <c r="N953" s="68" t="s">
        <v>1313</v>
      </c>
      <c r="O953" s="68" t="s">
        <v>1295</v>
      </c>
    </row>
    <row r="954" spans="1:15" s="70" customFormat="1" x14ac:dyDescent="0.25">
      <c r="A954" s="61">
        <v>415570</v>
      </c>
      <c r="B954" s="61" t="s">
        <v>1160</v>
      </c>
      <c r="C954" s="61" t="s">
        <v>1307</v>
      </c>
      <c r="D954" s="62">
        <v>0.20446</v>
      </c>
      <c r="E954" s="64">
        <v>1</v>
      </c>
      <c r="F954" s="64">
        <v>0</v>
      </c>
      <c r="G954" s="64">
        <v>0</v>
      </c>
      <c r="H954" s="64">
        <v>0.1</v>
      </c>
      <c r="I954" s="63">
        <v>4</v>
      </c>
      <c r="J954" s="63">
        <v>3</v>
      </c>
      <c r="K954" s="64">
        <v>0.85283560660445079</v>
      </c>
      <c r="L954" s="64">
        <v>0.14716439339554918</v>
      </c>
      <c r="M954" s="63" t="s">
        <v>1293</v>
      </c>
      <c r="N954" s="63" t="s">
        <v>1294</v>
      </c>
      <c r="O954" s="63" t="s">
        <v>1295</v>
      </c>
    </row>
    <row r="955" spans="1:15" s="70" customFormat="1" x14ac:dyDescent="0.25">
      <c r="A955" s="66">
        <v>415596</v>
      </c>
      <c r="B955" s="66" t="s">
        <v>1161</v>
      </c>
      <c r="C955" s="66" t="s">
        <v>1314</v>
      </c>
      <c r="D955" s="67">
        <v>0.22857</v>
      </c>
      <c r="E955" s="69" t="s">
        <v>1312</v>
      </c>
      <c r="F955" s="69" t="s">
        <v>1312</v>
      </c>
      <c r="G955" s="69" t="s">
        <v>1312</v>
      </c>
      <c r="H955" s="69" t="s">
        <v>1312</v>
      </c>
      <c r="I955" s="68">
        <v>1</v>
      </c>
      <c r="J955" s="68">
        <v>1</v>
      </c>
      <c r="K955" s="69">
        <v>0</v>
      </c>
      <c r="L955" s="69">
        <v>0</v>
      </c>
      <c r="M955" s="68" t="s">
        <v>1293</v>
      </c>
      <c r="N955" s="68" t="s">
        <v>1313</v>
      </c>
      <c r="O955" s="68" t="s">
        <v>1295</v>
      </c>
    </row>
    <row r="956" spans="1:15" s="70" customFormat="1" x14ac:dyDescent="0.25">
      <c r="A956" s="61">
        <v>415626</v>
      </c>
      <c r="B956" s="61" t="s">
        <v>1162</v>
      </c>
      <c r="C956" s="61" t="s">
        <v>1311</v>
      </c>
      <c r="D956" s="62">
        <v>0.79640999999999995</v>
      </c>
      <c r="E956" s="64" t="s">
        <v>1312</v>
      </c>
      <c r="F956" s="64" t="s">
        <v>1312</v>
      </c>
      <c r="G956" s="64" t="s">
        <v>1312</v>
      </c>
      <c r="H956" s="64" t="s">
        <v>1312</v>
      </c>
      <c r="I956" s="63">
        <v>11</v>
      </c>
      <c r="J956" s="63">
        <v>4</v>
      </c>
      <c r="K956" s="64">
        <v>0.93093022157131389</v>
      </c>
      <c r="L956" s="64">
        <v>6.9069778428686168E-2</v>
      </c>
      <c r="M956" s="63" t="s">
        <v>1293</v>
      </c>
      <c r="N956" s="63" t="s">
        <v>1313</v>
      </c>
      <c r="O956" s="63" t="s">
        <v>1295</v>
      </c>
    </row>
    <row r="957" spans="1:15" s="70" customFormat="1" x14ac:dyDescent="0.25">
      <c r="A957" s="66">
        <v>415693</v>
      </c>
      <c r="B957" s="66" t="s">
        <v>1163</v>
      </c>
      <c r="C957" s="66" t="s">
        <v>1307</v>
      </c>
      <c r="D957" s="67">
        <v>0.79461999999999999</v>
      </c>
      <c r="E957" s="69">
        <v>0.93263736735833658</v>
      </c>
      <c r="F957" s="69">
        <v>0</v>
      </c>
      <c r="G957" s="69">
        <v>0</v>
      </c>
      <c r="H957" s="69">
        <v>9.375E-2</v>
      </c>
      <c r="I957" s="68">
        <v>10</v>
      </c>
      <c r="J957" s="68">
        <v>3</v>
      </c>
      <c r="K957" s="69">
        <v>0.93455636321679936</v>
      </c>
      <c r="L957" s="69">
        <v>6.5443636783200643E-2</v>
      </c>
      <c r="M957" s="68" t="s">
        <v>1318</v>
      </c>
      <c r="N957" s="68" t="s">
        <v>1294</v>
      </c>
      <c r="O957" s="68" t="s">
        <v>1295</v>
      </c>
    </row>
    <row r="958" spans="1:15" s="70" customFormat="1" x14ac:dyDescent="0.25">
      <c r="A958" s="61">
        <v>415774</v>
      </c>
      <c r="B958" s="61" t="s">
        <v>1164</v>
      </c>
      <c r="C958" s="61" t="s">
        <v>1307</v>
      </c>
      <c r="D958" s="62">
        <v>0.40910999999999997</v>
      </c>
      <c r="E958" s="64">
        <v>1</v>
      </c>
      <c r="F958" s="64">
        <v>1</v>
      </c>
      <c r="G958" s="64">
        <v>1</v>
      </c>
      <c r="H958" s="64">
        <v>0.12135922330097088</v>
      </c>
      <c r="I958" s="63">
        <v>20</v>
      </c>
      <c r="J958" s="63">
        <v>0</v>
      </c>
      <c r="K958" s="64">
        <v>1</v>
      </c>
      <c r="L958" s="64">
        <v>0</v>
      </c>
      <c r="M958" s="63" t="s">
        <v>1293</v>
      </c>
      <c r="N958" s="63" t="s">
        <v>1294</v>
      </c>
      <c r="O958" s="63" t="s">
        <v>1295</v>
      </c>
    </row>
    <row r="959" spans="1:15" s="70" customFormat="1" x14ac:dyDescent="0.25">
      <c r="A959" s="66">
        <v>415782</v>
      </c>
      <c r="B959" s="66" t="s">
        <v>1165</v>
      </c>
      <c r="C959" s="66" t="s">
        <v>1314</v>
      </c>
      <c r="D959" s="67">
        <v>0.53300000000000003</v>
      </c>
      <c r="E959" s="69" t="s">
        <v>1312</v>
      </c>
      <c r="F959" s="69" t="s">
        <v>1312</v>
      </c>
      <c r="G959" s="69" t="s">
        <v>1312</v>
      </c>
      <c r="H959" s="69" t="s">
        <v>1312</v>
      </c>
      <c r="I959" s="68">
        <v>0</v>
      </c>
      <c r="J959" s="68">
        <v>0</v>
      </c>
      <c r="K959" s="69">
        <v>0</v>
      </c>
      <c r="L959" s="69">
        <v>0</v>
      </c>
      <c r="M959" s="68" t="s">
        <v>1293</v>
      </c>
      <c r="N959" s="68" t="s">
        <v>1313</v>
      </c>
      <c r="O959" s="68" t="s">
        <v>1295</v>
      </c>
    </row>
    <row r="960" spans="1:15" s="70" customFormat="1" x14ac:dyDescent="0.25">
      <c r="A960" s="61">
        <v>415804</v>
      </c>
      <c r="B960" s="61" t="s">
        <v>1166</v>
      </c>
      <c r="C960" s="61" t="s">
        <v>1314</v>
      </c>
      <c r="D960" s="62">
        <v>0.68835999999999997</v>
      </c>
      <c r="E960" s="64" t="s">
        <v>1312</v>
      </c>
      <c r="F960" s="64" t="s">
        <v>1312</v>
      </c>
      <c r="G960" s="64" t="s">
        <v>1312</v>
      </c>
      <c r="H960" s="64" t="s">
        <v>1312</v>
      </c>
      <c r="I960" s="63">
        <v>1</v>
      </c>
      <c r="J960" s="63">
        <v>1</v>
      </c>
      <c r="K960" s="64">
        <v>9.0604026845637578E-2</v>
      </c>
      <c r="L960" s="64">
        <v>0.90939597315436238</v>
      </c>
      <c r="M960" s="63" t="s">
        <v>1293</v>
      </c>
      <c r="N960" s="63" t="s">
        <v>1313</v>
      </c>
      <c r="O960" s="63" t="s">
        <v>1295</v>
      </c>
    </row>
    <row r="961" spans="1:15" s="70" customFormat="1" x14ac:dyDescent="0.25">
      <c r="A961" s="66">
        <v>415812</v>
      </c>
      <c r="B961" s="66" t="s">
        <v>1167</v>
      </c>
      <c r="C961" s="66" t="s">
        <v>1314</v>
      </c>
      <c r="D961" s="67">
        <v>0.68445999999999996</v>
      </c>
      <c r="E961" s="69" t="s">
        <v>1312</v>
      </c>
      <c r="F961" s="69" t="s">
        <v>1312</v>
      </c>
      <c r="G961" s="69" t="s">
        <v>1312</v>
      </c>
      <c r="H961" s="69" t="s">
        <v>1312</v>
      </c>
      <c r="I961" s="68">
        <v>2</v>
      </c>
      <c r="J961" s="68">
        <v>1</v>
      </c>
      <c r="K961" s="69">
        <v>0.93231125253109637</v>
      </c>
      <c r="L961" s="69">
        <v>6.7688747468903673E-2</v>
      </c>
      <c r="M961" s="68" t="s">
        <v>1293</v>
      </c>
      <c r="N961" s="68" t="s">
        <v>1313</v>
      </c>
      <c r="O961" s="68" t="s">
        <v>1295</v>
      </c>
    </row>
    <row r="962" spans="1:15" s="70" customFormat="1" x14ac:dyDescent="0.25">
      <c r="A962" s="61">
        <v>415821</v>
      </c>
      <c r="B962" s="61" t="s">
        <v>1168</v>
      </c>
      <c r="C962" s="61" t="s">
        <v>1314</v>
      </c>
      <c r="D962" s="62">
        <v>0.83165</v>
      </c>
      <c r="E962" s="64" t="s">
        <v>1312</v>
      </c>
      <c r="F962" s="64" t="s">
        <v>1312</v>
      </c>
      <c r="G962" s="64" t="s">
        <v>1312</v>
      </c>
      <c r="H962" s="64" t="s">
        <v>1312</v>
      </c>
      <c r="I962" s="63">
        <v>1</v>
      </c>
      <c r="J962" s="63">
        <v>1</v>
      </c>
      <c r="K962" s="64">
        <v>0.70332480818414322</v>
      </c>
      <c r="L962" s="64">
        <v>0.29667519181585678</v>
      </c>
      <c r="M962" s="63" t="s">
        <v>1293</v>
      </c>
      <c r="N962" s="63" t="s">
        <v>1313</v>
      </c>
      <c r="O962" s="63" t="s">
        <v>1295</v>
      </c>
    </row>
    <row r="963" spans="1:15" s="70" customFormat="1" x14ac:dyDescent="0.25">
      <c r="A963" s="66">
        <v>415847</v>
      </c>
      <c r="B963" s="66" t="s">
        <v>1169</v>
      </c>
      <c r="C963" s="66" t="s">
        <v>1307</v>
      </c>
      <c r="D963" s="67">
        <v>0.54425999999999997</v>
      </c>
      <c r="E963" s="69">
        <v>0</v>
      </c>
      <c r="F963" s="69">
        <v>0</v>
      </c>
      <c r="G963" s="69">
        <v>0</v>
      </c>
      <c r="H963" s="69">
        <v>0</v>
      </c>
      <c r="I963" s="68">
        <v>11</v>
      </c>
      <c r="J963" s="68">
        <v>5</v>
      </c>
      <c r="K963" s="69">
        <v>0.14015104618051258</v>
      </c>
      <c r="L963" s="69">
        <v>0.85984895381948745</v>
      </c>
      <c r="M963" s="68" t="s">
        <v>1293</v>
      </c>
      <c r="N963" s="68" t="s">
        <v>1294</v>
      </c>
      <c r="O963" s="68" t="s">
        <v>1295</v>
      </c>
    </row>
    <row r="964" spans="1:15" s="70" customFormat="1" x14ac:dyDescent="0.25">
      <c r="A964" s="61">
        <v>415863</v>
      </c>
      <c r="B964" s="61" t="s">
        <v>1170</v>
      </c>
      <c r="C964" s="61" t="s">
        <v>1307</v>
      </c>
      <c r="D964" s="62">
        <v>7.7490000000000003E-2</v>
      </c>
      <c r="E964" s="64">
        <v>0</v>
      </c>
      <c r="F964" s="64">
        <v>0</v>
      </c>
      <c r="G964" s="64">
        <v>0</v>
      </c>
      <c r="H964" s="64">
        <v>0</v>
      </c>
      <c r="I964" s="63">
        <v>6</v>
      </c>
      <c r="J964" s="63">
        <v>1</v>
      </c>
      <c r="K964" s="64">
        <v>1</v>
      </c>
      <c r="L964" s="64">
        <v>0</v>
      </c>
      <c r="M964" s="63" t="s">
        <v>1293</v>
      </c>
      <c r="N964" s="63" t="s">
        <v>1308</v>
      </c>
      <c r="O964" s="63" t="s">
        <v>1295</v>
      </c>
    </row>
    <row r="965" spans="1:15" s="70" customFormat="1" x14ac:dyDescent="0.25">
      <c r="A965" s="66">
        <v>415871</v>
      </c>
      <c r="B965" s="66" t="s">
        <v>1171</v>
      </c>
      <c r="C965" s="66" t="s">
        <v>1314</v>
      </c>
      <c r="D965" s="67">
        <v>0.84141999999999995</v>
      </c>
      <c r="E965" s="69" t="s">
        <v>1312</v>
      </c>
      <c r="F965" s="69" t="s">
        <v>1312</v>
      </c>
      <c r="G965" s="69" t="s">
        <v>1312</v>
      </c>
      <c r="H965" s="69" t="s">
        <v>1312</v>
      </c>
      <c r="I965" s="68">
        <v>0</v>
      </c>
      <c r="J965" s="68">
        <v>1</v>
      </c>
      <c r="K965" s="69">
        <v>0</v>
      </c>
      <c r="L965" s="69">
        <v>1</v>
      </c>
      <c r="M965" s="68" t="s">
        <v>1293</v>
      </c>
      <c r="N965" s="68" t="s">
        <v>1313</v>
      </c>
      <c r="O965" s="68" t="s">
        <v>1295</v>
      </c>
    </row>
    <row r="966" spans="1:15" s="70" customFormat="1" x14ac:dyDescent="0.25">
      <c r="A966" s="61">
        <v>415898</v>
      </c>
      <c r="B966" s="61" t="s">
        <v>1172</v>
      </c>
      <c r="C966" s="61" t="s">
        <v>1307</v>
      </c>
      <c r="D966" s="62">
        <v>0.66142000000000001</v>
      </c>
      <c r="E966" s="64">
        <v>0</v>
      </c>
      <c r="F966" s="64">
        <v>0</v>
      </c>
      <c r="G966" s="64">
        <v>0</v>
      </c>
      <c r="H966" s="64">
        <v>0.16666666666666666</v>
      </c>
      <c r="I966" s="63">
        <v>1</v>
      </c>
      <c r="J966" s="63">
        <v>0</v>
      </c>
      <c r="K966" s="64">
        <v>0</v>
      </c>
      <c r="L966" s="64">
        <v>0</v>
      </c>
      <c r="M966" s="63" t="s">
        <v>1293</v>
      </c>
      <c r="N966" s="63" t="s">
        <v>1313</v>
      </c>
      <c r="O966" s="63" t="s">
        <v>1295</v>
      </c>
    </row>
    <row r="967" spans="1:15" s="70" customFormat="1" x14ac:dyDescent="0.25">
      <c r="A967" s="66">
        <v>415901</v>
      </c>
      <c r="B967" s="66" t="s">
        <v>1173</v>
      </c>
      <c r="C967" s="66" t="s">
        <v>1307</v>
      </c>
      <c r="D967" s="67">
        <v>0.78217000000000003</v>
      </c>
      <c r="E967" s="69">
        <v>0</v>
      </c>
      <c r="F967" s="69">
        <v>0</v>
      </c>
      <c r="G967" s="69">
        <v>0</v>
      </c>
      <c r="H967" s="69">
        <v>0</v>
      </c>
      <c r="I967" s="68">
        <v>2</v>
      </c>
      <c r="J967" s="68">
        <v>2</v>
      </c>
      <c r="K967" s="69">
        <v>0.99971941638608308</v>
      </c>
      <c r="L967" s="69">
        <v>2.8058361391694727E-4</v>
      </c>
      <c r="M967" s="68" t="s">
        <v>1293</v>
      </c>
      <c r="N967" s="68" t="s">
        <v>1773</v>
      </c>
      <c r="O967" s="68" t="s">
        <v>1295</v>
      </c>
    </row>
    <row r="968" spans="1:15" s="70" customFormat="1" x14ac:dyDescent="0.25">
      <c r="A968" s="61">
        <v>415910</v>
      </c>
      <c r="B968" s="61" t="s">
        <v>1174</v>
      </c>
      <c r="C968" s="61" t="s">
        <v>1307</v>
      </c>
      <c r="D968" s="62">
        <v>0.65771999999999997</v>
      </c>
      <c r="E968" s="64">
        <v>0</v>
      </c>
      <c r="F968" s="64">
        <v>0</v>
      </c>
      <c r="G968" s="64">
        <v>0</v>
      </c>
      <c r="H968" s="64">
        <v>0</v>
      </c>
      <c r="I968" s="63">
        <v>0</v>
      </c>
      <c r="J968" s="63">
        <v>3</v>
      </c>
      <c r="K968" s="64">
        <v>0</v>
      </c>
      <c r="L968" s="64">
        <v>1</v>
      </c>
      <c r="M968" s="63" t="s">
        <v>1293</v>
      </c>
      <c r="N968" s="63" t="s">
        <v>1294</v>
      </c>
      <c r="O968" s="63" t="s">
        <v>1295</v>
      </c>
    </row>
    <row r="969" spans="1:15" s="70" customFormat="1" x14ac:dyDescent="0.25">
      <c r="A969" s="66">
        <v>415936</v>
      </c>
      <c r="B969" s="66" t="s">
        <v>1175</v>
      </c>
      <c r="C969" s="66" t="s">
        <v>1314</v>
      </c>
      <c r="D969" s="67">
        <v>0.64219000000000004</v>
      </c>
      <c r="E969" s="69" t="s">
        <v>1312</v>
      </c>
      <c r="F969" s="69" t="s">
        <v>1312</v>
      </c>
      <c r="G969" s="69" t="s">
        <v>1312</v>
      </c>
      <c r="H969" s="69" t="s">
        <v>1312</v>
      </c>
      <c r="I969" s="68">
        <v>1</v>
      </c>
      <c r="J969" s="68">
        <v>1</v>
      </c>
      <c r="K969" s="69">
        <v>0.97178988326848248</v>
      </c>
      <c r="L969" s="69">
        <v>2.821011673151751E-2</v>
      </c>
      <c r="M969" s="68" t="s">
        <v>1293</v>
      </c>
      <c r="N969" s="68" t="s">
        <v>1313</v>
      </c>
      <c r="O969" s="68" t="s">
        <v>1295</v>
      </c>
    </row>
    <row r="970" spans="1:15" s="70" customFormat="1" x14ac:dyDescent="0.25">
      <c r="A970" s="61">
        <v>415944</v>
      </c>
      <c r="B970" s="61" t="s">
        <v>1176</v>
      </c>
      <c r="C970" s="61" t="s">
        <v>1307</v>
      </c>
      <c r="D970" s="62">
        <v>0.49407000000000001</v>
      </c>
      <c r="E970" s="64">
        <v>0</v>
      </c>
      <c r="F970" s="64">
        <v>0</v>
      </c>
      <c r="G970" s="64">
        <v>0</v>
      </c>
      <c r="H970" s="64">
        <v>0</v>
      </c>
      <c r="I970" s="63">
        <v>2</v>
      </c>
      <c r="J970" s="63">
        <v>2</v>
      </c>
      <c r="K970" s="64">
        <v>0</v>
      </c>
      <c r="L970" s="64">
        <v>1</v>
      </c>
      <c r="M970" s="63" t="s">
        <v>1293</v>
      </c>
      <c r="N970" s="63" t="s">
        <v>1313</v>
      </c>
      <c r="O970" s="63" t="s">
        <v>1295</v>
      </c>
    </row>
    <row r="971" spans="1:15" s="70" customFormat="1" x14ac:dyDescent="0.25">
      <c r="A971" s="66">
        <v>415952</v>
      </c>
      <c r="B971" s="66" t="s">
        <v>1177</v>
      </c>
      <c r="C971" s="66" t="s">
        <v>1314</v>
      </c>
      <c r="D971" s="67">
        <v>0.70484999999999998</v>
      </c>
      <c r="E971" s="69" t="s">
        <v>1312</v>
      </c>
      <c r="F971" s="69" t="s">
        <v>1312</v>
      </c>
      <c r="G971" s="69" t="s">
        <v>1312</v>
      </c>
      <c r="H971" s="69" t="s">
        <v>1312</v>
      </c>
      <c r="I971" s="68">
        <v>0</v>
      </c>
      <c r="J971" s="68">
        <v>1</v>
      </c>
      <c r="K971" s="69">
        <v>0</v>
      </c>
      <c r="L971" s="69">
        <v>1</v>
      </c>
      <c r="M971" s="68" t="s">
        <v>1293</v>
      </c>
      <c r="N971" s="68" t="s">
        <v>1313</v>
      </c>
      <c r="O971" s="68" t="s">
        <v>1295</v>
      </c>
    </row>
    <row r="972" spans="1:15" s="70" customFormat="1" x14ac:dyDescent="0.25">
      <c r="A972" s="61">
        <v>415961</v>
      </c>
      <c r="B972" s="61" t="s">
        <v>1178</v>
      </c>
      <c r="C972" s="61" t="s">
        <v>1314</v>
      </c>
      <c r="D972" s="62">
        <v>0.59635000000000005</v>
      </c>
      <c r="E972" s="64" t="s">
        <v>1312</v>
      </c>
      <c r="F972" s="64" t="s">
        <v>1312</v>
      </c>
      <c r="G972" s="64" t="s">
        <v>1312</v>
      </c>
      <c r="H972" s="64" t="s">
        <v>1312</v>
      </c>
      <c r="I972" s="63">
        <v>1</v>
      </c>
      <c r="J972" s="63">
        <v>0</v>
      </c>
      <c r="K972" s="64">
        <v>1</v>
      </c>
      <c r="L972" s="64">
        <v>0</v>
      </c>
      <c r="M972" s="63" t="s">
        <v>1293</v>
      </c>
      <c r="N972" s="63" t="s">
        <v>1313</v>
      </c>
      <c r="O972" s="63" t="s">
        <v>1295</v>
      </c>
    </row>
    <row r="973" spans="1:15" s="70" customFormat="1" x14ac:dyDescent="0.25">
      <c r="A973" s="66">
        <v>415987</v>
      </c>
      <c r="B973" s="66" t="s">
        <v>1179</v>
      </c>
      <c r="C973" s="66" t="s">
        <v>1314</v>
      </c>
      <c r="D973" s="67">
        <v>0.49958999999999998</v>
      </c>
      <c r="E973" s="69" t="s">
        <v>1312</v>
      </c>
      <c r="F973" s="69" t="s">
        <v>1312</v>
      </c>
      <c r="G973" s="69" t="s">
        <v>1312</v>
      </c>
      <c r="H973" s="69" t="s">
        <v>1312</v>
      </c>
      <c r="I973" s="68">
        <v>1</v>
      </c>
      <c r="J973" s="68">
        <v>2</v>
      </c>
      <c r="K973" s="69">
        <v>0.99869854099595867</v>
      </c>
      <c r="L973" s="69">
        <v>1.3014590040413727E-3</v>
      </c>
      <c r="M973" s="68" t="s">
        <v>1293</v>
      </c>
      <c r="N973" s="68" t="s">
        <v>1313</v>
      </c>
      <c r="O973" s="68" t="s">
        <v>1295</v>
      </c>
    </row>
    <row r="974" spans="1:15" s="70" customFormat="1" x14ac:dyDescent="0.25">
      <c r="A974" s="61">
        <v>416053</v>
      </c>
      <c r="B974" s="61" t="s">
        <v>1180</v>
      </c>
      <c r="C974" s="61" t="s">
        <v>1314</v>
      </c>
      <c r="D974" s="62">
        <v>0.39539999999999997</v>
      </c>
      <c r="E974" s="64" t="s">
        <v>1312</v>
      </c>
      <c r="F974" s="64" t="s">
        <v>1312</v>
      </c>
      <c r="G974" s="64" t="s">
        <v>1312</v>
      </c>
      <c r="H974" s="64" t="s">
        <v>1312</v>
      </c>
      <c r="I974" s="63">
        <v>1</v>
      </c>
      <c r="J974" s="63">
        <v>3</v>
      </c>
      <c r="K974" s="64">
        <v>4.3209876543209874E-2</v>
      </c>
      <c r="L974" s="64">
        <v>0.95679012345679015</v>
      </c>
      <c r="M974" s="63" t="s">
        <v>1293</v>
      </c>
      <c r="N974" s="63" t="s">
        <v>1313</v>
      </c>
      <c r="O974" s="63" t="s">
        <v>1295</v>
      </c>
    </row>
    <row r="975" spans="1:15" s="70" customFormat="1" x14ac:dyDescent="0.25">
      <c r="A975" s="66">
        <v>416070</v>
      </c>
      <c r="B975" s="66" t="s">
        <v>1181</v>
      </c>
      <c r="C975" s="66" t="s">
        <v>1326</v>
      </c>
      <c r="D975" s="67">
        <v>0.86375000000000002</v>
      </c>
      <c r="E975" s="69">
        <v>1</v>
      </c>
      <c r="F975" s="69">
        <v>1</v>
      </c>
      <c r="G975" s="69">
        <v>1</v>
      </c>
      <c r="H975" s="69">
        <v>0.37142857142857144</v>
      </c>
      <c r="I975" s="68">
        <v>1</v>
      </c>
      <c r="J975" s="68">
        <v>0</v>
      </c>
      <c r="K975" s="69">
        <v>1</v>
      </c>
      <c r="L975" s="69">
        <v>0</v>
      </c>
      <c r="M975" s="68" t="s">
        <v>1293</v>
      </c>
      <c r="N975" s="68" t="s">
        <v>1774</v>
      </c>
      <c r="O975" s="68" t="s">
        <v>1295</v>
      </c>
    </row>
    <row r="976" spans="1:15" s="70" customFormat="1" x14ac:dyDescent="0.25">
      <c r="A976" s="61">
        <v>416088</v>
      </c>
      <c r="B976" s="61" t="s">
        <v>1182</v>
      </c>
      <c r="C976" s="61" t="s">
        <v>1314</v>
      </c>
      <c r="D976" s="62">
        <v>0.64656999999999998</v>
      </c>
      <c r="E976" s="64" t="s">
        <v>1312</v>
      </c>
      <c r="F976" s="64" t="s">
        <v>1312</v>
      </c>
      <c r="G976" s="64" t="s">
        <v>1312</v>
      </c>
      <c r="H976" s="64" t="s">
        <v>1312</v>
      </c>
      <c r="I976" s="63">
        <v>0</v>
      </c>
      <c r="J976" s="63">
        <v>0</v>
      </c>
      <c r="K976" s="64">
        <v>0</v>
      </c>
      <c r="L976" s="64">
        <v>0</v>
      </c>
      <c r="M976" s="63" t="s">
        <v>1293</v>
      </c>
      <c r="N976" s="63" t="s">
        <v>1313</v>
      </c>
      <c r="O976" s="63" t="s">
        <v>1295</v>
      </c>
    </row>
    <row r="977" spans="1:15" s="70" customFormat="1" x14ac:dyDescent="0.25">
      <c r="A977" s="66">
        <v>416100</v>
      </c>
      <c r="B977" s="66" t="s">
        <v>1183</v>
      </c>
      <c r="C977" s="66" t="s">
        <v>1314</v>
      </c>
      <c r="D977" s="67">
        <v>0.44047999999999998</v>
      </c>
      <c r="E977" s="69" t="s">
        <v>1312</v>
      </c>
      <c r="F977" s="69" t="s">
        <v>1312</v>
      </c>
      <c r="G977" s="69" t="s">
        <v>1312</v>
      </c>
      <c r="H977" s="69" t="s">
        <v>1312</v>
      </c>
      <c r="I977" s="68">
        <v>0</v>
      </c>
      <c r="J977" s="68">
        <v>2</v>
      </c>
      <c r="K977" s="69">
        <v>0</v>
      </c>
      <c r="L977" s="69">
        <v>1</v>
      </c>
      <c r="M977" s="68" t="s">
        <v>1293</v>
      </c>
      <c r="N977" s="68" t="s">
        <v>1313</v>
      </c>
      <c r="O977" s="68" t="s">
        <v>1295</v>
      </c>
    </row>
    <row r="978" spans="1:15" s="70" customFormat="1" x14ac:dyDescent="0.25">
      <c r="A978" s="61">
        <v>416118</v>
      </c>
      <c r="B978" s="61" t="s">
        <v>1184</v>
      </c>
      <c r="C978" s="61" t="s">
        <v>1326</v>
      </c>
      <c r="D978" s="62">
        <v>0.48142000000000001</v>
      </c>
      <c r="E978" s="64">
        <v>1</v>
      </c>
      <c r="F978" s="64">
        <v>1</v>
      </c>
      <c r="G978" s="64">
        <v>1</v>
      </c>
      <c r="H978" s="64">
        <v>0.15789473684210525</v>
      </c>
      <c r="I978" s="63">
        <v>1</v>
      </c>
      <c r="J978" s="63">
        <v>0</v>
      </c>
      <c r="K978" s="64">
        <v>1</v>
      </c>
      <c r="L978" s="64">
        <v>0</v>
      </c>
      <c r="M978" s="63" t="s">
        <v>1293</v>
      </c>
      <c r="N978" s="63" t="s">
        <v>1294</v>
      </c>
      <c r="O978" s="63" t="s">
        <v>1295</v>
      </c>
    </row>
    <row r="979" spans="1:15" s="70" customFormat="1" x14ac:dyDescent="0.25">
      <c r="A979" s="66">
        <v>416142</v>
      </c>
      <c r="B979" s="66" t="s">
        <v>1185</v>
      </c>
      <c r="C979" s="66" t="s">
        <v>1314</v>
      </c>
      <c r="D979" s="67">
        <v>0.73270999999999997</v>
      </c>
      <c r="E979" s="69" t="s">
        <v>1312</v>
      </c>
      <c r="F979" s="69" t="s">
        <v>1312</v>
      </c>
      <c r="G979" s="69" t="s">
        <v>1312</v>
      </c>
      <c r="H979" s="69" t="s">
        <v>1312</v>
      </c>
      <c r="I979" s="68">
        <v>1</v>
      </c>
      <c r="J979" s="68">
        <v>1</v>
      </c>
      <c r="K979" s="69">
        <v>0.55915492957746482</v>
      </c>
      <c r="L979" s="69">
        <v>0.44084507042253523</v>
      </c>
      <c r="M979" s="68" t="s">
        <v>1293</v>
      </c>
      <c r="N979" s="68" t="s">
        <v>1313</v>
      </c>
      <c r="O979" s="68" t="s">
        <v>1295</v>
      </c>
    </row>
    <row r="980" spans="1:15" s="70" customFormat="1" x14ac:dyDescent="0.25">
      <c r="A980" s="61">
        <v>416151</v>
      </c>
      <c r="B980" s="61" t="s">
        <v>1186</v>
      </c>
      <c r="C980" s="61" t="s">
        <v>1314</v>
      </c>
      <c r="D980" s="62">
        <v>0.82501999999999998</v>
      </c>
      <c r="E980" s="64" t="s">
        <v>1312</v>
      </c>
      <c r="F980" s="64" t="s">
        <v>1312</v>
      </c>
      <c r="G980" s="64" t="s">
        <v>1312</v>
      </c>
      <c r="H980" s="64" t="s">
        <v>1312</v>
      </c>
      <c r="I980" s="63">
        <v>2</v>
      </c>
      <c r="J980" s="63">
        <v>1</v>
      </c>
      <c r="K980" s="64">
        <v>0.9555555555555556</v>
      </c>
      <c r="L980" s="64">
        <v>4.4444444444444446E-2</v>
      </c>
      <c r="M980" s="63" t="s">
        <v>1293</v>
      </c>
      <c r="N980" s="63" t="s">
        <v>1313</v>
      </c>
      <c r="O980" s="63" t="s">
        <v>1295</v>
      </c>
    </row>
    <row r="981" spans="1:15" s="70" customFormat="1" x14ac:dyDescent="0.25">
      <c r="A981" s="66">
        <v>416177</v>
      </c>
      <c r="B981" s="66" t="s">
        <v>1187</v>
      </c>
      <c r="C981" s="66" t="s">
        <v>1311</v>
      </c>
      <c r="D981" s="67">
        <v>0.81781999999999999</v>
      </c>
      <c r="E981" s="69" t="s">
        <v>1312</v>
      </c>
      <c r="F981" s="69" t="s">
        <v>1312</v>
      </c>
      <c r="G981" s="69" t="s">
        <v>1312</v>
      </c>
      <c r="H981" s="69" t="s">
        <v>1312</v>
      </c>
      <c r="I981" s="68">
        <v>8</v>
      </c>
      <c r="J981" s="68">
        <v>2</v>
      </c>
      <c r="K981" s="69">
        <v>0.49560439560439562</v>
      </c>
      <c r="L981" s="69">
        <v>0.50439560439560438</v>
      </c>
      <c r="M981" s="68" t="s">
        <v>1293</v>
      </c>
      <c r="N981" s="68" t="s">
        <v>1313</v>
      </c>
      <c r="O981" s="68" t="s">
        <v>1295</v>
      </c>
    </row>
    <row r="982" spans="1:15" s="70" customFormat="1" x14ac:dyDescent="0.25">
      <c r="A982" s="61">
        <v>416193</v>
      </c>
      <c r="B982" s="61" t="s">
        <v>1188</v>
      </c>
      <c r="C982" s="61" t="s">
        <v>1314</v>
      </c>
      <c r="D982" s="62">
        <v>0.74063000000000001</v>
      </c>
      <c r="E982" s="64" t="s">
        <v>1312</v>
      </c>
      <c r="F982" s="64" t="s">
        <v>1312</v>
      </c>
      <c r="G982" s="64" t="s">
        <v>1312</v>
      </c>
      <c r="H982" s="64" t="s">
        <v>1312</v>
      </c>
      <c r="I982" s="63">
        <v>1</v>
      </c>
      <c r="J982" s="63">
        <v>1</v>
      </c>
      <c r="K982" s="64">
        <v>0.26463160206434611</v>
      </c>
      <c r="L982" s="64">
        <v>0.73536839793565389</v>
      </c>
      <c r="M982" s="63" t="s">
        <v>1293</v>
      </c>
      <c r="N982" s="63" t="s">
        <v>1313</v>
      </c>
      <c r="O982" s="63" t="s">
        <v>1295</v>
      </c>
    </row>
    <row r="983" spans="1:15" s="70" customFormat="1" x14ac:dyDescent="0.25">
      <c r="A983" s="66">
        <v>416207</v>
      </c>
      <c r="B983" s="66" t="s">
        <v>1189</v>
      </c>
      <c r="C983" s="66" t="s">
        <v>1314</v>
      </c>
      <c r="D983" s="67">
        <v>0.78966000000000003</v>
      </c>
      <c r="E983" s="69" t="s">
        <v>1312</v>
      </c>
      <c r="F983" s="69" t="s">
        <v>1312</v>
      </c>
      <c r="G983" s="69" t="s">
        <v>1312</v>
      </c>
      <c r="H983" s="69" t="s">
        <v>1312</v>
      </c>
      <c r="I983" s="68">
        <v>1</v>
      </c>
      <c r="J983" s="68">
        <v>1</v>
      </c>
      <c r="K983" s="69">
        <v>0.51170710940825881</v>
      </c>
      <c r="L983" s="69">
        <v>0.48829289059174119</v>
      </c>
      <c r="M983" s="68" t="s">
        <v>1293</v>
      </c>
      <c r="N983" s="68" t="s">
        <v>1313</v>
      </c>
      <c r="O983" s="68" t="s">
        <v>1295</v>
      </c>
    </row>
    <row r="984" spans="1:15" s="70" customFormat="1" x14ac:dyDescent="0.25">
      <c r="A984" s="61">
        <v>416215</v>
      </c>
      <c r="B984" s="61" t="s">
        <v>1190</v>
      </c>
      <c r="C984" s="61" t="s">
        <v>1314</v>
      </c>
      <c r="D984" s="62">
        <v>8.3500000000000005E-2</v>
      </c>
      <c r="E984" s="64" t="s">
        <v>1312</v>
      </c>
      <c r="F984" s="64" t="s">
        <v>1312</v>
      </c>
      <c r="G984" s="64" t="s">
        <v>1312</v>
      </c>
      <c r="H984" s="64" t="s">
        <v>1312</v>
      </c>
      <c r="I984" s="63">
        <v>2</v>
      </c>
      <c r="J984" s="63">
        <v>2</v>
      </c>
      <c r="K984" s="64">
        <v>0</v>
      </c>
      <c r="L984" s="64">
        <v>1</v>
      </c>
      <c r="M984" s="63" t="s">
        <v>1293</v>
      </c>
      <c r="N984" s="63" t="s">
        <v>1313</v>
      </c>
      <c r="O984" s="63" t="s">
        <v>1295</v>
      </c>
    </row>
    <row r="985" spans="1:15" s="70" customFormat="1" x14ac:dyDescent="0.25">
      <c r="A985" s="66">
        <v>416240</v>
      </c>
      <c r="B985" s="66" t="s">
        <v>1191</v>
      </c>
      <c r="C985" s="66" t="s">
        <v>1314</v>
      </c>
      <c r="D985" s="67">
        <v>0.43392999999999998</v>
      </c>
      <c r="E985" s="69" t="s">
        <v>1312</v>
      </c>
      <c r="F985" s="69" t="s">
        <v>1312</v>
      </c>
      <c r="G985" s="69" t="s">
        <v>1312</v>
      </c>
      <c r="H985" s="69" t="s">
        <v>1312</v>
      </c>
      <c r="I985" s="68">
        <v>0</v>
      </c>
      <c r="J985" s="68">
        <v>3</v>
      </c>
      <c r="K985" s="69">
        <v>0</v>
      </c>
      <c r="L985" s="69">
        <v>1</v>
      </c>
      <c r="M985" s="68" t="s">
        <v>1293</v>
      </c>
      <c r="N985" s="68" t="s">
        <v>1313</v>
      </c>
      <c r="O985" s="68" t="s">
        <v>1295</v>
      </c>
    </row>
    <row r="986" spans="1:15" s="70" customFormat="1" x14ac:dyDescent="0.25">
      <c r="A986" s="61">
        <v>416266</v>
      </c>
      <c r="B986" s="61" t="s">
        <v>1192</v>
      </c>
      <c r="C986" s="61" t="s">
        <v>1314</v>
      </c>
      <c r="D986" s="62">
        <v>0.28526000000000001</v>
      </c>
      <c r="E986" s="64" t="s">
        <v>1312</v>
      </c>
      <c r="F986" s="64" t="s">
        <v>1312</v>
      </c>
      <c r="G986" s="64" t="s">
        <v>1312</v>
      </c>
      <c r="H986" s="64" t="s">
        <v>1312</v>
      </c>
      <c r="I986" s="63">
        <v>4</v>
      </c>
      <c r="J986" s="63">
        <v>1</v>
      </c>
      <c r="K986" s="64">
        <v>0.86977886977886976</v>
      </c>
      <c r="L986" s="64">
        <v>0.13022113022113022</v>
      </c>
      <c r="M986" s="63" t="s">
        <v>1293</v>
      </c>
      <c r="N986" s="63" t="s">
        <v>1313</v>
      </c>
      <c r="O986" s="63" t="s">
        <v>1295</v>
      </c>
    </row>
    <row r="987" spans="1:15" s="70" customFormat="1" x14ac:dyDescent="0.25">
      <c r="A987" s="66">
        <v>416274</v>
      </c>
      <c r="B987" s="66" t="s">
        <v>1193</v>
      </c>
      <c r="C987" s="66" t="s">
        <v>1314</v>
      </c>
      <c r="D987" s="67">
        <v>0.29842999999999997</v>
      </c>
      <c r="E987" s="69" t="s">
        <v>1312</v>
      </c>
      <c r="F987" s="69" t="s">
        <v>1312</v>
      </c>
      <c r="G987" s="69" t="s">
        <v>1312</v>
      </c>
      <c r="H987" s="69" t="s">
        <v>1312</v>
      </c>
      <c r="I987" s="68">
        <v>0</v>
      </c>
      <c r="J987" s="68">
        <v>2</v>
      </c>
      <c r="K987" s="69">
        <v>0</v>
      </c>
      <c r="L987" s="69">
        <v>1</v>
      </c>
      <c r="M987" s="68" t="s">
        <v>1293</v>
      </c>
      <c r="N987" s="68" t="s">
        <v>1313</v>
      </c>
      <c r="O987" s="68" t="s">
        <v>1295</v>
      </c>
    </row>
    <row r="988" spans="1:15" s="70" customFormat="1" x14ac:dyDescent="0.25">
      <c r="A988" s="61">
        <v>416291</v>
      </c>
      <c r="B988" s="61" t="s">
        <v>1194</v>
      </c>
      <c r="C988" s="61" t="s">
        <v>1314</v>
      </c>
      <c r="D988" s="62">
        <v>0.68425999999999998</v>
      </c>
      <c r="E988" s="64" t="s">
        <v>1312</v>
      </c>
      <c r="F988" s="64" t="s">
        <v>1312</v>
      </c>
      <c r="G988" s="64" t="s">
        <v>1312</v>
      </c>
      <c r="H988" s="64" t="s">
        <v>1312</v>
      </c>
      <c r="I988" s="63">
        <v>1</v>
      </c>
      <c r="J988" s="63">
        <v>1</v>
      </c>
      <c r="K988" s="64">
        <v>0.74054054054054053</v>
      </c>
      <c r="L988" s="64">
        <v>0.25945945945945947</v>
      </c>
      <c r="M988" s="63" t="s">
        <v>1293</v>
      </c>
      <c r="N988" s="63" t="s">
        <v>1313</v>
      </c>
      <c r="O988" s="63" t="s">
        <v>1295</v>
      </c>
    </row>
    <row r="989" spans="1:15" s="70" customFormat="1" x14ac:dyDescent="0.25">
      <c r="A989" s="66">
        <v>416339</v>
      </c>
      <c r="B989" s="66" t="s">
        <v>1195</v>
      </c>
      <c r="C989" s="66" t="s">
        <v>1307</v>
      </c>
      <c r="D989" s="67">
        <v>0.55166000000000004</v>
      </c>
      <c r="E989" s="69">
        <v>0.96144901257440185</v>
      </c>
      <c r="F989" s="69">
        <v>0.96144901257440185</v>
      </c>
      <c r="G989" s="69">
        <v>0.96144901257440185</v>
      </c>
      <c r="H989" s="69">
        <v>5.1515151515151514E-2</v>
      </c>
      <c r="I989" s="68">
        <v>2</v>
      </c>
      <c r="J989" s="68">
        <v>0</v>
      </c>
      <c r="K989" s="69">
        <v>1</v>
      </c>
      <c r="L989" s="69">
        <v>0</v>
      </c>
      <c r="M989" s="68" t="s">
        <v>1293</v>
      </c>
      <c r="N989" s="68" t="s">
        <v>1294</v>
      </c>
      <c r="O989" s="68" t="s">
        <v>1295</v>
      </c>
    </row>
    <row r="990" spans="1:15" s="70" customFormat="1" x14ac:dyDescent="0.25">
      <c r="A990" s="61">
        <v>416347</v>
      </c>
      <c r="B990" s="61" t="s">
        <v>1196</v>
      </c>
      <c r="C990" s="61" t="s">
        <v>1314</v>
      </c>
      <c r="D990" s="62">
        <v>0.79366000000000003</v>
      </c>
      <c r="E990" s="64" t="s">
        <v>1312</v>
      </c>
      <c r="F990" s="64" t="s">
        <v>1312</v>
      </c>
      <c r="G990" s="64" t="s">
        <v>1312</v>
      </c>
      <c r="H990" s="64" t="s">
        <v>1312</v>
      </c>
      <c r="I990" s="63">
        <v>1</v>
      </c>
      <c r="J990" s="63">
        <v>1</v>
      </c>
      <c r="K990" s="64">
        <v>0</v>
      </c>
      <c r="L990" s="64">
        <v>1</v>
      </c>
      <c r="M990" s="63" t="s">
        <v>1293</v>
      </c>
      <c r="N990" s="63" t="s">
        <v>1313</v>
      </c>
      <c r="O990" s="63" t="s">
        <v>1295</v>
      </c>
    </row>
    <row r="991" spans="1:15" s="70" customFormat="1" x14ac:dyDescent="0.25">
      <c r="A991" s="66">
        <v>416355</v>
      </c>
      <c r="B991" s="66" t="s">
        <v>1197</v>
      </c>
      <c r="C991" s="66" t="s">
        <v>1314</v>
      </c>
      <c r="D991" s="67">
        <v>0.34061999999999998</v>
      </c>
      <c r="E991" s="69" t="s">
        <v>1312</v>
      </c>
      <c r="F991" s="69" t="s">
        <v>1312</v>
      </c>
      <c r="G991" s="69" t="s">
        <v>1312</v>
      </c>
      <c r="H991" s="69" t="s">
        <v>1312</v>
      </c>
      <c r="I991" s="68">
        <v>1</v>
      </c>
      <c r="J991" s="68">
        <v>0</v>
      </c>
      <c r="K991" s="69">
        <v>1</v>
      </c>
      <c r="L991" s="69">
        <v>0</v>
      </c>
      <c r="M991" s="68" t="s">
        <v>1293</v>
      </c>
      <c r="N991" s="68" t="s">
        <v>1313</v>
      </c>
      <c r="O991" s="68" t="s">
        <v>1295</v>
      </c>
    </row>
    <row r="992" spans="1:15" s="70" customFormat="1" x14ac:dyDescent="0.25">
      <c r="A992" s="61">
        <v>416363</v>
      </c>
      <c r="B992" s="61" t="s">
        <v>1198</v>
      </c>
      <c r="C992" s="61" t="s">
        <v>1314</v>
      </c>
      <c r="D992" s="62">
        <v>0.50729999999999997</v>
      </c>
      <c r="E992" s="64" t="s">
        <v>1312</v>
      </c>
      <c r="F992" s="64" t="s">
        <v>1312</v>
      </c>
      <c r="G992" s="64" t="s">
        <v>1312</v>
      </c>
      <c r="H992" s="64" t="s">
        <v>1312</v>
      </c>
      <c r="I992" s="63">
        <v>6</v>
      </c>
      <c r="J992" s="63">
        <v>4</v>
      </c>
      <c r="K992" s="64">
        <v>0.86382206082614621</v>
      </c>
      <c r="L992" s="64">
        <v>0.13617793917385385</v>
      </c>
      <c r="M992" s="63" t="s">
        <v>1293</v>
      </c>
      <c r="N992" s="63" t="s">
        <v>1313</v>
      </c>
      <c r="O992" s="63" t="s">
        <v>1295</v>
      </c>
    </row>
    <row r="993" spans="1:15" s="70" customFormat="1" x14ac:dyDescent="0.25">
      <c r="A993" s="66">
        <v>416371</v>
      </c>
      <c r="B993" s="66" t="s">
        <v>1199</v>
      </c>
      <c r="C993" s="66" t="s">
        <v>1314</v>
      </c>
      <c r="D993" s="67">
        <v>0.31078</v>
      </c>
      <c r="E993" s="69" t="s">
        <v>1312</v>
      </c>
      <c r="F993" s="69" t="s">
        <v>1312</v>
      </c>
      <c r="G993" s="69" t="s">
        <v>1312</v>
      </c>
      <c r="H993" s="69" t="s">
        <v>1312</v>
      </c>
      <c r="I993" s="68">
        <v>3</v>
      </c>
      <c r="J993" s="68">
        <v>0</v>
      </c>
      <c r="K993" s="69">
        <v>1</v>
      </c>
      <c r="L993" s="69">
        <v>0</v>
      </c>
      <c r="M993" s="68" t="s">
        <v>1293</v>
      </c>
      <c r="N993" s="68" t="s">
        <v>1313</v>
      </c>
      <c r="O993" s="68" t="s">
        <v>1295</v>
      </c>
    </row>
    <row r="994" spans="1:15" s="70" customFormat="1" x14ac:dyDescent="0.25">
      <c r="A994" s="61">
        <v>416380</v>
      </c>
      <c r="B994" s="61" t="s">
        <v>1200</v>
      </c>
      <c r="C994" s="61" t="s">
        <v>1314</v>
      </c>
      <c r="D994" s="62">
        <v>0.20466000000000001</v>
      </c>
      <c r="E994" s="64" t="s">
        <v>1312</v>
      </c>
      <c r="F994" s="64" t="s">
        <v>1312</v>
      </c>
      <c r="G994" s="64" t="s">
        <v>1312</v>
      </c>
      <c r="H994" s="64" t="s">
        <v>1312</v>
      </c>
      <c r="I994" s="63">
        <v>2</v>
      </c>
      <c r="J994" s="63">
        <v>0</v>
      </c>
      <c r="K994" s="64">
        <v>1</v>
      </c>
      <c r="L994" s="64">
        <v>0</v>
      </c>
      <c r="M994" s="63" t="s">
        <v>1293</v>
      </c>
      <c r="N994" s="63" t="s">
        <v>1313</v>
      </c>
      <c r="O994" s="63" t="s">
        <v>1295</v>
      </c>
    </row>
    <row r="995" spans="1:15" s="70" customFormat="1" x14ac:dyDescent="0.25">
      <c r="A995" s="66">
        <v>416398</v>
      </c>
      <c r="B995" s="66" t="s">
        <v>1201</v>
      </c>
      <c r="C995" s="66" t="s">
        <v>1307</v>
      </c>
      <c r="D995" s="67">
        <v>0.86783999999999994</v>
      </c>
      <c r="E995" s="69">
        <v>0.99986777733703558</v>
      </c>
      <c r="F995" s="69">
        <v>0</v>
      </c>
      <c r="G995" s="69">
        <v>0</v>
      </c>
      <c r="H995" s="69">
        <v>4.5454545454545456E-2</v>
      </c>
      <c r="I995" s="68">
        <v>4</v>
      </c>
      <c r="J995" s="68">
        <v>5</v>
      </c>
      <c r="K995" s="69">
        <v>0.65798440221094878</v>
      </c>
      <c r="L995" s="69">
        <v>0.34201559778905127</v>
      </c>
      <c r="M995" s="68" t="s">
        <v>1293</v>
      </c>
      <c r="N995" s="68" t="s">
        <v>1294</v>
      </c>
      <c r="O995" s="68" t="s">
        <v>1295</v>
      </c>
    </row>
    <row r="996" spans="1:15" s="70" customFormat="1" x14ac:dyDescent="0.25">
      <c r="A996" s="61">
        <v>416401</v>
      </c>
      <c r="B996" s="61" t="s">
        <v>1202</v>
      </c>
      <c r="C996" s="61" t="s">
        <v>1326</v>
      </c>
      <c r="D996" s="62">
        <v>0.56750999999999996</v>
      </c>
      <c r="E996" s="64">
        <v>0.88998490927159635</v>
      </c>
      <c r="F996" s="64">
        <v>0.88998490927159635</v>
      </c>
      <c r="G996" s="64">
        <v>0.88998490927159635</v>
      </c>
      <c r="H996" s="64">
        <v>0.13953488372093023</v>
      </c>
      <c r="I996" s="63">
        <v>1</v>
      </c>
      <c r="J996" s="63">
        <v>0</v>
      </c>
      <c r="K996" s="64">
        <v>1</v>
      </c>
      <c r="L996" s="64">
        <v>0</v>
      </c>
      <c r="M996" s="63" t="s">
        <v>1293</v>
      </c>
      <c r="N996" s="63" t="s">
        <v>1294</v>
      </c>
      <c r="O996" s="63" t="s">
        <v>1295</v>
      </c>
    </row>
    <row r="997" spans="1:15" s="70" customFormat="1" x14ac:dyDescent="0.25">
      <c r="A997" s="66">
        <v>416410</v>
      </c>
      <c r="B997" s="66" t="s">
        <v>1203</v>
      </c>
      <c r="C997" s="66" t="s">
        <v>1314</v>
      </c>
      <c r="D997" s="67">
        <v>0.68703999999999998</v>
      </c>
      <c r="E997" s="69" t="s">
        <v>1312</v>
      </c>
      <c r="F997" s="69" t="s">
        <v>1312</v>
      </c>
      <c r="G997" s="69" t="s">
        <v>1312</v>
      </c>
      <c r="H997" s="69" t="s">
        <v>1312</v>
      </c>
      <c r="I997" s="68">
        <v>1</v>
      </c>
      <c r="J997" s="68">
        <v>1</v>
      </c>
      <c r="K997" s="69">
        <v>0.66110581506196375</v>
      </c>
      <c r="L997" s="69">
        <v>0.33889418493803625</v>
      </c>
      <c r="M997" s="68" t="s">
        <v>1293</v>
      </c>
      <c r="N997" s="68" t="s">
        <v>1313</v>
      </c>
      <c r="O997" s="68" t="s">
        <v>1295</v>
      </c>
    </row>
    <row r="998" spans="1:15" s="70" customFormat="1" x14ac:dyDescent="0.25">
      <c r="A998" s="61">
        <v>416428</v>
      </c>
      <c r="B998" s="61" t="s">
        <v>1204</v>
      </c>
      <c r="C998" s="61" t="s">
        <v>1307</v>
      </c>
      <c r="D998" s="62">
        <v>0.73785000000000001</v>
      </c>
      <c r="E998" s="64">
        <v>0.99999112546813151</v>
      </c>
      <c r="F998" s="64">
        <v>0.99999112546813151</v>
      </c>
      <c r="G998" s="64">
        <v>0.99999112546813151</v>
      </c>
      <c r="H998" s="64">
        <v>1.0744794447410571E-2</v>
      </c>
      <c r="I998" s="63">
        <v>54</v>
      </c>
      <c r="J998" s="63">
        <v>0</v>
      </c>
      <c r="K998" s="64">
        <v>1</v>
      </c>
      <c r="L998" s="64">
        <v>0</v>
      </c>
      <c r="M998" s="63" t="s">
        <v>1293</v>
      </c>
      <c r="N998" s="63" t="s">
        <v>1775</v>
      </c>
      <c r="O998" s="63" t="s">
        <v>1295</v>
      </c>
    </row>
    <row r="999" spans="1:15" s="70" customFormat="1" x14ac:dyDescent="0.25">
      <c r="A999" s="66">
        <v>416461</v>
      </c>
      <c r="B999" s="66" t="s">
        <v>1205</v>
      </c>
      <c r="C999" s="66" t="s">
        <v>1314</v>
      </c>
      <c r="D999" s="67">
        <v>0.62195</v>
      </c>
      <c r="E999" s="69" t="s">
        <v>1312</v>
      </c>
      <c r="F999" s="69" t="s">
        <v>1312</v>
      </c>
      <c r="G999" s="69" t="s">
        <v>1312</v>
      </c>
      <c r="H999" s="69" t="s">
        <v>1312</v>
      </c>
      <c r="I999" s="68">
        <v>0</v>
      </c>
      <c r="J999" s="68">
        <v>1</v>
      </c>
      <c r="K999" s="69">
        <v>0</v>
      </c>
      <c r="L999" s="69">
        <v>1</v>
      </c>
      <c r="M999" s="68" t="s">
        <v>1293</v>
      </c>
      <c r="N999" s="68" t="s">
        <v>1313</v>
      </c>
      <c r="O999" s="68" t="s">
        <v>1295</v>
      </c>
    </row>
    <row r="1000" spans="1:15" s="70" customFormat="1" x14ac:dyDescent="0.25">
      <c r="A1000" s="61">
        <v>416487</v>
      </c>
      <c r="B1000" s="61" t="s">
        <v>1206</v>
      </c>
      <c r="C1000" s="61" t="s">
        <v>1314</v>
      </c>
      <c r="D1000" s="62">
        <v>0.56006999999999996</v>
      </c>
      <c r="E1000" s="64" t="s">
        <v>1312</v>
      </c>
      <c r="F1000" s="64" t="s">
        <v>1312</v>
      </c>
      <c r="G1000" s="64" t="s">
        <v>1312</v>
      </c>
      <c r="H1000" s="64" t="s">
        <v>1312</v>
      </c>
      <c r="I1000" s="63">
        <v>22</v>
      </c>
      <c r="J1000" s="63">
        <v>7</v>
      </c>
      <c r="K1000" s="64">
        <v>0.58367839889579021</v>
      </c>
      <c r="L1000" s="64">
        <v>0.41632160110420979</v>
      </c>
      <c r="M1000" s="63" t="s">
        <v>1293</v>
      </c>
      <c r="N1000" s="63" t="s">
        <v>1313</v>
      </c>
      <c r="O1000" s="63" t="s">
        <v>1295</v>
      </c>
    </row>
    <row r="1001" spans="1:15" s="70" customFormat="1" x14ac:dyDescent="0.25">
      <c r="A1001" s="66">
        <v>416495</v>
      </c>
      <c r="B1001" s="66" t="s">
        <v>1207</v>
      </c>
      <c r="C1001" s="66" t="s">
        <v>1307</v>
      </c>
      <c r="D1001" s="67">
        <v>0.73819999999999997</v>
      </c>
      <c r="E1001" s="69">
        <v>0.90775955043423961</v>
      </c>
      <c r="F1001" s="69">
        <v>0</v>
      </c>
      <c r="G1001" s="69">
        <v>0</v>
      </c>
      <c r="H1001" s="69">
        <v>0.1111111111111111</v>
      </c>
      <c r="I1001" s="68">
        <v>5</v>
      </c>
      <c r="J1001" s="68">
        <v>5</v>
      </c>
      <c r="K1001" s="69">
        <v>0.97587131367292224</v>
      </c>
      <c r="L1001" s="69">
        <v>2.4128686327077747E-2</v>
      </c>
      <c r="M1001" s="68" t="s">
        <v>1293</v>
      </c>
      <c r="N1001" s="68" t="s">
        <v>1776</v>
      </c>
      <c r="O1001" s="68" t="s">
        <v>1295</v>
      </c>
    </row>
    <row r="1002" spans="1:15" s="70" customFormat="1" x14ac:dyDescent="0.25">
      <c r="A1002" s="61">
        <v>416517</v>
      </c>
      <c r="B1002" s="61" t="s">
        <v>1208</v>
      </c>
      <c r="C1002" s="61" t="s">
        <v>1314</v>
      </c>
      <c r="D1002" s="62">
        <v>0.65686999999999995</v>
      </c>
      <c r="E1002" s="64" t="s">
        <v>1312</v>
      </c>
      <c r="F1002" s="64" t="s">
        <v>1312</v>
      </c>
      <c r="G1002" s="64" t="s">
        <v>1312</v>
      </c>
      <c r="H1002" s="64" t="s">
        <v>1312</v>
      </c>
      <c r="I1002" s="63">
        <v>1</v>
      </c>
      <c r="J1002" s="63">
        <v>1</v>
      </c>
      <c r="K1002" s="64">
        <v>0.48952879581151831</v>
      </c>
      <c r="L1002" s="64">
        <v>0.51047120418848169</v>
      </c>
      <c r="M1002" s="63" t="s">
        <v>1293</v>
      </c>
      <c r="N1002" s="63" t="s">
        <v>1313</v>
      </c>
      <c r="O1002" s="63" t="s">
        <v>1295</v>
      </c>
    </row>
    <row r="1003" spans="1:15" s="70" customFormat="1" x14ac:dyDescent="0.25">
      <c r="A1003" s="66">
        <v>416525</v>
      </c>
      <c r="B1003" s="66" t="s">
        <v>1209</v>
      </c>
      <c r="C1003" s="66" t="s">
        <v>1314</v>
      </c>
      <c r="D1003" s="67">
        <v>0.46294000000000002</v>
      </c>
      <c r="E1003" s="69" t="s">
        <v>1312</v>
      </c>
      <c r="F1003" s="69" t="s">
        <v>1312</v>
      </c>
      <c r="G1003" s="69" t="s">
        <v>1312</v>
      </c>
      <c r="H1003" s="69" t="s">
        <v>1312</v>
      </c>
      <c r="I1003" s="68">
        <v>9</v>
      </c>
      <c r="J1003" s="68">
        <v>1</v>
      </c>
      <c r="K1003" s="69">
        <v>0.91597130319704678</v>
      </c>
      <c r="L1003" s="69">
        <v>8.4028696802953259E-2</v>
      </c>
      <c r="M1003" s="68" t="s">
        <v>1293</v>
      </c>
      <c r="N1003" s="68" t="s">
        <v>1313</v>
      </c>
      <c r="O1003" s="68" t="s">
        <v>1295</v>
      </c>
    </row>
    <row r="1004" spans="1:15" s="70" customFormat="1" x14ac:dyDescent="0.25">
      <c r="A1004" s="61">
        <v>416568</v>
      </c>
      <c r="B1004" s="61" t="s">
        <v>1210</v>
      </c>
      <c r="C1004" s="61" t="s">
        <v>1326</v>
      </c>
      <c r="D1004" s="62">
        <v>0.63261000000000001</v>
      </c>
      <c r="E1004" s="64">
        <v>0.99763605023393254</v>
      </c>
      <c r="F1004" s="64">
        <v>0.99763605023393254</v>
      </c>
      <c r="G1004" s="64">
        <v>0.99763605023393254</v>
      </c>
      <c r="H1004" s="64">
        <v>7.2289156626506021E-2</v>
      </c>
      <c r="I1004" s="63">
        <v>3</v>
      </c>
      <c r="J1004" s="63">
        <v>0</v>
      </c>
      <c r="K1004" s="64">
        <v>1</v>
      </c>
      <c r="L1004" s="64">
        <v>0</v>
      </c>
      <c r="M1004" s="63" t="s">
        <v>1293</v>
      </c>
      <c r="N1004" s="63" t="s">
        <v>1294</v>
      </c>
      <c r="O1004" s="63" t="s">
        <v>1295</v>
      </c>
    </row>
    <row r="1005" spans="1:15" s="70" customFormat="1" x14ac:dyDescent="0.25">
      <c r="A1005" s="66">
        <v>416576</v>
      </c>
      <c r="B1005" s="66" t="s">
        <v>1211</v>
      </c>
      <c r="C1005" s="66" t="s">
        <v>1309</v>
      </c>
      <c r="D1005" s="67">
        <v>0.38922000000000001</v>
      </c>
      <c r="E1005" s="69">
        <v>0.99951290793960057</v>
      </c>
      <c r="F1005" s="69">
        <v>0.78519240136385782</v>
      </c>
      <c r="G1005" s="69">
        <v>0.78519240136385782</v>
      </c>
      <c r="H1005" s="69">
        <v>3.8821954484605084E-2</v>
      </c>
      <c r="I1005" s="68">
        <v>7</v>
      </c>
      <c r="J1005" s="68">
        <v>0</v>
      </c>
      <c r="K1005" s="69">
        <v>1</v>
      </c>
      <c r="L1005" s="69">
        <v>0</v>
      </c>
      <c r="M1005" s="68" t="s">
        <v>1293</v>
      </c>
      <c r="N1005" s="68" t="s">
        <v>1777</v>
      </c>
      <c r="O1005" s="68" t="s">
        <v>1295</v>
      </c>
    </row>
    <row r="1006" spans="1:15" s="70" customFormat="1" x14ac:dyDescent="0.25">
      <c r="A1006" s="61">
        <v>416584</v>
      </c>
      <c r="B1006" s="61" t="s">
        <v>1212</v>
      </c>
      <c r="C1006" s="61" t="s">
        <v>1326</v>
      </c>
      <c r="D1006" s="62">
        <v>0.43181999999999998</v>
      </c>
      <c r="E1006" s="64">
        <v>0</v>
      </c>
      <c r="F1006" s="64">
        <v>0</v>
      </c>
      <c r="G1006" s="64">
        <v>0</v>
      </c>
      <c r="H1006" s="64">
        <v>0</v>
      </c>
      <c r="I1006" s="63">
        <v>1</v>
      </c>
      <c r="J1006" s="63">
        <v>0</v>
      </c>
      <c r="K1006" s="64">
        <v>1</v>
      </c>
      <c r="L1006" s="64">
        <v>0</v>
      </c>
      <c r="M1006" s="63" t="s">
        <v>1293</v>
      </c>
      <c r="N1006" s="63" t="s">
        <v>1294</v>
      </c>
      <c r="O1006" s="63" t="s">
        <v>1295</v>
      </c>
    </row>
    <row r="1007" spans="1:15" s="70" customFormat="1" x14ac:dyDescent="0.25">
      <c r="A1007" s="66">
        <v>416592</v>
      </c>
      <c r="B1007" s="66" t="s">
        <v>1213</v>
      </c>
      <c r="C1007" s="66" t="s">
        <v>1314</v>
      </c>
      <c r="D1007" s="67">
        <v>0.37142999999999998</v>
      </c>
      <c r="E1007" s="69" t="s">
        <v>1312</v>
      </c>
      <c r="F1007" s="69" t="s">
        <v>1312</v>
      </c>
      <c r="G1007" s="69" t="s">
        <v>1312</v>
      </c>
      <c r="H1007" s="69" t="s">
        <v>1312</v>
      </c>
      <c r="I1007" s="68">
        <v>0</v>
      </c>
      <c r="J1007" s="68">
        <v>1</v>
      </c>
      <c r="K1007" s="69">
        <v>0</v>
      </c>
      <c r="L1007" s="69">
        <v>1</v>
      </c>
      <c r="M1007" s="68" t="s">
        <v>1293</v>
      </c>
      <c r="N1007" s="68" t="s">
        <v>1313</v>
      </c>
      <c r="O1007" s="68" t="s">
        <v>1295</v>
      </c>
    </row>
    <row r="1008" spans="1:15" s="70" customFormat="1" x14ac:dyDescent="0.25">
      <c r="A1008" s="61">
        <v>416614</v>
      </c>
      <c r="B1008" s="61" t="s">
        <v>1214</v>
      </c>
      <c r="C1008" s="61" t="s">
        <v>1314</v>
      </c>
      <c r="D1008" s="62">
        <v>0.75151000000000001</v>
      </c>
      <c r="E1008" s="64" t="s">
        <v>1312</v>
      </c>
      <c r="F1008" s="64" t="s">
        <v>1312</v>
      </c>
      <c r="G1008" s="64" t="s">
        <v>1312</v>
      </c>
      <c r="H1008" s="64" t="s">
        <v>1312</v>
      </c>
      <c r="I1008" s="63">
        <v>1</v>
      </c>
      <c r="J1008" s="63">
        <v>0</v>
      </c>
      <c r="K1008" s="64">
        <v>1</v>
      </c>
      <c r="L1008" s="64">
        <v>0</v>
      </c>
      <c r="M1008" s="63" t="s">
        <v>1293</v>
      </c>
      <c r="N1008" s="63" t="s">
        <v>1313</v>
      </c>
      <c r="O1008" s="63" t="s">
        <v>1295</v>
      </c>
    </row>
    <row r="1009" spans="1:15" s="70" customFormat="1" x14ac:dyDescent="0.25">
      <c r="A1009" s="66">
        <v>416631</v>
      </c>
      <c r="B1009" s="66" t="s">
        <v>1215</v>
      </c>
      <c r="C1009" s="66" t="s">
        <v>1314</v>
      </c>
      <c r="D1009" s="67">
        <v>0.62821000000000005</v>
      </c>
      <c r="E1009" s="69" t="s">
        <v>1312</v>
      </c>
      <c r="F1009" s="69" t="s">
        <v>1312</v>
      </c>
      <c r="G1009" s="69" t="s">
        <v>1312</v>
      </c>
      <c r="H1009" s="69" t="s">
        <v>1312</v>
      </c>
      <c r="I1009" s="68">
        <v>4</v>
      </c>
      <c r="J1009" s="68">
        <v>3</v>
      </c>
      <c r="K1009" s="69">
        <v>0.3774305607771779</v>
      </c>
      <c r="L1009" s="69">
        <v>0.62256943922282204</v>
      </c>
      <c r="M1009" s="68" t="s">
        <v>1293</v>
      </c>
      <c r="N1009" s="68" t="s">
        <v>1313</v>
      </c>
      <c r="O1009" s="68" t="s">
        <v>1295</v>
      </c>
    </row>
    <row r="1010" spans="1:15" s="70" customFormat="1" x14ac:dyDescent="0.25">
      <c r="A1010" s="61">
        <v>416657</v>
      </c>
      <c r="B1010" s="61" t="s">
        <v>1216</v>
      </c>
      <c r="C1010" s="61" t="s">
        <v>1326</v>
      </c>
      <c r="D1010" s="62">
        <v>0.46029999999999999</v>
      </c>
      <c r="E1010" s="64">
        <v>1</v>
      </c>
      <c r="F1010" s="64">
        <v>1</v>
      </c>
      <c r="G1010" s="64">
        <v>1</v>
      </c>
      <c r="H1010" s="64">
        <v>0.46153846153846156</v>
      </c>
      <c r="I1010" s="63">
        <v>1</v>
      </c>
      <c r="J1010" s="63">
        <v>0</v>
      </c>
      <c r="K1010" s="64">
        <v>1</v>
      </c>
      <c r="L1010" s="64">
        <v>0</v>
      </c>
      <c r="M1010" s="63" t="s">
        <v>1293</v>
      </c>
      <c r="N1010" s="63" t="s">
        <v>1294</v>
      </c>
      <c r="O1010" s="63" t="s">
        <v>1295</v>
      </c>
    </row>
    <row r="1011" spans="1:15" s="70" customFormat="1" x14ac:dyDescent="0.25">
      <c r="A1011" s="66">
        <v>416665</v>
      </c>
      <c r="B1011" s="66" t="s">
        <v>1217</v>
      </c>
      <c r="C1011" s="66" t="s">
        <v>1314</v>
      </c>
      <c r="D1011" s="67">
        <v>0.42287999999999998</v>
      </c>
      <c r="E1011" s="69" t="s">
        <v>1312</v>
      </c>
      <c r="F1011" s="69" t="s">
        <v>1312</v>
      </c>
      <c r="G1011" s="69" t="s">
        <v>1312</v>
      </c>
      <c r="H1011" s="69" t="s">
        <v>1312</v>
      </c>
      <c r="I1011" s="68">
        <v>1</v>
      </c>
      <c r="J1011" s="68">
        <v>2</v>
      </c>
      <c r="K1011" s="69">
        <v>1</v>
      </c>
      <c r="L1011" s="69">
        <v>0</v>
      </c>
      <c r="M1011" s="68" t="s">
        <v>1293</v>
      </c>
      <c r="N1011" s="68" t="s">
        <v>1313</v>
      </c>
      <c r="O1011" s="68" t="s">
        <v>1295</v>
      </c>
    </row>
    <row r="1012" spans="1:15" s="70" customFormat="1" x14ac:dyDescent="0.25">
      <c r="A1012" s="61">
        <v>416673</v>
      </c>
      <c r="B1012" s="61" t="s">
        <v>1218</v>
      </c>
      <c r="C1012" s="61" t="s">
        <v>1314</v>
      </c>
      <c r="D1012" s="62">
        <v>0.44764999999999999</v>
      </c>
      <c r="E1012" s="64" t="s">
        <v>1312</v>
      </c>
      <c r="F1012" s="64" t="s">
        <v>1312</v>
      </c>
      <c r="G1012" s="64" t="s">
        <v>1312</v>
      </c>
      <c r="H1012" s="64" t="s">
        <v>1312</v>
      </c>
      <c r="I1012" s="63">
        <v>2</v>
      </c>
      <c r="J1012" s="63">
        <v>1</v>
      </c>
      <c r="K1012" s="64">
        <v>1</v>
      </c>
      <c r="L1012" s="64">
        <v>0</v>
      </c>
      <c r="M1012" s="63" t="s">
        <v>1293</v>
      </c>
      <c r="N1012" s="63" t="s">
        <v>1313</v>
      </c>
      <c r="O1012" s="63" t="s">
        <v>1295</v>
      </c>
    </row>
    <row r="1013" spans="1:15" s="70" customFormat="1" x14ac:dyDescent="0.25">
      <c r="A1013" s="66">
        <v>416690</v>
      </c>
      <c r="B1013" s="66" t="s">
        <v>1220</v>
      </c>
      <c r="C1013" s="66" t="s">
        <v>1326</v>
      </c>
      <c r="D1013" s="67">
        <v>0.92669999999999997</v>
      </c>
      <c r="E1013" s="69">
        <v>1</v>
      </c>
      <c r="F1013" s="69">
        <v>1</v>
      </c>
      <c r="G1013" s="69">
        <v>1</v>
      </c>
      <c r="H1013" s="69">
        <v>0.10714285714285714</v>
      </c>
      <c r="I1013" s="68">
        <v>2</v>
      </c>
      <c r="J1013" s="68">
        <v>0</v>
      </c>
      <c r="K1013" s="69">
        <v>1</v>
      </c>
      <c r="L1013" s="69">
        <v>0</v>
      </c>
      <c r="M1013" s="68" t="s">
        <v>1318</v>
      </c>
      <c r="N1013" s="68" t="s">
        <v>1294</v>
      </c>
      <c r="O1013" s="68" t="s">
        <v>1295</v>
      </c>
    </row>
    <row r="1014" spans="1:15" s="70" customFormat="1" x14ac:dyDescent="0.25">
      <c r="A1014" s="61">
        <v>416703</v>
      </c>
      <c r="B1014" s="61" t="s">
        <v>1221</v>
      </c>
      <c r="C1014" s="61" t="s">
        <v>1326</v>
      </c>
      <c r="D1014" s="62">
        <v>0.59619999999999995</v>
      </c>
      <c r="E1014" s="64">
        <v>0</v>
      </c>
      <c r="F1014" s="64">
        <v>0</v>
      </c>
      <c r="G1014" s="64">
        <v>0</v>
      </c>
      <c r="H1014" s="64">
        <v>0</v>
      </c>
      <c r="I1014" s="63">
        <v>1</v>
      </c>
      <c r="J1014" s="63">
        <v>0</v>
      </c>
      <c r="K1014" s="64">
        <v>1</v>
      </c>
      <c r="L1014" s="64">
        <v>0</v>
      </c>
      <c r="M1014" s="63" t="s">
        <v>1293</v>
      </c>
      <c r="N1014" s="63" t="s">
        <v>1308</v>
      </c>
      <c r="O1014" s="63" t="s">
        <v>1295</v>
      </c>
    </row>
    <row r="1015" spans="1:15" s="70" customFormat="1" x14ac:dyDescent="0.25">
      <c r="A1015" s="66">
        <v>416711</v>
      </c>
      <c r="B1015" s="66" t="s">
        <v>1222</v>
      </c>
      <c r="C1015" s="66" t="s">
        <v>1307</v>
      </c>
      <c r="D1015" s="67">
        <v>0.80823</v>
      </c>
      <c r="E1015" s="69">
        <v>0</v>
      </c>
      <c r="F1015" s="69">
        <v>0</v>
      </c>
      <c r="G1015" s="69">
        <v>0</v>
      </c>
      <c r="H1015" s="69">
        <v>3.3333333333333333E-2</v>
      </c>
      <c r="I1015" s="68">
        <v>5</v>
      </c>
      <c r="J1015" s="68">
        <v>5</v>
      </c>
      <c r="K1015" s="69">
        <v>0</v>
      </c>
      <c r="L1015" s="69">
        <v>1</v>
      </c>
      <c r="M1015" s="68" t="s">
        <v>1293</v>
      </c>
      <c r="N1015" s="68" t="s">
        <v>1779</v>
      </c>
      <c r="O1015" s="68" t="s">
        <v>1295</v>
      </c>
    </row>
    <row r="1016" spans="1:15" s="70" customFormat="1" x14ac:dyDescent="0.25">
      <c r="A1016" s="61">
        <v>416738</v>
      </c>
      <c r="B1016" s="61" t="s">
        <v>1223</v>
      </c>
      <c r="C1016" s="61" t="s">
        <v>1307</v>
      </c>
      <c r="D1016" s="62">
        <v>0.71665999999999996</v>
      </c>
      <c r="E1016" s="64">
        <v>0.45560892469786179</v>
      </c>
      <c r="F1016" s="64">
        <v>0</v>
      </c>
      <c r="G1016" s="64">
        <v>0</v>
      </c>
      <c r="H1016" s="64">
        <v>5.8823529411764705E-2</v>
      </c>
      <c r="I1016" s="63">
        <v>6</v>
      </c>
      <c r="J1016" s="63">
        <v>4</v>
      </c>
      <c r="K1016" s="64">
        <v>0.42751282538476154</v>
      </c>
      <c r="L1016" s="64">
        <v>0.57248717461523846</v>
      </c>
      <c r="M1016" s="63" t="s">
        <v>1293</v>
      </c>
      <c r="N1016" s="63" t="s">
        <v>1780</v>
      </c>
      <c r="O1016" s="63" t="s">
        <v>1295</v>
      </c>
    </row>
    <row r="1017" spans="1:15" s="70" customFormat="1" x14ac:dyDescent="0.25">
      <c r="A1017" s="66">
        <v>416754</v>
      </c>
      <c r="B1017" s="66" t="s">
        <v>1224</v>
      </c>
      <c r="C1017" s="66" t="s">
        <v>1314</v>
      </c>
      <c r="D1017" s="67">
        <v>0.23286999999999999</v>
      </c>
      <c r="E1017" s="69" t="s">
        <v>1312</v>
      </c>
      <c r="F1017" s="69" t="s">
        <v>1312</v>
      </c>
      <c r="G1017" s="69" t="s">
        <v>1312</v>
      </c>
      <c r="H1017" s="69" t="s">
        <v>1312</v>
      </c>
      <c r="I1017" s="68">
        <v>1</v>
      </c>
      <c r="J1017" s="68">
        <v>0</v>
      </c>
      <c r="K1017" s="69">
        <v>1</v>
      </c>
      <c r="L1017" s="69">
        <v>0</v>
      </c>
      <c r="M1017" s="68" t="s">
        <v>1293</v>
      </c>
      <c r="N1017" s="68" t="s">
        <v>1313</v>
      </c>
      <c r="O1017" s="68" t="s">
        <v>1295</v>
      </c>
    </row>
    <row r="1018" spans="1:15" s="70" customFormat="1" x14ac:dyDescent="0.25">
      <c r="A1018" s="61">
        <v>416797</v>
      </c>
      <c r="B1018" s="61" t="s">
        <v>1225</v>
      </c>
      <c r="C1018" s="61" t="s">
        <v>1314</v>
      </c>
      <c r="D1018" s="62">
        <v>0.57706000000000002</v>
      </c>
      <c r="E1018" s="64" t="s">
        <v>1312</v>
      </c>
      <c r="F1018" s="64" t="s">
        <v>1312</v>
      </c>
      <c r="G1018" s="64" t="s">
        <v>1312</v>
      </c>
      <c r="H1018" s="64" t="s">
        <v>1312</v>
      </c>
      <c r="I1018" s="63">
        <v>1</v>
      </c>
      <c r="J1018" s="63">
        <v>1</v>
      </c>
      <c r="K1018" s="64">
        <v>0.98427555222763008</v>
      </c>
      <c r="L1018" s="64">
        <v>1.57244477723699E-2</v>
      </c>
      <c r="M1018" s="63" t="s">
        <v>1293</v>
      </c>
      <c r="N1018" s="63" t="s">
        <v>1313</v>
      </c>
      <c r="O1018" s="63" t="s">
        <v>1295</v>
      </c>
    </row>
    <row r="1019" spans="1:15" s="70" customFormat="1" x14ac:dyDescent="0.25">
      <c r="A1019" s="66">
        <v>416801</v>
      </c>
      <c r="B1019" s="66" t="s">
        <v>1226</v>
      </c>
      <c r="C1019" s="66" t="s">
        <v>1314</v>
      </c>
      <c r="D1019" s="67">
        <v>0.78851000000000004</v>
      </c>
      <c r="E1019" s="69" t="s">
        <v>1312</v>
      </c>
      <c r="F1019" s="69" t="s">
        <v>1312</v>
      </c>
      <c r="G1019" s="69" t="s">
        <v>1312</v>
      </c>
      <c r="H1019" s="69" t="s">
        <v>1312</v>
      </c>
      <c r="I1019" s="68">
        <v>48</v>
      </c>
      <c r="J1019" s="68">
        <v>11</v>
      </c>
      <c r="K1019" s="69">
        <v>0.96410973556849267</v>
      </c>
      <c r="L1019" s="69">
        <v>3.5890264431507328E-2</v>
      </c>
      <c r="M1019" s="68" t="s">
        <v>1293</v>
      </c>
      <c r="N1019" s="68" t="s">
        <v>1313</v>
      </c>
      <c r="O1019" s="68" t="s">
        <v>1295</v>
      </c>
    </row>
    <row r="1020" spans="1:15" s="70" customFormat="1" x14ac:dyDescent="0.25">
      <c r="A1020" s="61">
        <v>416819</v>
      </c>
      <c r="B1020" s="61" t="s">
        <v>1227</v>
      </c>
      <c r="C1020" s="61" t="s">
        <v>1326</v>
      </c>
      <c r="D1020" s="62">
        <v>0.44618000000000002</v>
      </c>
      <c r="E1020" s="64">
        <v>1</v>
      </c>
      <c r="F1020" s="64">
        <v>1</v>
      </c>
      <c r="G1020" s="64">
        <v>1</v>
      </c>
      <c r="H1020" s="64">
        <v>0.19047619047619047</v>
      </c>
      <c r="I1020" s="63">
        <v>2</v>
      </c>
      <c r="J1020" s="63">
        <v>0</v>
      </c>
      <c r="K1020" s="64">
        <v>1</v>
      </c>
      <c r="L1020" s="64">
        <v>0</v>
      </c>
      <c r="M1020" s="63" t="s">
        <v>1293</v>
      </c>
      <c r="N1020" s="63" t="s">
        <v>1294</v>
      </c>
      <c r="O1020" s="63" t="s">
        <v>1295</v>
      </c>
    </row>
    <row r="1021" spans="1:15" s="70" customFormat="1" x14ac:dyDescent="0.25">
      <c r="A1021" s="66">
        <v>416827</v>
      </c>
      <c r="B1021" s="66" t="s">
        <v>1228</v>
      </c>
      <c r="C1021" s="66" t="s">
        <v>1314</v>
      </c>
      <c r="D1021" s="67">
        <v>0.50663999999999998</v>
      </c>
      <c r="E1021" s="69" t="s">
        <v>1312</v>
      </c>
      <c r="F1021" s="69" t="s">
        <v>1312</v>
      </c>
      <c r="G1021" s="69" t="s">
        <v>1312</v>
      </c>
      <c r="H1021" s="69" t="s">
        <v>1312</v>
      </c>
      <c r="I1021" s="68">
        <v>1</v>
      </c>
      <c r="J1021" s="68">
        <v>1</v>
      </c>
      <c r="K1021" s="69">
        <v>0.2040030792917629</v>
      </c>
      <c r="L1021" s="69">
        <v>0.79599692070823713</v>
      </c>
      <c r="M1021" s="68" t="s">
        <v>1293</v>
      </c>
      <c r="N1021" s="68" t="s">
        <v>1313</v>
      </c>
      <c r="O1021" s="68" t="s">
        <v>1295</v>
      </c>
    </row>
    <row r="1022" spans="1:15" s="70" customFormat="1" x14ac:dyDescent="0.25">
      <c r="A1022" s="61">
        <v>416835</v>
      </c>
      <c r="B1022" s="61" t="s">
        <v>1229</v>
      </c>
      <c r="C1022" s="61" t="s">
        <v>1314</v>
      </c>
      <c r="D1022" s="62">
        <v>0.52142999999999995</v>
      </c>
      <c r="E1022" s="64" t="s">
        <v>1312</v>
      </c>
      <c r="F1022" s="64" t="s">
        <v>1312</v>
      </c>
      <c r="G1022" s="64" t="s">
        <v>1312</v>
      </c>
      <c r="H1022" s="64" t="s">
        <v>1312</v>
      </c>
      <c r="I1022" s="63">
        <v>2</v>
      </c>
      <c r="J1022" s="63">
        <v>2</v>
      </c>
      <c r="K1022" s="64">
        <v>0</v>
      </c>
      <c r="L1022" s="64">
        <v>1</v>
      </c>
      <c r="M1022" s="63" t="s">
        <v>1293</v>
      </c>
      <c r="N1022" s="63" t="s">
        <v>1313</v>
      </c>
      <c r="O1022" s="63" t="s">
        <v>1295</v>
      </c>
    </row>
    <row r="1023" spans="1:15" s="70" customFormat="1" x14ac:dyDescent="0.25">
      <c r="A1023" s="66">
        <v>416860</v>
      </c>
      <c r="B1023" s="66" t="s">
        <v>1230</v>
      </c>
      <c r="C1023" s="66" t="s">
        <v>1307</v>
      </c>
      <c r="D1023" s="67">
        <v>0.57923999999999998</v>
      </c>
      <c r="E1023" s="69">
        <v>0</v>
      </c>
      <c r="F1023" s="69">
        <v>0</v>
      </c>
      <c r="G1023" s="69">
        <v>0</v>
      </c>
      <c r="H1023" s="69">
        <v>3.8461538461538464E-2</v>
      </c>
      <c r="I1023" s="68">
        <v>2</v>
      </c>
      <c r="J1023" s="68">
        <v>1</v>
      </c>
      <c r="K1023" s="69">
        <v>0</v>
      </c>
      <c r="L1023" s="69">
        <v>0</v>
      </c>
      <c r="M1023" s="68" t="s">
        <v>1293</v>
      </c>
      <c r="N1023" s="68" t="s">
        <v>1313</v>
      </c>
      <c r="O1023" s="68" t="s">
        <v>1295</v>
      </c>
    </row>
    <row r="1024" spans="1:15" s="70" customFormat="1" x14ac:dyDescent="0.25">
      <c r="A1024" s="61">
        <v>416878</v>
      </c>
      <c r="B1024" s="61" t="s">
        <v>1231</v>
      </c>
      <c r="C1024" s="61" t="s">
        <v>1314</v>
      </c>
      <c r="D1024" s="62">
        <v>0.64746000000000004</v>
      </c>
      <c r="E1024" s="64" t="s">
        <v>1312</v>
      </c>
      <c r="F1024" s="64" t="s">
        <v>1312</v>
      </c>
      <c r="G1024" s="64" t="s">
        <v>1312</v>
      </c>
      <c r="H1024" s="64" t="s">
        <v>1312</v>
      </c>
      <c r="I1024" s="63">
        <v>1</v>
      </c>
      <c r="J1024" s="63">
        <v>1</v>
      </c>
      <c r="K1024" s="64">
        <v>0.34688346883468835</v>
      </c>
      <c r="L1024" s="64">
        <v>0.65311653116531165</v>
      </c>
      <c r="M1024" s="63" t="s">
        <v>1293</v>
      </c>
      <c r="N1024" s="63" t="s">
        <v>1313</v>
      </c>
      <c r="O1024" s="63" t="s">
        <v>1295</v>
      </c>
    </row>
    <row r="1025" spans="1:15" s="70" customFormat="1" x14ac:dyDescent="0.25">
      <c r="A1025" s="66">
        <v>416894</v>
      </c>
      <c r="B1025" s="66" t="s">
        <v>1232</v>
      </c>
      <c r="C1025" s="66" t="s">
        <v>1326</v>
      </c>
      <c r="D1025" s="67">
        <v>0.59782000000000002</v>
      </c>
      <c r="E1025" s="69">
        <v>0.12378511160952686</v>
      </c>
      <c r="F1025" s="69">
        <v>0</v>
      </c>
      <c r="G1025" s="69">
        <v>0</v>
      </c>
      <c r="H1025" s="69">
        <v>0.125</v>
      </c>
      <c r="I1025" s="68">
        <v>0</v>
      </c>
      <c r="J1025" s="68">
        <v>0</v>
      </c>
      <c r="K1025" s="69">
        <v>0</v>
      </c>
      <c r="L1025" s="69">
        <v>0</v>
      </c>
      <c r="M1025" s="68" t="s">
        <v>1293</v>
      </c>
      <c r="N1025" s="68" t="s">
        <v>1294</v>
      </c>
      <c r="O1025" s="68" t="s">
        <v>1295</v>
      </c>
    </row>
    <row r="1026" spans="1:15" s="70" customFormat="1" x14ac:dyDescent="0.25">
      <c r="A1026" s="61">
        <v>416908</v>
      </c>
      <c r="B1026" s="61" t="s">
        <v>1233</v>
      </c>
      <c r="C1026" s="61" t="s">
        <v>1314</v>
      </c>
      <c r="D1026" s="62">
        <v>0.56137000000000004</v>
      </c>
      <c r="E1026" s="64" t="s">
        <v>1312</v>
      </c>
      <c r="F1026" s="64" t="s">
        <v>1312</v>
      </c>
      <c r="G1026" s="64" t="s">
        <v>1312</v>
      </c>
      <c r="H1026" s="64" t="s">
        <v>1312</v>
      </c>
      <c r="I1026" s="63">
        <v>1</v>
      </c>
      <c r="J1026" s="63">
        <v>1</v>
      </c>
      <c r="K1026" s="64">
        <v>0.43182499250824091</v>
      </c>
      <c r="L1026" s="64">
        <v>0.56817500749175909</v>
      </c>
      <c r="M1026" s="63" t="s">
        <v>1293</v>
      </c>
      <c r="N1026" s="63" t="s">
        <v>1313</v>
      </c>
      <c r="O1026" s="63" t="s">
        <v>1295</v>
      </c>
    </row>
    <row r="1027" spans="1:15" s="70" customFormat="1" x14ac:dyDescent="0.25">
      <c r="A1027" s="66">
        <v>416924</v>
      </c>
      <c r="B1027" s="66" t="s">
        <v>1234</v>
      </c>
      <c r="C1027" s="66" t="s">
        <v>1307</v>
      </c>
      <c r="D1027" s="67">
        <v>0.27737000000000001</v>
      </c>
      <c r="E1027" s="69">
        <v>1</v>
      </c>
      <c r="F1027" s="69">
        <v>1</v>
      </c>
      <c r="G1027" s="69">
        <v>1</v>
      </c>
      <c r="H1027" s="69">
        <v>9.375E-2</v>
      </c>
      <c r="I1027" s="68">
        <v>4</v>
      </c>
      <c r="J1027" s="68">
        <v>1</v>
      </c>
      <c r="K1027" s="69">
        <v>1</v>
      </c>
      <c r="L1027" s="69">
        <v>0</v>
      </c>
      <c r="M1027" s="68" t="s">
        <v>1293</v>
      </c>
      <c r="N1027" s="68" t="s">
        <v>1308</v>
      </c>
      <c r="O1027" s="68" t="s">
        <v>1295</v>
      </c>
    </row>
    <row r="1028" spans="1:15" s="70" customFormat="1" x14ac:dyDescent="0.25">
      <c r="A1028" s="61">
        <v>416959</v>
      </c>
      <c r="B1028" s="61" t="s">
        <v>1235</v>
      </c>
      <c r="C1028" s="61" t="s">
        <v>1314</v>
      </c>
      <c r="D1028" s="62">
        <v>0.4798</v>
      </c>
      <c r="E1028" s="64" t="s">
        <v>1312</v>
      </c>
      <c r="F1028" s="64" t="s">
        <v>1312</v>
      </c>
      <c r="G1028" s="64" t="s">
        <v>1312</v>
      </c>
      <c r="H1028" s="64" t="s">
        <v>1312</v>
      </c>
      <c r="I1028" s="63">
        <v>1</v>
      </c>
      <c r="J1028" s="63">
        <v>1</v>
      </c>
      <c r="K1028" s="64">
        <v>0.99923954372623569</v>
      </c>
      <c r="L1028" s="64">
        <v>7.6045627376425851E-4</v>
      </c>
      <c r="M1028" s="63" t="s">
        <v>1293</v>
      </c>
      <c r="N1028" s="63" t="s">
        <v>1313</v>
      </c>
      <c r="O1028" s="63" t="s">
        <v>1295</v>
      </c>
    </row>
    <row r="1029" spans="1:15" s="70" customFormat="1" x14ac:dyDescent="0.25">
      <c r="A1029" s="66">
        <v>416967</v>
      </c>
      <c r="B1029" s="66" t="s">
        <v>1236</v>
      </c>
      <c r="C1029" s="66" t="s">
        <v>1326</v>
      </c>
      <c r="D1029" s="67">
        <v>0.64237999999999995</v>
      </c>
      <c r="E1029" s="69">
        <v>1</v>
      </c>
      <c r="F1029" s="69">
        <v>0</v>
      </c>
      <c r="G1029" s="69">
        <v>0</v>
      </c>
      <c r="H1029" s="69">
        <v>5.2631578947368418E-2</v>
      </c>
      <c r="I1029" s="68">
        <v>8</v>
      </c>
      <c r="J1029" s="68">
        <v>0</v>
      </c>
      <c r="K1029" s="69">
        <v>1</v>
      </c>
      <c r="L1029" s="69">
        <v>0</v>
      </c>
      <c r="M1029" s="68" t="s">
        <v>1293</v>
      </c>
      <c r="N1029" s="68" t="s">
        <v>1313</v>
      </c>
      <c r="O1029" s="68" t="s">
        <v>1295</v>
      </c>
    </row>
    <row r="1030" spans="1:15" s="70" customFormat="1" x14ac:dyDescent="0.25">
      <c r="A1030" s="61">
        <v>416983</v>
      </c>
      <c r="B1030" s="61" t="s">
        <v>1237</v>
      </c>
      <c r="C1030" s="61" t="s">
        <v>1326</v>
      </c>
      <c r="D1030" s="62">
        <v>0.57560999999999996</v>
      </c>
      <c r="E1030" s="64">
        <v>1</v>
      </c>
      <c r="F1030" s="64">
        <v>0</v>
      </c>
      <c r="G1030" s="64">
        <v>0</v>
      </c>
      <c r="H1030" s="64">
        <v>0.25</v>
      </c>
      <c r="I1030" s="63">
        <v>0</v>
      </c>
      <c r="J1030" s="63">
        <v>0</v>
      </c>
      <c r="K1030" s="64">
        <v>0</v>
      </c>
      <c r="L1030" s="64">
        <v>0</v>
      </c>
      <c r="M1030" s="63" t="s">
        <v>1293</v>
      </c>
      <c r="N1030" s="63" t="s">
        <v>1781</v>
      </c>
      <c r="O1030" s="63" t="s">
        <v>1295</v>
      </c>
    </row>
    <row r="1031" spans="1:15" s="70" customFormat="1" x14ac:dyDescent="0.25">
      <c r="A1031" s="66">
        <v>417009</v>
      </c>
      <c r="B1031" s="66" t="s">
        <v>1238</v>
      </c>
      <c r="C1031" s="66" t="s">
        <v>1314</v>
      </c>
      <c r="D1031" s="67">
        <v>0.77459999999999996</v>
      </c>
      <c r="E1031" s="69" t="s">
        <v>1312</v>
      </c>
      <c r="F1031" s="69" t="s">
        <v>1312</v>
      </c>
      <c r="G1031" s="69" t="s">
        <v>1312</v>
      </c>
      <c r="H1031" s="69" t="s">
        <v>1312</v>
      </c>
      <c r="I1031" s="68">
        <v>6</v>
      </c>
      <c r="J1031" s="68">
        <v>3</v>
      </c>
      <c r="K1031" s="69">
        <v>0.98360655737704916</v>
      </c>
      <c r="L1031" s="69">
        <v>1.6393442622950821E-2</v>
      </c>
      <c r="M1031" s="68" t="s">
        <v>1318</v>
      </c>
      <c r="N1031" s="68" t="s">
        <v>1313</v>
      </c>
      <c r="O1031" s="68" t="s">
        <v>1295</v>
      </c>
    </row>
    <row r="1032" spans="1:15" s="70" customFormat="1" x14ac:dyDescent="0.25">
      <c r="A1032" s="61">
        <v>417017</v>
      </c>
      <c r="B1032" s="61" t="s">
        <v>1239</v>
      </c>
      <c r="C1032" s="61" t="s">
        <v>1314</v>
      </c>
      <c r="D1032" s="62">
        <v>0.12077</v>
      </c>
      <c r="E1032" s="64" t="s">
        <v>1312</v>
      </c>
      <c r="F1032" s="64" t="s">
        <v>1312</v>
      </c>
      <c r="G1032" s="64" t="s">
        <v>1312</v>
      </c>
      <c r="H1032" s="64" t="s">
        <v>1312</v>
      </c>
      <c r="I1032" s="63">
        <v>4</v>
      </c>
      <c r="J1032" s="63">
        <v>2</v>
      </c>
      <c r="K1032" s="64">
        <v>1</v>
      </c>
      <c r="L1032" s="64">
        <v>0</v>
      </c>
      <c r="M1032" s="63" t="s">
        <v>1293</v>
      </c>
      <c r="N1032" s="63" t="s">
        <v>1313</v>
      </c>
      <c r="O1032" s="63" t="s">
        <v>1295</v>
      </c>
    </row>
    <row r="1033" spans="1:15" s="70" customFormat="1" x14ac:dyDescent="0.25">
      <c r="A1033" s="66">
        <v>417092</v>
      </c>
      <c r="B1033" s="66" t="s">
        <v>1240</v>
      </c>
      <c r="C1033" s="66" t="s">
        <v>1309</v>
      </c>
      <c r="D1033" s="67">
        <v>0.74495999999999996</v>
      </c>
      <c r="E1033" s="69">
        <v>1</v>
      </c>
      <c r="F1033" s="69">
        <v>1</v>
      </c>
      <c r="G1033" s="69">
        <v>1</v>
      </c>
      <c r="H1033" s="69">
        <v>4.7741108619032364E-2</v>
      </c>
      <c r="I1033" s="68">
        <v>14</v>
      </c>
      <c r="J1033" s="68">
        <v>2</v>
      </c>
      <c r="K1033" s="69">
        <v>1</v>
      </c>
      <c r="L1033" s="69">
        <v>0</v>
      </c>
      <c r="M1033" s="68" t="s">
        <v>1293</v>
      </c>
      <c r="N1033" s="68" t="s">
        <v>1294</v>
      </c>
      <c r="O1033" s="68" t="s">
        <v>1295</v>
      </c>
    </row>
    <row r="1034" spans="1:15" s="70" customFormat="1" x14ac:dyDescent="0.25">
      <c r="A1034" s="61">
        <v>417106</v>
      </c>
      <c r="B1034" s="61" t="s">
        <v>1241</v>
      </c>
      <c r="C1034" s="61" t="s">
        <v>1314</v>
      </c>
      <c r="D1034" s="62">
        <v>0.80850999999999995</v>
      </c>
      <c r="E1034" s="64" t="s">
        <v>1312</v>
      </c>
      <c r="F1034" s="64" t="s">
        <v>1312</v>
      </c>
      <c r="G1034" s="64" t="s">
        <v>1312</v>
      </c>
      <c r="H1034" s="64" t="s">
        <v>1312</v>
      </c>
      <c r="I1034" s="63">
        <v>4</v>
      </c>
      <c r="J1034" s="63">
        <v>3</v>
      </c>
      <c r="K1034" s="64">
        <v>0.96420898437500002</v>
      </c>
      <c r="L1034" s="64">
        <v>3.5791015624999999E-2</v>
      </c>
      <c r="M1034" s="63" t="s">
        <v>1293</v>
      </c>
      <c r="N1034" s="63" t="s">
        <v>1313</v>
      </c>
      <c r="O1034" s="63" t="s">
        <v>1295</v>
      </c>
    </row>
    <row r="1035" spans="1:15" s="70" customFormat="1" x14ac:dyDescent="0.25">
      <c r="A1035" s="66">
        <v>417114</v>
      </c>
      <c r="B1035" s="66" t="s">
        <v>1242</v>
      </c>
      <c r="C1035" s="66" t="s">
        <v>1314</v>
      </c>
      <c r="D1035" s="67">
        <v>0.74280000000000002</v>
      </c>
      <c r="E1035" s="69" t="s">
        <v>1312</v>
      </c>
      <c r="F1035" s="69" t="s">
        <v>1312</v>
      </c>
      <c r="G1035" s="69" t="s">
        <v>1312</v>
      </c>
      <c r="H1035" s="69" t="s">
        <v>1312</v>
      </c>
      <c r="I1035" s="68">
        <v>5</v>
      </c>
      <c r="J1035" s="68">
        <v>2</v>
      </c>
      <c r="K1035" s="69">
        <v>0.99926481399794143</v>
      </c>
      <c r="L1035" s="69">
        <v>7.3518600205852076E-4</v>
      </c>
      <c r="M1035" s="68" t="s">
        <v>1293</v>
      </c>
      <c r="N1035" s="68" t="s">
        <v>1313</v>
      </c>
      <c r="O1035" s="68" t="s">
        <v>1295</v>
      </c>
    </row>
    <row r="1036" spans="1:15" s="70" customFormat="1" x14ac:dyDescent="0.25">
      <c r="A1036" s="61">
        <v>417131</v>
      </c>
      <c r="B1036" s="61" t="s">
        <v>1243</v>
      </c>
      <c r="C1036" s="61" t="s">
        <v>1314</v>
      </c>
      <c r="D1036" s="62">
        <v>0.78002000000000005</v>
      </c>
      <c r="E1036" s="64" t="s">
        <v>1312</v>
      </c>
      <c r="F1036" s="64" t="s">
        <v>1312</v>
      </c>
      <c r="G1036" s="64" t="s">
        <v>1312</v>
      </c>
      <c r="H1036" s="64" t="s">
        <v>1312</v>
      </c>
      <c r="I1036" s="63">
        <v>3</v>
      </c>
      <c r="J1036" s="63">
        <v>2</v>
      </c>
      <c r="K1036" s="64">
        <v>0.99839018781142197</v>
      </c>
      <c r="L1036" s="64">
        <v>1.6098121885779993E-3</v>
      </c>
      <c r="M1036" s="63" t="s">
        <v>1293</v>
      </c>
      <c r="N1036" s="63" t="s">
        <v>1313</v>
      </c>
      <c r="O1036" s="63" t="s">
        <v>1295</v>
      </c>
    </row>
    <row r="1037" spans="1:15" s="70" customFormat="1" x14ac:dyDescent="0.25">
      <c r="A1037" s="66">
        <v>417181</v>
      </c>
      <c r="B1037" s="66" t="s">
        <v>1244</v>
      </c>
      <c r="C1037" s="66" t="s">
        <v>1314</v>
      </c>
      <c r="D1037" s="67">
        <v>0.70221999999999996</v>
      </c>
      <c r="E1037" s="69" t="s">
        <v>1312</v>
      </c>
      <c r="F1037" s="69" t="s">
        <v>1312</v>
      </c>
      <c r="G1037" s="69" t="s">
        <v>1312</v>
      </c>
      <c r="H1037" s="69" t="s">
        <v>1312</v>
      </c>
      <c r="I1037" s="68">
        <v>3</v>
      </c>
      <c r="J1037" s="68">
        <v>2</v>
      </c>
      <c r="K1037" s="69">
        <v>0.73734119187950231</v>
      </c>
      <c r="L1037" s="69">
        <v>0.26265880812049769</v>
      </c>
      <c r="M1037" s="68" t="s">
        <v>1293</v>
      </c>
      <c r="N1037" s="68" t="s">
        <v>1313</v>
      </c>
      <c r="O1037" s="68" t="s">
        <v>1295</v>
      </c>
    </row>
    <row r="1038" spans="1:15" s="70" customFormat="1" x14ac:dyDescent="0.25">
      <c r="A1038" s="61">
        <v>417203</v>
      </c>
      <c r="B1038" s="61" t="s">
        <v>1245</v>
      </c>
      <c r="C1038" s="61" t="s">
        <v>1314</v>
      </c>
      <c r="D1038" s="62">
        <v>0.39034999999999997</v>
      </c>
      <c r="E1038" s="64" t="s">
        <v>1312</v>
      </c>
      <c r="F1038" s="64" t="s">
        <v>1312</v>
      </c>
      <c r="G1038" s="64" t="s">
        <v>1312</v>
      </c>
      <c r="H1038" s="64" t="s">
        <v>1312</v>
      </c>
      <c r="I1038" s="63">
        <v>4</v>
      </c>
      <c r="J1038" s="63">
        <v>5</v>
      </c>
      <c r="K1038" s="64">
        <v>0</v>
      </c>
      <c r="L1038" s="64">
        <v>1</v>
      </c>
      <c r="M1038" s="63" t="s">
        <v>1293</v>
      </c>
      <c r="N1038" s="63" t="s">
        <v>1313</v>
      </c>
      <c r="O1038" s="63" t="s">
        <v>1295</v>
      </c>
    </row>
    <row r="1039" spans="1:15" s="70" customFormat="1" x14ac:dyDescent="0.25">
      <c r="A1039" s="66">
        <v>417211</v>
      </c>
      <c r="B1039" s="66" t="s">
        <v>1246</v>
      </c>
      <c r="C1039" s="66" t="s">
        <v>1326</v>
      </c>
      <c r="D1039" s="67">
        <v>0.81247000000000003</v>
      </c>
      <c r="E1039" s="69">
        <v>1</v>
      </c>
      <c r="F1039" s="69">
        <v>1</v>
      </c>
      <c r="G1039" s="69">
        <v>1</v>
      </c>
      <c r="H1039" s="69">
        <v>0.18181818181818182</v>
      </c>
      <c r="I1039" s="68">
        <v>1</v>
      </c>
      <c r="J1039" s="68">
        <v>0</v>
      </c>
      <c r="K1039" s="69">
        <v>1</v>
      </c>
      <c r="L1039" s="69">
        <v>0</v>
      </c>
      <c r="M1039" s="68" t="s">
        <v>1293</v>
      </c>
      <c r="N1039" s="68" t="s">
        <v>1294</v>
      </c>
      <c r="O1039" s="68" t="s">
        <v>1295</v>
      </c>
    </row>
    <row r="1040" spans="1:15" s="70" customFormat="1" x14ac:dyDescent="0.25">
      <c r="A1040" s="61">
        <v>417220</v>
      </c>
      <c r="B1040" s="61" t="s">
        <v>1247</v>
      </c>
      <c r="C1040" s="61" t="s">
        <v>1314</v>
      </c>
      <c r="D1040" s="62">
        <v>0.62100999999999995</v>
      </c>
      <c r="E1040" s="64" t="s">
        <v>1312</v>
      </c>
      <c r="F1040" s="64" t="s">
        <v>1312</v>
      </c>
      <c r="G1040" s="64" t="s">
        <v>1312</v>
      </c>
      <c r="H1040" s="64" t="s">
        <v>1312</v>
      </c>
      <c r="I1040" s="63">
        <v>3</v>
      </c>
      <c r="J1040" s="63">
        <v>0</v>
      </c>
      <c r="K1040" s="64">
        <v>1</v>
      </c>
      <c r="L1040" s="64">
        <v>0</v>
      </c>
      <c r="M1040" s="63" t="s">
        <v>1293</v>
      </c>
      <c r="N1040" s="63" t="s">
        <v>1313</v>
      </c>
      <c r="O1040" s="63" t="s">
        <v>1295</v>
      </c>
    </row>
    <row r="1041" spans="1:15" s="70" customFormat="1" x14ac:dyDescent="0.25">
      <c r="A1041" s="66">
        <v>417238</v>
      </c>
      <c r="B1041" s="66" t="s">
        <v>1248</v>
      </c>
      <c r="C1041" s="66" t="s">
        <v>1326</v>
      </c>
      <c r="D1041" s="67">
        <v>0.72911999999999999</v>
      </c>
      <c r="E1041" s="69">
        <v>0</v>
      </c>
      <c r="F1041" s="69">
        <v>0</v>
      </c>
      <c r="G1041" s="69">
        <v>0</v>
      </c>
      <c r="H1041" s="69">
        <v>0</v>
      </c>
      <c r="I1041" s="68">
        <v>3</v>
      </c>
      <c r="J1041" s="68">
        <v>0</v>
      </c>
      <c r="K1041" s="69">
        <v>1</v>
      </c>
      <c r="L1041" s="69">
        <v>0</v>
      </c>
      <c r="M1041" s="68" t="s">
        <v>1293</v>
      </c>
      <c r="N1041" s="68" t="s">
        <v>1294</v>
      </c>
      <c r="O1041" s="68" t="s">
        <v>1295</v>
      </c>
    </row>
    <row r="1042" spans="1:15" s="70" customFormat="1" x14ac:dyDescent="0.25">
      <c r="A1042" s="61">
        <v>417297</v>
      </c>
      <c r="B1042" s="61" t="s">
        <v>1249</v>
      </c>
      <c r="C1042" s="61" t="s">
        <v>1326</v>
      </c>
      <c r="D1042" s="62">
        <v>0.76193999999999995</v>
      </c>
      <c r="E1042" s="64">
        <v>0.65577950461389023</v>
      </c>
      <c r="F1042" s="64">
        <v>0.65577950461389023</v>
      </c>
      <c r="G1042" s="64">
        <v>0.65577950461389023</v>
      </c>
      <c r="H1042" s="64">
        <v>6.6666666666666666E-2</v>
      </c>
      <c r="I1042" s="63">
        <v>12</v>
      </c>
      <c r="J1042" s="63">
        <v>0</v>
      </c>
      <c r="K1042" s="64">
        <v>1</v>
      </c>
      <c r="L1042" s="64">
        <v>0</v>
      </c>
      <c r="M1042" s="63" t="s">
        <v>1318</v>
      </c>
      <c r="N1042" s="63" t="s">
        <v>1294</v>
      </c>
      <c r="O1042" s="63" t="s">
        <v>1295</v>
      </c>
    </row>
    <row r="1043" spans="1:15" s="70" customFormat="1" x14ac:dyDescent="0.25">
      <c r="A1043" s="66">
        <v>417475</v>
      </c>
      <c r="B1043" s="66" t="s">
        <v>1250</v>
      </c>
      <c r="C1043" s="66" t="s">
        <v>1307</v>
      </c>
      <c r="D1043" s="67">
        <v>0.71792</v>
      </c>
      <c r="E1043" s="69">
        <v>0</v>
      </c>
      <c r="F1043" s="69">
        <v>0</v>
      </c>
      <c r="G1043" s="69">
        <v>0</v>
      </c>
      <c r="H1043" s="69">
        <v>0</v>
      </c>
      <c r="I1043" s="68">
        <v>0</v>
      </c>
      <c r="J1043" s="68">
        <v>0</v>
      </c>
      <c r="K1043" s="69">
        <v>0</v>
      </c>
      <c r="L1043" s="69">
        <v>0</v>
      </c>
      <c r="M1043" s="68" t="s">
        <v>1293</v>
      </c>
      <c r="N1043" s="68" t="s">
        <v>1313</v>
      </c>
      <c r="O1043" s="68" t="s">
        <v>1295</v>
      </c>
    </row>
    <row r="1044" spans="1:15" s="70" customFormat="1" x14ac:dyDescent="0.25">
      <c r="A1044" s="61">
        <v>417491</v>
      </c>
      <c r="B1044" s="61" t="s">
        <v>1252</v>
      </c>
      <c r="C1044" s="61" t="s">
        <v>1307</v>
      </c>
      <c r="D1044" s="62">
        <v>0.56810000000000005</v>
      </c>
      <c r="E1044" s="64">
        <v>1</v>
      </c>
      <c r="F1044" s="64">
        <v>0.46772863181771318</v>
      </c>
      <c r="G1044" s="64">
        <v>6.7249200948551399E-2</v>
      </c>
      <c r="H1044" s="64">
        <v>0.14992503748125938</v>
      </c>
      <c r="I1044" s="63">
        <v>39</v>
      </c>
      <c r="J1044" s="63">
        <v>0</v>
      </c>
      <c r="K1044" s="64">
        <v>1</v>
      </c>
      <c r="L1044" s="64">
        <v>0</v>
      </c>
      <c r="M1044" s="63" t="s">
        <v>1293</v>
      </c>
      <c r="N1044" s="63" t="s">
        <v>1313</v>
      </c>
      <c r="O1044" s="63" t="s">
        <v>1295</v>
      </c>
    </row>
    <row r="1045" spans="1:15" s="70" customFormat="1" x14ac:dyDescent="0.25">
      <c r="A1045" s="66">
        <v>417505</v>
      </c>
      <c r="B1045" s="66" t="s">
        <v>1253</v>
      </c>
      <c r="C1045" s="66" t="s">
        <v>1326</v>
      </c>
      <c r="D1045" s="67">
        <v>0.82423000000000002</v>
      </c>
      <c r="E1045" s="69">
        <v>1</v>
      </c>
      <c r="F1045" s="69">
        <v>1</v>
      </c>
      <c r="G1045" s="69">
        <v>1</v>
      </c>
      <c r="H1045" s="69">
        <v>9.2741935483870969E-2</v>
      </c>
      <c r="I1045" s="68">
        <v>1</v>
      </c>
      <c r="J1045" s="68">
        <v>0</v>
      </c>
      <c r="K1045" s="69">
        <v>1</v>
      </c>
      <c r="L1045" s="69">
        <v>0</v>
      </c>
      <c r="M1045" s="68" t="s">
        <v>1296</v>
      </c>
      <c r="N1045" s="68" t="s">
        <v>1313</v>
      </c>
      <c r="O1045" s="68" t="s">
        <v>1295</v>
      </c>
    </row>
    <row r="1046" spans="1:15" s="70" customFormat="1" x14ac:dyDescent="0.25">
      <c r="A1046" s="61">
        <v>417521</v>
      </c>
      <c r="B1046" s="61" t="s">
        <v>1254</v>
      </c>
      <c r="C1046" s="61" t="s">
        <v>1314</v>
      </c>
      <c r="D1046" s="62">
        <v>0.50307000000000002</v>
      </c>
      <c r="E1046" s="64" t="s">
        <v>1312</v>
      </c>
      <c r="F1046" s="64" t="s">
        <v>1312</v>
      </c>
      <c r="G1046" s="64" t="s">
        <v>1312</v>
      </c>
      <c r="H1046" s="64" t="s">
        <v>1312</v>
      </c>
      <c r="I1046" s="63">
        <v>2</v>
      </c>
      <c r="J1046" s="63">
        <v>0</v>
      </c>
      <c r="K1046" s="64">
        <v>1</v>
      </c>
      <c r="L1046" s="64">
        <v>0</v>
      </c>
      <c r="M1046" s="63" t="s">
        <v>1293</v>
      </c>
      <c r="N1046" s="63" t="s">
        <v>1313</v>
      </c>
      <c r="O1046" s="63" t="s">
        <v>1295</v>
      </c>
    </row>
    <row r="1047" spans="1:15" s="70" customFormat="1" x14ac:dyDescent="0.25">
      <c r="A1047" s="66">
        <v>417530</v>
      </c>
      <c r="B1047" s="66" t="s">
        <v>1255</v>
      </c>
      <c r="C1047" s="66" t="s">
        <v>1307</v>
      </c>
      <c r="D1047" s="67">
        <v>0.56088000000000005</v>
      </c>
      <c r="E1047" s="69">
        <v>0.95903682188700456</v>
      </c>
      <c r="F1047" s="69">
        <v>0.66680408507448707</v>
      </c>
      <c r="G1047" s="69">
        <v>0.46018926262531623</v>
      </c>
      <c r="H1047" s="69">
        <v>0.2</v>
      </c>
      <c r="I1047" s="68">
        <v>9</v>
      </c>
      <c r="J1047" s="68">
        <v>8</v>
      </c>
      <c r="K1047" s="69">
        <v>0.6154420820966342</v>
      </c>
      <c r="L1047" s="69">
        <v>0.38455791790336585</v>
      </c>
      <c r="M1047" s="68" t="s">
        <v>1293</v>
      </c>
      <c r="N1047" s="68" t="s">
        <v>1308</v>
      </c>
      <c r="O1047" s="68" t="s">
        <v>1295</v>
      </c>
    </row>
    <row r="1048" spans="1:15" s="70" customFormat="1" x14ac:dyDescent="0.25">
      <c r="A1048" s="61">
        <v>417548</v>
      </c>
      <c r="B1048" s="61" t="s">
        <v>1256</v>
      </c>
      <c r="C1048" s="61" t="s">
        <v>1326</v>
      </c>
      <c r="D1048" s="62">
        <v>0.68852999999999998</v>
      </c>
      <c r="E1048" s="64">
        <v>1</v>
      </c>
      <c r="F1048" s="64">
        <v>1</v>
      </c>
      <c r="G1048" s="64">
        <v>1</v>
      </c>
      <c r="H1048" s="64">
        <v>2.1276595744680851E-2</v>
      </c>
      <c r="I1048" s="63">
        <v>6</v>
      </c>
      <c r="J1048" s="63">
        <v>0</v>
      </c>
      <c r="K1048" s="64">
        <v>1</v>
      </c>
      <c r="L1048" s="64">
        <v>0</v>
      </c>
      <c r="M1048" s="63" t="s">
        <v>1293</v>
      </c>
      <c r="N1048" s="63" t="s">
        <v>1294</v>
      </c>
      <c r="O1048" s="63" t="s">
        <v>1295</v>
      </c>
    </row>
    <row r="1049" spans="1:15" s="70" customFormat="1" x14ac:dyDescent="0.25">
      <c r="A1049" s="66">
        <v>417599</v>
      </c>
      <c r="B1049" s="66" t="s">
        <v>1257</v>
      </c>
      <c r="C1049" s="66" t="s">
        <v>1316</v>
      </c>
      <c r="D1049" s="67">
        <v>0.62390999999999996</v>
      </c>
      <c r="E1049" s="69">
        <v>8.1660285740965538E-2</v>
      </c>
      <c r="F1049" s="69">
        <v>8.1660285740965538E-2</v>
      </c>
      <c r="G1049" s="69">
        <v>0</v>
      </c>
      <c r="H1049" s="69">
        <v>0.18181818181818182</v>
      </c>
      <c r="I1049" s="68">
        <v>9</v>
      </c>
      <c r="J1049" s="68">
        <v>4</v>
      </c>
      <c r="K1049" s="69">
        <v>0.33733562035448827</v>
      </c>
      <c r="L1049" s="69">
        <v>0.66266437964551173</v>
      </c>
      <c r="M1049" s="68" t="s">
        <v>1293</v>
      </c>
      <c r="N1049" s="68" t="s">
        <v>1294</v>
      </c>
      <c r="O1049" s="68" t="s">
        <v>1295</v>
      </c>
    </row>
    <row r="1050" spans="1:15" s="70" customFormat="1" x14ac:dyDescent="0.25">
      <c r="A1050" s="61">
        <v>417653</v>
      </c>
      <c r="B1050" s="61" t="s">
        <v>1258</v>
      </c>
      <c r="C1050" s="61" t="s">
        <v>1307</v>
      </c>
      <c r="D1050" s="62">
        <v>0.76073999999999997</v>
      </c>
      <c r="E1050" s="64">
        <v>0</v>
      </c>
      <c r="F1050" s="64">
        <v>0</v>
      </c>
      <c r="G1050" s="64">
        <v>0</v>
      </c>
      <c r="H1050" s="64">
        <v>0</v>
      </c>
      <c r="I1050" s="63">
        <v>4</v>
      </c>
      <c r="J1050" s="63">
        <v>9</v>
      </c>
      <c r="K1050" s="64">
        <v>0.92209899918853122</v>
      </c>
      <c r="L1050" s="64">
        <v>7.7901000811468765E-2</v>
      </c>
      <c r="M1050" s="63" t="s">
        <v>1293</v>
      </c>
      <c r="N1050" s="63" t="s">
        <v>1294</v>
      </c>
      <c r="O1050" s="63" t="s">
        <v>1295</v>
      </c>
    </row>
    <row r="1051" spans="1:15" s="70" customFormat="1" x14ac:dyDescent="0.25">
      <c r="A1051" s="66">
        <v>417661</v>
      </c>
      <c r="B1051" s="66" t="s">
        <v>1259</v>
      </c>
      <c r="C1051" s="66" t="s">
        <v>1326</v>
      </c>
      <c r="D1051" s="67">
        <v>0.76387000000000005</v>
      </c>
      <c r="E1051" s="69">
        <v>1</v>
      </c>
      <c r="F1051" s="69">
        <v>1</v>
      </c>
      <c r="G1051" s="69">
        <v>1</v>
      </c>
      <c r="H1051" s="69">
        <v>8.1632653061224483E-2</v>
      </c>
      <c r="I1051" s="68">
        <v>1</v>
      </c>
      <c r="J1051" s="68">
        <v>0</v>
      </c>
      <c r="K1051" s="69">
        <v>1</v>
      </c>
      <c r="L1051" s="69">
        <v>0</v>
      </c>
      <c r="M1051" s="68" t="s">
        <v>1293</v>
      </c>
      <c r="N1051" s="68" t="s">
        <v>1294</v>
      </c>
      <c r="O1051" s="68" t="s">
        <v>1295</v>
      </c>
    </row>
    <row r="1052" spans="1:15" s="70" customFormat="1" x14ac:dyDescent="0.25">
      <c r="A1052" s="61">
        <v>417700</v>
      </c>
      <c r="B1052" s="61" t="s">
        <v>1260</v>
      </c>
      <c r="C1052" s="61" t="s">
        <v>1314</v>
      </c>
      <c r="D1052" s="62">
        <v>0.50363999999999998</v>
      </c>
      <c r="E1052" s="64" t="s">
        <v>1312</v>
      </c>
      <c r="F1052" s="64" t="s">
        <v>1312</v>
      </c>
      <c r="G1052" s="64" t="s">
        <v>1312</v>
      </c>
      <c r="H1052" s="64" t="s">
        <v>1312</v>
      </c>
      <c r="I1052" s="63">
        <v>3</v>
      </c>
      <c r="J1052" s="63">
        <v>0</v>
      </c>
      <c r="K1052" s="64">
        <v>1</v>
      </c>
      <c r="L1052" s="64">
        <v>0</v>
      </c>
      <c r="M1052" s="63" t="s">
        <v>1293</v>
      </c>
      <c r="N1052" s="63" t="s">
        <v>1313</v>
      </c>
      <c r="O1052" s="63" t="s">
        <v>1295</v>
      </c>
    </row>
    <row r="1053" spans="1:15" s="70" customFormat="1" x14ac:dyDescent="0.25">
      <c r="A1053" s="66">
        <v>417815</v>
      </c>
      <c r="B1053" s="66" t="s">
        <v>1261</v>
      </c>
      <c r="C1053" s="66" t="s">
        <v>1314</v>
      </c>
      <c r="D1053" s="67">
        <v>0.45083000000000001</v>
      </c>
      <c r="E1053" s="69" t="s">
        <v>1312</v>
      </c>
      <c r="F1053" s="69" t="s">
        <v>1312</v>
      </c>
      <c r="G1053" s="69" t="s">
        <v>1312</v>
      </c>
      <c r="H1053" s="69" t="s">
        <v>1312</v>
      </c>
      <c r="I1053" s="68">
        <v>14</v>
      </c>
      <c r="J1053" s="68">
        <v>1</v>
      </c>
      <c r="K1053" s="69">
        <v>0.99999215962993449</v>
      </c>
      <c r="L1053" s="69">
        <v>7.84037006546709E-6</v>
      </c>
      <c r="M1053" s="68" t="s">
        <v>1293</v>
      </c>
      <c r="N1053" s="68" t="s">
        <v>1313</v>
      </c>
      <c r="O1053" s="68" t="s">
        <v>1295</v>
      </c>
    </row>
    <row r="1054" spans="1:15" s="70" customFormat="1" x14ac:dyDescent="0.25">
      <c r="A1054" s="61">
        <v>417823</v>
      </c>
      <c r="B1054" s="61" t="s">
        <v>1262</v>
      </c>
      <c r="C1054" s="61" t="s">
        <v>1307</v>
      </c>
      <c r="D1054" s="62">
        <v>0.57037000000000004</v>
      </c>
      <c r="E1054" s="64">
        <v>0</v>
      </c>
      <c r="F1054" s="64">
        <v>0</v>
      </c>
      <c r="G1054" s="64">
        <v>0</v>
      </c>
      <c r="H1054" s="64">
        <v>0</v>
      </c>
      <c r="I1054" s="63">
        <v>16</v>
      </c>
      <c r="J1054" s="63">
        <v>5</v>
      </c>
      <c r="K1054" s="64">
        <v>0.48314440245980589</v>
      </c>
      <c r="L1054" s="64">
        <v>0.51685559754019417</v>
      </c>
      <c r="M1054" s="63" t="s">
        <v>1293</v>
      </c>
      <c r="N1054" s="63" t="s">
        <v>1313</v>
      </c>
      <c r="O1054" s="63" t="s">
        <v>1295</v>
      </c>
    </row>
    <row r="1055" spans="1:15" s="70" customFormat="1" x14ac:dyDescent="0.25">
      <c r="A1055" s="66">
        <v>417831</v>
      </c>
      <c r="B1055" s="66" t="s">
        <v>1263</v>
      </c>
      <c r="C1055" s="66" t="s">
        <v>1314</v>
      </c>
      <c r="D1055" s="67">
        <v>0.59367999999999999</v>
      </c>
      <c r="E1055" s="69" t="s">
        <v>1312</v>
      </c>
      <c r="F1055" s="69" t="s">
        <v>1312</v>
      </c>
      <c r="G1055" s="69" t="s">
        <v>1312</v>
      </c>
      <c r="H1055" s="69" t="s">
        <v>1312</v>
      </c>
      <c r="I1055" s="68">
        <v>4</v>
      </c>
      <c r="J1055" s="68">
        <v>2</v>
      </c>
      <c r="K1055" s="69">
        <v>0.98796065188665394</v>
      </c>
      <c r="L1055" s="69">
        <v>1.2039348113346058E-2</v>
      </c>
      <c r="M1055" s="68" t="s">
        <v>1293</v>
      </c>
      <c r="N1055" s="68" t="s">
        <v>1313</v>
      </c>
      <c r="O1055" s="68" t="s">
        <v>1295</v>
      </c>
    </row>
    <row r="1056" spans="1:15" s="70" customFormat="1" x14ac:dyDescent="0.25">
      <c r="A1056" s="61">
        <v>417840</v>
      </c>
      <c r="B1056" s="61" t="s">
        <v>1264</v>
      </c>
      <c r="C1056" s="61" t="s">
        <v>1311</v>
      </c>
      <c r="D1056" s="62">
        <v>0.72167000000000003</v>
      </c>
      <c r="E1056" s="64" t="s">
        <v>1312</v>
      </c>
      <c r="F1056" s="64" t="s">
        <v>1312</v>
      </c>
      <c r="G1056" s="64" t="s">
        <v>1312</v>
      </c>
      <c r="H1056" s="64" t="s">
        <v>1312</v>
      </c>
      <c r="I1056" s="63">
        <v>2</v>
      </c>
      <c r="J1056" s="63">
        <v>3</v>
      </c>
      <c r="K1056" s="64">
        <v>0.20543806646525681</v>
      </c>
      <c r="L1056" s="64">
        <v>0.79456193353474325</v>
      </c>
      <c r="M1056" s="63" t="s">
        <v>1293</v>
      </c>
      <c r="N1056" s="63" t="s">
        <v>1313</v>
      </c>
      <c r="O1056" s="63" t="s">
        <v>1295</v>
      </c>
    </row>
    <row r="1057" spans="1:15" s="70" customFormat="1" x14ac:dyDescent="0.25">
      <c r="A1057" s="66">
        <v>417874</v>
      </c>
      <c r="B1057" s="66" t="s">
        <v>1265</v>
      </c>
      <c r="C1057" s="66" t="s">
        <v>1314</v>
      </c>
      <c r="D1057" s="67">
        <v>0.47560000000000002</v>
      </c>
      <c r="E1057" s="69" t="s">
        <v>1312</v>
      </c>
      <c r="F1057" s="69" t="s">
        <v>1312</v>
      </c>
      <c r="G1057" s="69" t="s">
        <v>1312</v>
      </c>
      <c r="H1057" s="69" t="s">
        <v>1312</v>
      </c>
      <c r="I1057" s="68">
        <v>0</v>
      </c>
      <c r="J1057" s="68">
        <v>1</v>
      </c>
      <c r="K1057" s="69">
        <v>0</v>
      </c>
      <c r="L1057" s="69">
        <v>1</v>
      </c>
      <c r="M1057" s="68" t="s">
        <v>1293</v>
      </c>
      <c r="N1057" s="68" t="s">
        <v>1313</v>
      </c>
      <c r="O1057" s="68" t="s">
        <v>1295</v>
      </c>
    </row>
    <row r="1058" spans="1:15" s="70" customFormat="1" x14ac:dyDescent="0.25">
      <c r="A1058" s="61">
        <v>417947</v>
      </c>
      <c r="B1058" s="61" t="s">
        <v>1266</v>
      </c>
      <c r="C1058" s="61" t="s">
        <v>1307</v>
      </c>
      <c r="D1058" s="62">
        <v>0.57059000000000004</v>
      </c>
      <c r="E1058" s="64">
        <v>0</v>
      </c>
      <c r="F1058" s="64">
        <v>0</v>
      </c>
      <c r="G1058" s="64">
        <v>0</v>
      </c>
      <c r="H1058" s="64">
        <v>0</v>
      </c>
      <c r="I1058" s="63">
        <v>13</v>
      </c>
      <c r="J1058" s="63">
        <v>8</v>
      </c>
      <c r="K1058" s="64">
        <v>0.39520515163381631</v>
      </c>
      <c r="L1058" s="64">
        <v>0.60479484836618369</v>
      </c>
      <c r="M1058" s="63" t="s">
        <v>1293</v>
      </c>
      <c r="N1058" s="63" t="s">
        <v>1313</v>
      </c>
      <c r="O1058" s="63" t="s">
        <v>1295</v>
      </c>
    </row>
    <row r="1059" spans="1:15" s="70" customFormat="1" x14ac:dyDescent="0.25">
      <c r="A1059" s="66">
        <v>417955</v>
      </c>
      <c r="B1059" s="66" t="s">
        <v>1267</v>
      </c>
      <c r="C1059" s="66" t="s">
        <v>1326</v>
      </c>
      <c r="D1059" s="67">
        <v>0.69059000000000004</v>
      </c>
      <c r="E1059" s="69">
        <v>1</v>
      </c>
      <c r="F1059" s="69">
        <v>1</v>
      </c>
      <c r="G1059" s="69">
        <v>1</v>
      </c>
      <c r="H1059" s="69">
        <v>0.23529411764705882</v>
      </c>
      <c r="I1059" s="68">
        <v>2</v>
      </c>
      <c r="J1059" s="68">
        <v>0</v>
      </c>
      <c r="K1059" s="69">
        <v>1</v>
      </c>
      <c r="L1059" s="69">
        <v>0</v>
      </c>
      <c r="M1059" s="68" t="s">
        <v>1293</v>
      </c>
      <c r="N1059" s="68" t="s">
        <v>1294</v>
      </c>
      <c r="O1059" s="68" t="s">
        <v>1295</v>
      </c>
    </row>
    <row r="1060" spans="1:15" s="70" customFormat="1" x14ac:dyDescent="0.25">
      <c r="A1060" s="61">
        <v>417971</v>
      </c>
      <c r="B1060" s="61" t="s">
        <v>1268</v>
      </c>
      <c r="C1060" s="61" t="s">
        <v>1314</v>
      </c>
      <c r="D1060" s="62">
        <v>0.72867999999999999</v>
      </c>
      <c r="E1060" s="64" t="s">
        <v>1312</v>
      </c>
      <c r="F1060" s="64" t="s">
        <v>1312</v>
      </c>
      <c r="G1060" s="64" t="s">
        <v>1312</v>
      </c>
      <c r="H1060" s="64" t="s">
        <v>1312</v>
      </c>
      <c r="I1060" s="63">
        <v>3</v>
      </c>
      <c r="J1060" s="63">
        <v>0</v>
      </c>
      <c r="K1060" s="64">
        <v>1</v>
      </c>
      <c r="L1060" s="64">
        <v>0</v>
      </c>
      <c r="M1060" s="63" t="s">
        <v>1293</v>
      </c>
      <c r="N1060" s="63" t="s">
        <v>1313</v>
      </c>
      <c r="O1060" s="63" t="s">
        <v>1295</v>
      </c>
    </row>
    <row r="1061" spans="1:15" s="70" customFormat="1" x14ac:dyDescent="0.25">
      <c r="A1061" s="66">
        <v>418064</v>
      </c>
      <c r="B1061" s="66" t="s">
        <v>1269</v>
      </c>
      <c r="C1061" s="66" t="s">
        <v>1314</v>
      </c>
      <c r="D1061" s="67">
        <v>0.40416000000000002</v>
      </c>
      <c r="E1061" s="69" t="s">
        <v>1312</v>
      </c>
      <c r="F1061" s="69" t="s">
        <v>1312</v>
      </c>
      <c r="G1061" s="69" t="s">
        <v>1312</v>
      </c>
      <c r="H1061" s="69" t="s">
        <v>1312</v>
      </c>
      <c r="I1061" s="68">
        <v>0</v>
      </c>
      <c r="J1061" s="68">
        <v>1</v>
      </c>
      <c r="K1061" s="69">
        <v>0</v>
      </c>
      <c r="L1061" s="69">
        <v>1</v>
      </c>
      <c r="M1061" s="68" t="s">
        <v>1293</v>
      </c>
      <c r="N1061" s="68" t="s">
        <v>1313</v>
      </c>
      <c r="O1061" s="68" t="s">
        <v>1295</v>
      </c>
    </row>
    <row r="1062" spans="1:15" s="70" customFormat="1" x14ac:dyDescent="0.25">
      <c r="A1062" s="61">
        <v>418072</v>
      </c>
      <c r="B1062" s="61" t="s">
        <v>1270</v>
      </c>
      <c r="C1062" s="61" t="s">
        <v>1292</v>
      </c>
      <c r="D1062" s="62">
        <v>0.71057999999999999</v>
      </c>
      <c r="E1062" s="64">
        <v>1</v>
      </c>
      <c r="F1062" s="64">
        <v>1</v>
      </c>
      <c r="G1062" s="64">
        <v>1</v>
      </c>
      <c r="H1062" s="64">
        <v>0.12748538011695906</v>
      </c>
      <c r="I1062" s="63">
        <v>39</v>
      </c>
      <c r="J1062" s="63">
        <v>3</v>
      </c>
      <c r="K1062" s="64">
        <v>0.71411980054282653</v>
      </c>
      <c r="L1062" s="64">
        <v>0.28588019945717352</v>
      </c>
      <c r="M1062" s="63" t="s">
        <v>1293</v>
      </c>
      <c r="N1062" s="63" t="s">
        <v>1308</v>
      </c>
      <c r="O1062" s="63" t="s">
        <v>1295</v>
      </c>
    </row>
    <row r="1063" spans="1:15" s="70" customFormat="1" x14ac:dyDescent="0.25">
      <c r="A1063" s="66">
        <v>418111</v>
      </c>
      <c r="B1063" s="66" t="s">
        <v>1271</v>
      </c>
      <c r="C1063" s="66" t="s">
        <v>1314</v>
      </c>
      <c r="D1063" s="67">
        <v>0.57379000000000002</v>
      </c>
      <c r="E1063" s="69" t="s">
        <v>1312</v>
      </c>
      <c r="F1063" s="69" t="s">
        <v>1312</v>
      </c>
      <c r="G1063" s="69" t="s">
        <v>1312</v>
      </c>
      <c r="H1063" s="69" t="s">
        <v>1312</v>
      </c>
      <c r="I1063" s="68">
        <v>1</v>
      </c>
      <c r="J1063" s="68">
        <v>0</v>
      </c>
      <c r="K1063" s="69">
        <v>1</v>
      </c>
      <c r="L1063" s="69">
        <v>0</v>
      </c>
      <c r="M1063" s="68" t="s">
        <v>1293</v>
      </c>
      <c r="N1063" s="68" t="s">
        <v>1313</v>
      </c>
      <c r="O1063" s="68" t="s">
        <v>1295</v>
      </c>
    </row>
    <row r="1064" spans="1:15" s="70" customFormat="1" x14ac:dyDescent="0.25">
      <c r="A1064" s="61">
        <v>418129</v>
      </c>
      <c r="B1064" s="61" t="s">
        <v>1272</v>
      </c>
      <c r="C1064" s="61" t="s">
        <v>1326</v>
      </c>
      <c r="D1064" s="62">
        <v>0.70242000000000004</v>
      </c>
      <c r="E1064" s="64">
        <v>0</v>
      </c>
      <c r="F1064" s="64">
        <v>0</v>
      </c>
      <c r="G1064" s="64">
        <v>0</v>
      </c>
      <c r="H1064" s="64">
        <v>0</v>
      </c>
      <c r="I1064" s="63">
        <v>1</v>
      </c>
      <c r="J1064" s="63">
        <v>0</v>
      </c>
      <c r="K1064" s="64">
        <v>1</v>
      </c>
      <c r="L1064" s="64">
        <v>0</v>
      </c>
      <c r="M1064" s="63" t="s">
        <v>1293</v>
      </c>
      <c r="N1064" s="63" t="s">
        <v>1313</v>
      </c>
      <c r="O1064" s="63" t="s">
        <v>1295</v>
      </c>
    </row>
    <row r="1065" spans="1:15" s="70" customFormat="1" x14ac:dyDescent="0.25">
      <c r="A1065" s="66">
        <v>418137</v>
      </c>
      <c r="B1065" s="66" t="s">
        <v>1273</v>
      </c>
      <c r="C1065" s="66" t="s">
        <v>1307</v>
      </c>
      <c r="D1065" s="67">
        <v>0.69577</v>
      </c>
      <c r="E1065" s="69">
        <v>0</v>
      </c>
      <c r="F1065" s="69">
        <v>0</v>
      </c>
      <c r="G1065" s="69">
        <v>0</v>
      </c>
      <c r="H1065" s="69">
        <v>0</v>
      </c>
      <c r="I1065" s="68">
        <v>4</v>
      </c>
      <c r="J1065" s="68">
        <v>2</v>
      </c>
      <c r="K1065" s="69">
        <v>0.10354968880377539</v>
      </c>
      <c r="L1065" s="69">
        <v>0.89645031119622465</v>
      </c>
      <c r="M1065" s="68" t="s">
        <v>1293</v>
      </c>
      <c r="N1065" s="68" t="s">
        <v>1313</v>
      </c>
      <c r="O1065" s="68" t="s">
        <v>1295</v>
      </c>
    </row>
    <row r="1066" spans="1:15" s="70" customFormat="1" x14ac:dyDescent="0.25">
      <c r="A1066" s="61">
        <v>418153</v>
      </c>
      <c r="B1066" s="61" t="s">
        <v>1274</v>
      </c>
      <c r="C1066" s="61" t="s">
        <v>1314</v>
      </c>
      <c r="D1066" s="62">
        <v>0.51595000000000002</v>
      </c>
      <c r="E1066" s="64" t="s">
        <v>1312</v>
      </c>
      <c r="F1066" s="64" t="s">
        <v>1312</v>
      </c>
      <c r="G1066" s="64" t="s">
        <v>1312</v>
      </c>
      <c r="H1066" s="64" t="s">
        <v>1312</v>
      </c>
      <c r="I1066" s="63">
        <v>1</v>
      </c>
      <c r="J1066" s="63">
        <v>2</v>
      </c>
      <c r="K1066" s="64">
        <v>0.26829268292682928</v>
      </c>
      <c r="L1066" s="64">
        <v>0.73170731707317072</v>
      </c>
      <c r="M1066" s="63" t="s">
        <v>1293</v>
      </c>
      <c r="N1066" s="63" t="s">
        <v>1313</v>
      </c>
      <c r="O1066" s="63" t="s">
        <v>1295</v>
      </c>
    </row>
    <row r="1067" spans="1:15" s="70" customFormat="1" x14ac:dyDescent="0.25">
      <c r="A1067" s="66">
        <v>418170</v>
      </c>
      <c r="B1067" s="66" t="s">
        <v>1275</v>
      </c>
      <c r="C1067" s="66" t="s">
        <v>1307</v>
      </c>
      <c r="D1067" s="67">
        <v>0.42485000000000001</v>
      </c>
      <c r="E1067" s="69">
        <v>0</v>
      </c>
      <c r="F1067" s="69">
        <v>0</v>
      </c>
      <c r="G1067" s="69">
        <v>0</v>
      </c>
      <c r="H1067" s="69">
        <v>0</v>
      </c>
      <c r="I1067" s="68">
        <v>4</v>
      </c>
      <c r="J1067" s="68">
        <v>0</v>
      </c>
      <c r="K1067" s="69">
        <v>1</v>
      </c>
      <c r="L1067" s="69">
        <v>0</v>
      </c>
      <c r="M1067" s="68" t="s">
        <v>1293</v>
      </c>
      <c r="N1067" s="68" t="s">
        <v>1313</v>
      </c>
      <c r="O1067" s="68" t="s">
        <v>1295</v>
      </c>
    </row>
    <row r="1068" spans="1:15" s="70" customFormat="1" x14ac:dyDescent="0.25">
      <c r="A1068" s="61">
        <v>418200</v>
      </c>
      <c r="B1068" s="61" t="s">
        <v>1276</v>
      </c>
      <c r="C1068" s="61" t="s">
        <v>1314</v>
      </c>
      <c r="D1068" s="62">
        <v>0.51514000000000004</v>
      </c>
      <c r="E1068" s="64" t="s">
        <v>1312</v>
      </c>
      <c r="F1068" s="64" t="s">
        <v>1312</v>
      </c>
      <c r="G1068" s="64" t="s">
        <v>1312</v>
      </c>
      <c r="H1068" s="64" t="s">
        <v>1312</v>
      </c>
      <c r="I1068" s="63">
        <v>1</v>
      </c>
      <c r="J1068" s="63">
        <v>1</v>
      </c>
      <c r="K1068" s="64">
        <v>0</v>
      </c>
      <c r="L1068" s="64">
        <v>1</v>
      </c>
      <c r="M1068" s="63" t="s">
        <v>1293</v>
      </c>
      <c r="N1068" s="63" t="s">
        <v>1313</v>
      </c>
      <c r="O1068" s="63" t="s">
        <v>1295</v>
      </c>
    </row>
    <row r="1069" spans="1:15" s="70" customFormat="1" x14ac:dyDescent="0.25">
      <c r="A1069" s="66">
        <v>418242</v>
      </c>
      <c r="B1069" s="66" t="s">
        <v>1277</v>
      </c>
      <c r="C1069" s="66" t="s">
        <v>1311</v>
      </c>
      <c r="D1069" s="67">
        <v>0.51595999999999997</v>
      </c>
      <c r="E1069" s="69" t="s">
        <v>1312</v>
      </c>
      <c r="F1069" s="69" t="s">
        <v>1312</v>
      </c>
      <c r="G1069" s="69" t="s">
        <v>1312</v>
      </c>
      <c r="H1069" s="69" t="s">
        <v>1312</v>
      </c>
      <c r="I1069" s="68">
        <v>2</v>
      </c>
      <c r="J1069" s="68">
        <v>1</v>
      </c>
      <c r="K1069" s="69">
        <v>0.59316120027913466</v>
      </c>
      <c r="L1069" s="69">
        <v>0.40683879972086534</v>
      </c>
      <c r="M1069" s="68" t="s">
        <v>1293</v>
      </c>
      <c r="N1069" s="68" t="s">
        <v>1313</v>
      </c>
      <c r="O1069" s="68" t="s">
        <v>1295</v>
      </c>
    </row>
    <row r="1070" spans="1:15" s="70" customFormat="1" x14ac:dyDescent="0.25">
      <c r="A1070" s="61">
        <v>418285</v>
      </c>
      <c r="B1070" s="61" t="s">
        <v>1278</v>
      </c>
      <c r="C1070" s="61" t="s">
        <v>1326</v>
      </c>
      <c r="D1070" s="62">
        <v>0.73621999999999999</v>
      </c>
      <c r="E1070" s="64">
        <v>0.99657251277657066</v>
      </c>
      <c r="F1070" s="64">
        <v>0.99657251277657066</v>
      </c>
      <c r="G1070" s="64">
        <v>0.99657251277657066</v>
      </c>
      <c r="H1070" s="64">
        <v>0.27027027027027029</v>
      </c>
      <c r="I1070" s="63">
        <v>7</v>
      </c>
      <c r="J1070" s="63">
        <v>0</v>
      </c>
      <c r="K1070" s="64">
        <v>1</v>
      </c>
      <c r="L1070" s="64">
        <v>0</v>
      </c>
      <c r="M1070" s="63" t="s">
        <v>1293</v>
      </c>
      <c r="N1070" s="63" t="s">
        <v>1294</v>
      </c>
      <c r="O1070" s="63" t="s">
        <v>1295</v>
      </c>
    </row>
    <row r="1071" spans="1:15" s="70" customFormat="1" x14ac:dyDescent="0.25">
      <c r="A1071" s="66">
        <v>418340</v>
      </c>
      <c r="B1071" s="66" t="s">
        <v>1279</v>
      </c>
      <c r="C1071" s="66" t="s">
        <v>1314</v>
      </c>
      <c r="D1071" s="67">
        <v>0.50078999999999996</v>
      </c>
      <c r="E1071" s="69" t="s">
        <v>1312</v>
      </c>
      <c r="F1071" s="69" t="s">
        <v>1312</v>
      </c>
      <c r="G1071" s="69" t="s">
        <v>1312</v>
      </c>
      <c r="H1071" s="69" t="s">
        <v>1312</v>
      </c>
      <c r="I1071" s="68">
        <v>0</v>
      </c>
      <c r="J1071" s="68">
        <v>2</v>
      </c>
      <c r="K1071" s="69">
        <v>0</v>
      </c>
      <c r="L1071" s="69">
        <v>1</v>
      </c>
      <c r="M1071" s="68" t="s">
        <v>1293</v>
      </c>
      <c r="N1071" s="68" t="s">
        <v>1313</v>
      </c>
      <c r="O1071" s="68" t="s">
        <v>1295</v>
      </c>
    </row>
    <row r="1072" spans="1:15" s="70" customFormat="1" x14ac:dyDescent="0.25">
      <c r="A1072" s="61">
        <v>418358</v>
      </c>
      <c r="B1072" s="61" t="s">
        <v>1280</v>
      </c>
      <c r="C1072" s="61" t="s">
        <v>1314</v>
      </c>
      <c r="D1072" s="62">
        <v>0.83318999999999999</v>
      </c>
      <c r="E1072" s="64" t="s">
        <v>1312</v>
      </c>
      <c r="F1072" s="64" t="s">
        <v>1312</v>
      </c>
      <c r="G1072" s="64" t="s">
        <v>1312</v>
      </c>
      <c r="H1072" s="64" t="s">
        <v>1312</v>
      </c>
      <c r="I1072" s="63">
        <v>1</v>
      </c>
      <c r="J1072" s="63">
        <v>1</v>
      </c>
      <c r="K1072" s="64">
        <v>2.391304347826087E-2</v>
      </c>
      <c r="L1072" s="64">
        <v>0.97608695652173916</v>
      </c>
      <c r="M1072" s="63" t="s">
        <v>1293</v>
      </c>
      <c r="N1072" s="63" t="s">
        <v>1313</v>
      </c>
      <c r="O1072" s="63" t="s">
        <v>1295</v>
      </c>
    </row>
    <row r="1073" spans="1:15" s="70" customFormat="1" x14ac:dyDescent="0.25">
      <c r="A1073" s="66">
        <v>418374</v>
      </c>
      <c r="B1073" s="66" t="s">
        <v>1281</v>
      </c>
      <c r="C1073" s="66" t="s">
        <v>1326</v>
      </c>
      <c r="D1073" s="67">
        <v>0.46695999999999999</v>
      </c>
      <c r="E1073" s="69">
        <v>0.51184834123222744</v>
      </c>
      <c r="F1073" s="69">
        <v>0.51184834123222744</v>
      </c>
      <c r="G1073" s="69">
        <v>0.51184834123222744</v>
      </c>
      <c r="H1073" s="69">
        <v>0.17582417582417584</v>
      </c>
      <c r="I1073" s="68">
        <v>3</v>
      </c>
      <c r="J1073" s="68">
        <v>0</v>
      </c>
      <c r="K1073" s="69">
        <v>1</v>
      </c>
      <c r="L1073" s="69">
        <v>0</v>
      </c>
      <c r="M1073" s="68" t="s">
        <v>1318</v>
      </c>
      <c r="N1073" s="68" t="s">
        <v>1313</v>
      </c>
      <c r="O1073" s="68" t="s">
        <v>1295</v>
      </c>
    </row>
    <row r="1074" spans="1:15" s="70" customFormat="1" x14ac:dyDescent="0.25">
      <c r="A1074" s="61">
        <v>418447</v>
      </c>
      <c r="B1074" s="61" t="s">
        <v>1282</v>
      </c>
      <c r="C1074" s="61" t="s">
        <v>1314</v>
      </c>
      <c r="D1074" s="62">
        <v>0.53156000000000003</v>
      </c>
      <c r="E1074" s="64" t="s">
        <v>1312</v>
      </c>
      <c r="F1074" s="64" t="s">
        <v>1312</v>
      </c>
      <c r="G1074" s="64" t="s">
        <v>1312</v>
      </c>
      <c r="H1074" s="64" t="s">
        <v>1312</v>
      </c>
      <c r="I1074" s="63">
        <v>2</v>
      </c>
      <c r="J1074" s="63">
        <v>0</v>
      </c>
      <c r="K1074" s="64">
        <v>1</v>
      </c>
      <c r="L1074" s="64">
        <v>0</v>
      </c>
      <c r="M1074" s="63" t="s">
        <v>1293</v>
      </c>
      <c r="N1074" s="63" t="s">
        <v>1313</v>
      </c>
      <c r="O1074" s="63" t="s">
        <v>1295</v>
      </c>
    </row>
    <row r="1075" spans="1:15" s="70" customFormat="1" x14ac:dyDescent="0.25">
      <c r="A1075" s="66">
        <v>418501</v>
      </c>
      <c r="B1075" s="66" t="s">
        <v>1283</v>
      </c>
      <c r="C1075" s="66" t="s">
        <v>1307</v>
      </c>
      <c r="D1075" s="67">
        <v>0.73626999999999998</v>
      </c>
      <c r="E1075" s="69">
        <v>0.99982701954679121</v>
      </c>
      <c r="F1075" s="69">
        <v>0.67479674796747968</v>
      </c>
      <c r="G1075" s="69">
        <v>0</v>
      </c>
      <c r="H1075" s="69">
        <v>0.18181818181818182</v>
      </c>
      <c r="I1075" s="68">
        <v>4</v>
      </c>
      <c r="J1075" s="68">
        <v>5</v>
      </c>
      <c r="K1075" s="69">
        <v>0.71186862403582984</v>
      </c>
      <c r="L1075" s="69">
        <v>0.28813137596417021</v>
      </c>
      <c r="M1075" s="68" t="s">
        <v>1293</v>
      </c>
      <c r="N1075" s="68" t="s">
        <v>1313</v>
      </c>
      <c r="O1075" s="68" t="s">
        <v>1295</v>
      </c>
    </row>
    <row r="1076" spans="1:15" s="70" customFormat="1" x14ac:dyDescent="0.25">
      <c r="A1076" s="61">
        <v>418510</v>
      </c>
      <c r="B1076" s="61" t="s">
        <v>1284</v>
      </c>
      <c r="C1076" s="61" t="s">
        <v>1314</v>
      </c>
      <c r="D1076" s="62">
        <v>0.61311000000000004</v>
      </c>
      <c r="E1076" s="64" t="s">
        <v>1312</v>
      </c>
      <c r="F1076" s="64" t="s">
        <v>1312</v>
      </c>
      <c r="G1076" s="64" t="s">
        <v>1312</v>
      </c>
      <c r="H1076" s="64" t="s">
        <v>1312</v>
      </c>
      <c r="I1076" s="63">
        <v>0</v>
      </c>
      <c r="J1076" s="63">
        <v>0</v>
      </c>
      <c r="K1076" s="64">
        <v>0</v>
      </c>
      <c r="L1076" s="64">
        <v>0</v>
      </c>
      <c r="M1076" s="63" t="s">
        <v>1293</v>
      </c>
      <c r="N1076" s="63" t="s">
        <v>1313</v>
      </c>
      <c r="O1076" s="63" t="s">
        <v>1295</v>
      </c>
    </row>
    <row r="1077" spans="1:15" s="70" customFormat="1" x14ac:dyDescent="0.25">
      <c r="A1077" s="66">
        <v>418650</v>
      </c>
      <c r="B1077" s="66" t="s">
        <v>1285</v>
      </c>
      <c r="C1077" s="66" t="s">
        <v>1326</v>
      </c>
      <c r="D1077" s="67">
        <v>0.78237999999999996</v>
      </c>
      <c r="E1077" s="69">
        <v>0</v>
      </c>
      <c r="F1077" s="69">
        <v>0</v>
      </c>
      <c r="G1077" s="69">
        <v>0</v>
      </c>
      <c r="H1077" s="69">
        <v>0</v>
      </c>
      <c r="I1077" s="68">
        <v>0</v>
      </c>
      <c r="J1077" s="68">
        <v>0</v>
      </c>
      <c r="K1077" s="69">
        <v>0</v>
      </c>
      <c r="L1077" s="69">
        <v>0</v>
      </c>
      <c r="M1077" s="68" t="s">
        <v>1293</v>
      </c>
      <c r="N1077" s="68" t="s">
        <v>1313</v>
      </c>
      <c r="O1077" s="68" t="s">
        <v>1295</v>
      </c>
    </row>
  </sheetData>
  <sheetProtection password="881C" sheet="1" objects="1" scenarios="1" sort="0" autoFilter="0" pivotTables="0"/>
  <autoFilter ref="A2:O1077"/>
  <sortState ref="A3:P3">
    <sortCondition ref="A3"/>
  </sortState>
  <conditionalFormatting sqref="D3:D5">
    <cfRule type="cellIs" dxfId="9" priority="11" operator="between">
      <formula>0.8</formula>
      <formula>1</formula>
    </cfRule>
    <cfRule type="cellIs" dxfId="8" priority="12" operator="between">
      <formula>0.6</formula>
      <formula>0.8</formula>
    </cfRule>
    <cfRule type="cellIs" dxfId="7" priority="13" operator="between">
      <formula>0.4</formula>
      <formula>0.6</formula>
    </cfRule>
    <cfRule type="cellIs" dxfId="6" priority="14" operator="between">
      <formula>0.2</formula>
      <formula>0.4</formula>
    </cfRule>
    <cfRule type="cellIs" dxfId="5" priority="15" operator="between">
      <formula>0</formula>
      <formula>0.2</formula>
    </cfRule>
  </conditionalFormatting>
  <conditionalFormatting sqref="D6:D1077">
    <cfRule type="cellIs" dxfId="4" priority="1" operator="between">
      <formula>0.8</formula>
      <formula>1</formula>
    </cfRule>
    <cfRule type="cellIs" dxfId="3" priority="2" operator="between">
      <formula>0.6</formula>
      <formula>0.8</formula>
    </cfRule>
    <cfRule type="cellIs" dxfId="2" priority="3" operator="between">
      <formula>0.4</formula>
      <formula>0.6</formula>
    </cfRule>
    <cfRule type="cellIs" dxfId="1" priority="4" operator="between">
      <formula>0.2</formula>
      <formula>0.4</formula>
    </cfRule>
    <cfRule type="cellIs" dxfId="0" priority="5" operator="between">
      <formula>0</formula>
      <formula>0.2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48" orientation="landscape" r:id="rId1"/>
  <headerFooter>
    <oddHeader>&amp;C&amp;"-,Negrito"&amp;22Dados Integrados de Qualidade Setorial</oddHeader>
    <oddFooter>&amp;C&amp;"-,Negrito"&amp;18ANS - Agência Nacional de Saúde Suplementar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Pesquisa por Operadora</vt:lpstr>
      <vt:lpstr>Miniplanilhão (VDM)</vt:lpstr>
      <vt:lpstr>Divulgação (Dados)</vt:lpstr>
      <vt:lpstr>Listagem Completa</vt:lpstr>
      <vt:lpstr>'Listagem Completa'!Titulos_de_impressao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Ursulla Raquel Fidalgo Ferreira</dc:creator>
  <cp:lastModifiedBy>Ursulla Raquel Fidalgo Ferreira</cp:lastModifiedBy>
  <cp:lastPrinted>2014-11-11T19:18:40Z</cp:lastPrinted>
  <dcterms:created xsi:type="dcterms:W3CDTF">2014-10-29T13:20:31Z</dcterms:created>
  <dcterms:modified xsi:type="dcterms:W3CDTF">2014-11-19T13:45:57Z</dcterms:modified>
</cp:coreProperties>
</file>