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G:\SPL-ARQ02\Rodadas de Licitações\Estatísticas consolidadas rodadas\Estatísticas no Site Rodadas\2022\1. Rodadas de Licitações de Blocos Exploratórios\"/>
    </mc:Choice>
  </mc:AlternateContent>
  <xr:revisionPtr revIDLastSave="0" documentId="13_ncr:1_{5861F4EB-E401-459F-A20F-DE7B18B8DC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istórico Rodadas de Concessão " sheetId="1" r:id="rId1"/>
  </sheets>
  <definedNames>
    <definedName name="_xlnm.Print_Area" localSheetId="0">'Histórico Rodadas de Concessão '!$A$1:$Q$50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" i="1" l="1"/>
  <c r="Q41" i="1"/>
  <c r="Q39" i="1"/>
  <c r="Q21" i="1"/>
  <c r="Q11" i="1"/>
  <c r="Q20" i="1"/>
  <c r="Q19" i="1"/>
  <c r="Q10" i="1"/>
  <c r="P43" i="1"/>
  <c r="P41" i="1"/>
  <c r="P39" i="1"/>
  <c r="P20" i="1"/>
  <c r="P17" i="1"/>
  <c r="P21" i="1" s="1"/>
  <c r="P11" i="1"/>
  <c r="P10" i="1"/>
  <c r="P19" i="1" l="1"/>
  <c r="O43" i="1"/>
  <c r="O41" i="1"/>
  <c r="O39" i="1"/>
  <c r="O17" i="1" l="1"/>
  <c r="O21" i="1" s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E11" i="1"/>
  <c r="D11" i="1"/>
  <c r="C11" i="1"/>
  <c r="B11" i="1"/>
  <c r="O19" i="1" l="1"/>
  <c r="C21" i="1"/>
  <c r="D21" i="1"/>
  <c r="E21" i="1"/>
  <c r="F21" i="1"/>
  <c r="G21" i="1"/>
  <c r="H21" i="1"/>
  <c r="I21" i="1"/>
  <c r="J21" i="1"/>
  <c r="K21" i="1"/>
  <c r="L21" i="1"/>
  <c r="M21" i="1"/>
  <c r="N21" i="1"/>
  <c r="B21" i="1"/>
  <c r="N20" i="1"/>
  <c r="O20" i="1"/>
  <c r="N19" i="1"/>
  <c r="C20" i="1" l="1"/>
  <c r="D20" i="1"/>
  <c r="E20" i="1"/>
  <c r="F20" i="1"/>
  <c r="G20" i="1"/>
  <c r="H20" i="1"/>
  <c r="I20" i="1"/>
  <c r="J20" i="1"/>
  <c r="K20" i="1"/>
  <c r="L20" i="1"/>
  <c r="M20" i="1"/>
  <c r="B20" i="1"/>
  <c r="B10" i="1"/>
</calcChain>
</file>

<file path=xl/sharedStrings.xml><?xml version="1.0" encoding="utf-8"?>
<sst xmlns="http://schemas.openxmlformats.org/spreadsheetml/2006/main" count="88" uniqueCount="64">
  <si>
    <t>Rodadas de Licitação</t>
  </si>
  <si>
    <t>Rodada 1</t>
  </si>
  <si>
    <t>Rodada 2</t>
  </si>
  <si>
    <t>Rodada 3</t>
  </si>
  <si>
    <t>Rodada 4</t>
  </si>
  <si>
    <t>Rodada 5</t>
  </si>
  <si>
    <t>Rodada 6</t>
  </si>
  <si>
    <t>Rodada 7¹</t>
  </si>
  <si>
    <t>Rodada 9</t>
  </si>
  <si>
    <t>Rodada 10</t>
  </si>
  <si>
    <t>Rodada 11</t>
  </si>
  <si>
    <t>Rodada 12²</t>
  </si>
  <si>
    <t>Rodada 13³</t>
  </si>
  <si>
    <t>Bacias Sedimentares</t>
  </si>
  <si>
    <t>Blocos ofertados</t>
  </si>
  <si>
    <t>Blocos arrematados</t>
  </si>
  <si>
    <t>Blocos onshore arrematados</t>
  </si>
  <si>
    <t>Blocos offshore arrematados</t>
  </si>
  <si>
    <t>Blocos concedidos</t>
  </si>
  <si>
    <t>Blocos arrematados/blocos ofertados</t>
  </si>
  <si>
    <t>Blocos concedidos/blocos ofertados</t>
  </si>
  <si>
    <t>Área ofertada (km²)</t>
  </si>
  <si>
    <t>Área arrematada (km²)</t>
  </si>
  <si>
    <t>Área onshore arrematada (km²)</t>
  </si>
  <si>
    <t>Área offshore arrematada (km²)</t>
  </si>
  <si>
    <t>Área concedida (km2)</t>
  </si>
  <si>
    <t>Área onshore concedida</t>
  </si>
  <si>
    <t>Área offshore concedida</t>
  </si>
  <si>
    <t>Área arrematada/área ofertada</t>
  </si>
  <si>
    <t>Área concedida/área ofertada</t>
  </si>
  <si>
    <t>Empresas que manifestaram interesse</t>
  </si>
  <si>
    <t>Empresas que pagaram a taxa de participação</t>
  </si>
  <si>
    <t>Empresas habilitadas nacionais</t>
  </si>
  <si>
    <t>Empresas habilitadas estrangeiras</t>
  </si>
  <si>
    <t>Empresas ofertantes</t>
  </si>
  <si>
    <t>Empresas ofertantes nacionais</t>
  </si>
  <si>
    <t>Empresas ofertantes estrangeiras</t>
  </si>
  <si>
    <t>Empresas vencedoras</t>
  </si>
  <si>
    <t>Empresas vencedoras nacionais</t>
  </si>
  <si>
    <t>Empresas vencedoras estrangeiras</t>
  </si>
  <si>
    <t>Novos operadores</t>
  </si>
  <si>
    <t>Bônus de assinatura (milhões R$)</t>
  </si>
  <si>
    <t>Bônus de assinatura arrecadado (milhões R$)</t>
  </si>
  <si>
    <t>PEM (UT)</t>
  </si>
  <si>
    <t>N.A.</t>
  </si>
  <si>
    <t>PEM (UT) após assinatura</t>
  </si>
  <si>
    <t>PEM (milhões R$)</t>
  </si>
  <si>
    <t>PEM (milhões R$) após assinatura</t>
  </si>
  <si>
    <t>² Os resultados da 12ª Rodada de Licitações relativos aos blocos concedidos, à área concedida, ao bônus de assinatura arrecadado e ao PEM após assinatura são parciais. Até dezembro de 2015, 63 contratos de concessão haviam sido assinados e 9 estão suspensos por força de liminar judicial. Também por força de decisão judicial, a Diretoria Colegiada da ANP anulou a assinatura do contrato de concessão referente ao bloco PN-T-597 (Resolução de Diretoria nº 828/2015). Portanto, os dados contidos nesta tabela referem-se aos 61 contratos de concessão assinados nos dias 15 de maio e 06 de junho de 2014 e ao contrato de concessão referente ao bloco AC-T-8, assinado em 26 de setembro de 2014.</t>
  </si>
  <si>
    <t>³ Até a Rodada 12 considera-se habilitada a empresa que cumpriu todos os requisitos previstos no edital de licitações (manifestação de interesse + pagamento da(s) taxa(s) de participação + qualificação). Para apresentar oferta(s) no dia da licitação, a empresa habilitada deve fornecer à ANP garantia(s) de oferta. A partir da Rodada 13 adotou-se a inversão de fases e apenas as licitantes vencedoras passaram por processo de qualificação.</t>
  </si>
  <si>
    <r>
      <rPr>
        <vertAlign val="superscript"/>
        <sz val="8"/>
        <color rgb="FF4B4A4A"/>
        <rFont val="Verdana"/>
        <family val="2"/>
      </rPr>
      <t>4</t>
    </r>
    <r>
      <rPr>
        <sz val="8"/>
        <color rgb="FF4B4A4A"/>
        <rFont val="Verdana"/>
        <family val="2"/>
      </rPr>
      <t xml:space="preserve"> O Conteúdo Local não fez parte do critério de ofertas.  Foram calculados os percentuais médios dos blocos arrematados de acordo com  o Art. 4º da Resolução do CNPE nº 7/2017, de 11 de abril de 2017.</t>
    </r>
  </si>
  <si>
    <t>Empresas habilitadas</t>
  </si>
  <si>
    <r>
      <rPr>
        <vertAlign val="superscript"/>
        <sz val="8"/>
        <color rgb="FF4B4A4A"/>
        <rFont val="Verdana"/>
        <family val="2"/>
      </rPr>
      <t>1</t>
    </r>
    <r>
      <rPr>
        <sz val="8"/>
        <color rgb="FF4B4A4A"/>
        <rFont val="Verdana"/>
        <family val="2"/>
      </rPr>
      <t xml:space="preserve"> Foram considerados apenas os dados da rodada de blocos com risco exploratório. Não foram incluídos os dados de acumulações marginais.</t>
    </r>
  </si>
  <si>
    <t>Fonte: ANP/SPL, conforme a Lei n° 9.478/1997.  Para a Rodada 14, as informações referentes ao status "concedida(os)" serão fornecidas após a assintura dos respectivos contratos, prevista para 31/01/2018.</t>
  </si>
  <si>
    <t>Rodada 15</t>
  </si>
  <si>
    <r>
      <t xml:space="preserve">Conteúdo local médio – etapa de exploração </t>
    </r>
    <r>
      <rPr>
        <vertAlign val="superscript"/>
        <sz val="8"/>
        <color rgb="FF000000"/>
        <rFont val="Verdana"/>
        <family val="2"/>
      </rPr>
      <t>4</t>
    </r>
  </si>
  <si>
    <r>
      <t xml:space="preserve">Conteúdo local médio – etapa de desenvolvimento </t>
    </r>
    <r>
      <rPr>
        <vertAlign val="superscript"/>
        <sz val="8"/>
        <color rgb="FF000000"/>
        <rFont val="Verdana"/>
        <family val="2"/>
      </rPr>
      <t>4</t>
    </r>
  </si>
  <si>
    <t>Resultado das Rodadas de Licitações de Blocos Exploratórios</t>
  </si>
  <si>
    <t>Rodada 16</t>
  </si>
  <si>
    <t>-</t>
  </si>
  <si>
    <t>Poço - 25%
 Coleta/Esc - 40%
UEP - 25%</t>
  </si>
  <si>
    <t xml:space="preserve"> -</t>
  </si>
  <si>
    <t>Rodada 14</t>
  </si>
  <si>
    <t>Rodada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</si>
</sst>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rgb="FF4B4A4A"/>
      <name val="Verdana"/>
      <family val="2"/>
    </font>
    <font>
      <sz val="8"/>
      <color rgb="FF000000"/>
      <name val="Verdana"/>
      <family val="2"/>
    </font>
    <font>
      <sz val="8"/>
      <color rgb="FF4B4A4A"/>
      <name val="Verdana"/>
      <family val="2"/>
    </font>
    <font>
      <vertAlign val="superscript"/>
      <sz val="8"/>
      <color rgb="FF4B4A4A"/>
      <name val="Verdana"/>
      <family val="2"/>
    </font>
    <font>
      <vertAlign val="superscript"/>
      <sz val="8"/>
      <color rgb="FF000000"/>
      <name val="Verdana"/>
      <family val="2"/>
    </font>
    <font>
      <b/>
      <sz val="9"/>
      <color rgb="FF4B4A4A"/>
      <name val="Verdana"/>
      <family val="2"/>
    </font>
    <font>
      <b/>
      <sz val="8"/>
      <color rgb="FF000000"/>
      <name val="Verdana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ECF3E8"/>
        <bgColor indexed="64"/>
      </patternFill>
    </fill>
    <fill>
      <patternFill patternType="solid">
        <fgColor rgb="FFDDE8D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3" fontId="2" fillId="5" borderId="0" xfId="0" applyNumberFormat="1" applyFont="1" applyFill="1" applyAlignment="1">
      <alignment horizontal="center" vertical="center" wrapText="1"/>
    </xf>
    <xf numFmtId="9" fontId="2" fillId="4" borderId="0" xfId="0" applyNumberFormat="1" applyFont="1" applyFill="1" applyAlignment="1">
      <alignment horizontal="center" vertical="center" wrapText="1"/>
    </xf>
    <xf numFmtId="9" fontId="2" fillId="5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3" fontId="2" fillId="4" borderId="0" xfId="0" applyNumberFormat="1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3" fontId="7" fillId="5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9" fontId="8" fillId="5" borderId="0" xfId="0" applyNumberFormat="1" applyFont="1" applyFill="1" applyAlignment="1">
      <alignment horizontal="center" vertical="center" wrapText="1"/>
    </xf>
    <xf numFmtId="3" fontId="7" fillId="4" borderId="0" xfId="0" applyNumberFormat="1" applyFont="1" applyFill="1" applyAlignment="1">
      <alignment horizontal="center" vertical="center" wrapText="1"/>
    </xf>
    <xf numFmtId="4" fontId="7" fillId="5" borderId="0" xfId="0" applyNumberFormat="1" applyFont="1" applyFill="1" applyAlignment="1">
      <alignment horizontal="center" vertical="center" wrapText="1"/>
    </xf>
    <xf numFmtId="2" fontId="7" fillId="5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workbookViewId="0">
      <selection activeCell="K27" sqref="K27"/>
    </sheetView>
  </sheetViews>
  <sheetFormatPr defaultColWidth="52.453125" defaultRowHeight="14.5" x14ac:dyDescent="0.35"/>
  <cols>
    <col min="1" max="1" width="40.6328125" bestFit="1" customWidth="1"/>
    <col min="2" max="7" width="8.453125" bestFit="1" customWidth="1"/>
    <col min="8" max="8" width="9.36328125" bestFit="1" customWidth="1"/>
    <col min="9" max="9" width="8.453125" bestFit="1" customWidth="1"/>
    <col min="10" max="11" width="9.453125" bestFit="1" customWidth="1"/>
    <col min="12" max="13" width="10.36328125" bestFit="1" customWidth="1"/>
    <col min="14" max="17" width="9.6328125" customWidth="1"/>
  </cols>
  <sheetData>
    <row r="1" spans="1:17" ht="18" customHeight="1" x14ac:dyDescent="0.35">
      <c r="A1" s="28" t="s">
        <v>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.5" customHeight="1" x14ac:dyDescent="0.35">
      <c r="A2" s="29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62</v>
      </c>
      <c r="O2" s="13" t="s">
        <v>54</v>
      </c>
      <c r="P2" s="15" t="s">
        <v>58</v>
      </c>
      <c r="Q2" s="17" t="s">
        <v>63</v>
      </c>
    </row>
    <row r="3" spans="1:17" x14ac:dyDescent="0.35">
      <c r="A3" s="29"/>
      <c r="B3" s="2">
        <v>1999</v>
      </c>
      <c r="C3" s="2">
        <v>2000</v>
      </c>
      <c r="D3" s="2">
        <v>2001</v>
      </c>
      <c r="E3" s="2">
        <v>2002</v>
      </c>
      <c r="F3" s="2">
        <v>2003</v>
      </c>
      <c r="G3" s="2">
        <v>2004</v>
      </c>
      <c r="H3" s="2">
        <v>2005</v>
      </c>
      <c r="I3" s="2">
        <v>2007</v>
      </c>
      <c r="J3" s="2">
        <v>2008</v>
      </c>
      <c r="K3" s="2">
        <v>2013</v>
      </c>
      <c r="L3" s="2">
        <v>2013</v>
      </c>
      <c r="M3" s="2">
        <v>2015</v>
      </c>
      <c r="N3" s="2">
        <v>2017</v>
      </c>
      <c r="O3" s="2">
        <v>2018</v>
      </c>
      <c r="P3" s="2">
        <v>2019</v>
      </c>
      <c r="Q3" s="2">
        <v>2021</v>
      </c>
    </row>
    <row r="4" spans="1:17" x14ac:dyDescent="0.35">
      <c r="A4" s="3" t="s">
        <v>13</v>
      </c>
      <c r="B4" s="4">
        <v>8</v>
      </c>
      <c r="C4" s="4">
        <v>9</v>
      </c>
      <c r="D4" s="4">
        <v>12</v>
      </c>
      <c r="E4" s="4">
        <v>18</v>
      </c>
      <c r="F4" s="4">
        <v>9</v>
      </c>
      <c r="G4" s="4">
        <v>12</v>
      </c>
      <c r="H4" s="4">
        <v>14</v>
      </c>
      <c r="I4" s="4">
        <v>9</v>
      </c>
      <c r="J4" s="4">
        <v>7</v>
      </c>
      <c r="K4" s="4">
        <v>11</v>
      </c>
      <c r="L4" s="4">
        <v>7</v>
      </c>
      <c r="M4" s="4">
        <v>10</v>
      </c>
      <c r="N4" s="4">
        <v>9</v>
      </c>
      <c r="O4" s="4">
        <v>7</v>
      </c>
      <c r="P4" s="4">
        <v>5</v>
      </c>
      <c r="Q4" s="4">
        <v>4</v>
      </c>
    </row>
    <row r="5" spans="1:17" x14ac:dyDescent="0.35">
      <c r="A5" s="18" t="s">
        <v>14</v>
      </c>
      <c r="B5" s="19">
        <v>27</v>
      </c>
      <c r="C5" s="19">
        <v>23</v>
      </c>
      <c r="D5" s="19">
        <v>53</v>
      </c>
      <c r="E5" s="19">
        <v>54</v>
      </c>
      <c r="F5" s="19">
        <v>908</v>
      </c>
      <c r="G5" s="19">
        <v>913</v>
      </c>
      <c r="H5" s="20">
        <v>1134</v>
      </c>
      <c r="I5" s="19">
        <v>271</v>
      </c>
      <c r="J5" s="19">
        <v>130</v>
      </c>
      <c r="K5" s="19">
        <v>289</v>
      </c>
      <c r="L5" s="19">
        <v>240</v>
      </c>
      <c r="M5" s="19">
        <v>266</v>
      </c>
      <c r="N5" s="19">
        <v>287</v>
      </c>
      <c r="O5" s="19">
        <v>68</v>
      </c>
      <c r="P5" s="19">
        <v>36</v>
      </c>
      <c r="Q5" s="19">
        <v>92</v>
      </c>
    </row>
    <row r="6" spans="1:17" x14ac:dyDescent="0.35">
      <c r="A6" s="21" t="s">
        <v>15</v>
      </c>
      <c r="B6" s="22">
        <v>12</v>
      </c>
      <c r="C6" s="22">
        <v>21</v>
      </c>
      <c r="D6" s="22">
        <v>34</v>
      </c>
      <c r="E6" s="22">
        <v>21</v>
      </c>
      <c r="F6" s="22">
        <v>101</v>
      </c>
      <c r="G6" s="22">
        <v>154</v>
      </c>
      <c r="H6" s="22">
        <v>251</v>
      </c>
      <c r="I6" s="22">
        <v>117</v>
      </c>
      <c r="J6" s="22">
        <v>54</v>
      </c>
      <c r="K6" s="22">
        <v>142</v>
      </c>
      <c r="L6" s="22">
        <v>72</v>
      </c>
      <c r="M6" s="22">
        <v>37</v>
      </c>
      <c r="N6" s="22">
        <v>37</v>
      </c>
      <c r="O6" s="22">
        <v>22</v>
      </c>
      <c r="P6" s="22">
        <v>12</v>
      </c>
      <c r="Q6" s="22">
        <v>5</v>
      </c>
    </row>
    <row r="7" spans="1:17" x14ac:dyDescent="0.35">
      <c r="A7" s="5" t="s">
        <v>16</v>
      </c>
      <c r="B7" s="6">
        <v>0</v>
      </c>
      <c r="C7" s="6">
        <v>9</v>
      </c>
      <c r="D7" s="6">
        <v>7</v>
      </c>
      <c r="E7" s="6">
        <v>10</v>
      </c>
      <c r="F7" s="6">
        <v>20</v>
      </c>
      <c r="G7" s="6">
        <v>89</v>
      </c>
      <c r="H7" s="6">
        <v>210</v>
      </c>
      <c r="I7" s="6">
        <v>65</v>
      </c>
      <c r="J7" s="6">
        <v>54</v>
      </c>
      <c r="K7" s="6">
        <v>87</v>
      </c>
      <c r="L7" s="6">
        <v>72</v>
      </c>
      <c r="M7" s="6">
        <v>35</v>
      </c>
      <c r="N7" s="6">
        <v>24</v>
      </c>
      <c r="O7" s="6" t="s">
        <v>59</v>
      </c>
      <c r="P7" s="6" t="s">
        <v>59</v>
      </c>
      <c r="Q7" s="6" t="s">
        <v>61</v>
      </c>
    </row>
    <row r="8" spans="1:17" x14ac:dyDescent="0.35">
      <c r="A8" s="3" t="s">
        <v>17</v>
      </c>
      <c r="B8" s="4">
        <v>12</v>
      </c>
      <c r="C8" s="4">
        <v>12</v>
      </c>
      <c r="D8" s="4">
        <v>27</v>
      </c>
      <c r="E8" s="4">
        <v>11</v>
      </c>
      <c r="F8" s="4">
        <v>81</v>
      </c>
      <c r="G8" s="4">
        <v>65</v>
      </c>
      <c r="H8" s="4">
        <v>41</v>
      </c>
      <c r="I8" s="4">
        <v>52</v>
      </c>
      <c r="J8" s="4">
        <v>0</v>
      </c>
      <c r="K8" s="4">
        <v>55</v>
      </c>
      <c r="L8" s="4">
        <v>0</v>
      </c>
      <c r="M8" s="4">
        <v>2</v>
      </c>
      <c r="N8" s="4">
        <v>13</v>
      </c>
      <c r="O8" s="4">
        <v>22</v>
      </c>
      <c r="P8" s="4">
        <v>12</v>
      </c>
      <c r="Q8" s="4">
        <v>5</v>
      </c>
    </row>
    <row r="9" spans="1:17" x14ac:dyDescent="0.35">
      <c r="A9" s="5" t="s">
        <v>18</v>
      </c>
      <c r="B9" s="6">
        <v>12</v>
      </c>
      <c r="C9" s="6">
        <v>21</v>
      </c>
      <c r="D9" s="6">
        <v>34</v>
      </c>
      <c r="E9" s="6">
        <v>21</v>
      </c>
      <c r="F9" s="6">
        <v>101</v>
      </c>
      <c r="G9" s="6">
        <v>154</v>
      </c>
      <c r="H9" s="6">
        <v>242</v>
      </c>
      <c r="I9" s="6">
        <v>108</v>
      </c>
      <c r="J9" s="6">
        <v>40</v>
      </c>
      <c r="K9" s="6">
        <v>120</v>
      </c>
      <c r="L9" s="6">
        <v>62</v>
      </c>
      <c r="M9" s="6">
        <v>36</v>
      </c>
      <c r="N9" s="6">
        <v>32</v>
      </c>
      <c r="O9" s="6">
        <v>22</v>
      </c>
      <c r="P9" s="6">
        <v>12</v>
      </c>
      <c r="Q9" s="6">
        <v>5</v>
      </c>
    </row>
    <row r="10" spans="1:17" x14ac:dyDescent="0.35">
      <c r="A10" s="3" t="s">
        <v>19</v>
      </c>
      <c r="B10" s="8">
        <f>B6/B5</f>
        <v>0.44444444444444442</v>
      </c>
      <c r="C10" s="8">
        <f t="shared" ref="C10:O10" si="0">C6/C5</f>
        <v>0.91304347826086951</v>
      </c>
      <c r="D10" s="8">
        <f t="shared" si="0"/>
        <v>0.64150943396226412</v>
      </c>
      <c r="E10" s="8">
        <f t="shared" si="0"/>
        <v>0.3888888888888889</v>
      </c>
      <c r="F10" s="8">
        <f t="shared" si="0"/>
        <v>0.11123348017621146</v>
      </c>
      <c r="G10" s="8">
        <f t="shared" si="0"/>
        <v>0.16867469879518071</v>
      </c>
      <c r="H10" s="8">
        <f t="shared" si="0"/>
        <v>0.22134038800705466</v>
      </c>
      <c r="I10" s="8">
        <f t="shared" si="0"/>
        <v>0.43173431734317341</v>
      </c>
      <c r="J10" s="8">
        <f t="shared" si="0"/>
        <v>0.41538461538461541</v>
      </c>
      <c r="K10" s="8">
        <f t="shared" si="0"/>
        <v>0.49134948096885811</v>
      </c>
      <c r="L10" s="8">
        <f t="shared" si="0"/>
        <v>0.3</v>
      </c>
      <c r="M10" s="8">
        <f t="shared" si="0"/>
        <v>0.13909774436090225</v>
      </c>
      <c r="N10" s="8">
        <f t="shared" si="0"/>
        <v>0.1289198606271777</v>
      </c>
      <c r="O10" s="8">
        <f t="shared" si="0"/>
        <v>0.3235294117647059</v>
      </c>
      <c r="P10" s="8">
        <f t="shared" ref="P10:Q10" si="1">P6/P5</f>
        <v>0.33333333333333331</v>
      </c>
      <c r="Q10" s="8">
        <f t="shared" si="1"/>
        <v>5.434782608695652E-2</v>
      </c>
    </row>
    <row r="11" spans="1:17" x14ac:dyDescent="0.35">
      <c r="A11" s="5" t="s">
        <v>20</v>
      </c>
      <c r="B11" s="9">
        <f>B9/B5</f>
        <v>0.44444444444444442</v>
      </c>
      <c r="C11" s="9">
        <f>C9/C5</f>
        <v>0.91304347826086951</v>
      </c>
      <c r="D11" s="9">
        <f>D9/D5</f>
        <v>0.64150943396226412</v>
      </c>
      <c r="E11" s="9">
        <f>E9/E5</f>
        <v>0.3888888888888889</v>
      </c>
      <c r="F11" s="9">
        <f t="shared" ref="F11:O11" si="2">F9/F5</f>
        <v>0.11123348017621146</v>
      </c>
      <c r="G11" s="9">
        <f t="shared" si="2"/>
        <v>0.16867469879518071</v>
      </c>
      <c r="H11" s="9">
        <f t="shared" si="2"/>
        <v>0.21340388007054673</v>
      </c>
      <c r="I11" s="9">
        <f t="shared" si="2"/>
        <v>0.39852398523985239</v>
      </c>
      <c r="J11" s="9">
        <f t="shared" si="2"/>
        <v>0.30769230769230771</v>
      </c>
      <c r="K11" s="9">
        <f t="shared" si="2"/>
        <v>0.41522491349480967</v>
      </c>
      <c r="L11" s="9">
        <f t="shared" si="2"/>
        <v>0.25833333333333336</v>
      </c>
      <c r="M11" s="9">
        <f t="shared" si="2"/>
        <v>0.13533834586466165</v>
      </c>
      <c r="N11" s="9">
        <f t="shared" si="2"/>
        <v>0.11149825783972125</v>
      </c>
      <c r="O11" s="9">
        <f t="shared" si="2"/>
        <v>0.3235294117647059</v>
      </c>
      <c r="P11" s="9">
        <f t="shared" ref="P11:Q11" si="3">P9/P5</f>
        <v>0.33333333333333331</v>
      </c>
      <c r="Q11" s="9">
        <f t="shared" si="3"/>
        <v>5.434782608695652E-2</v>
      </c>
    </row>
    <row r="12" spans="1:17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x14ac:dyDescent="0.35">
      <c r="A13" s="18" t="s">
        <v>21</v>
      </c>
      <c r="B13" s="20">
        <v>132178</v>
      </c>
      <c r="C13" s="20">
        <v>59271</v>
      </c>
      <c r="D13" s="20">
        <v>89823</v>
      </c>
      <c r="E13" s="20">
        <v>144106</v>
      </c>
      <c r="F13" s="20">
        <v>162392</v>
      </c>
      <c r="G13" s="20">
        <v>202739</v>
      </c>
      <c r="H13" s="20">
        <v>397600</v>
      </c>
      <c r="I13" s="20">
        <v>73079</v>
      </c>
      <c r="J13" s="20">
        <v>70371</v>
      </c>
      <c r="K13" s="20">
        <v>155813</v>
      </c>
      <c r="L13" s="20">
        <v>163917</v>
      </c>
      <c r="M13" s="20">
        <v>122215</v>
      </c>
      <c r="N13" s="20">
        <v>122615.70699999999</v>
      </c>
      <c r="O13" s="20">
        <v>94602</v>
      </c>
      <c r="P13" s="20">
        <v>29297.38</v>
      </c>
      <c r="Q13" s="20">
        <v>53935.92</v>
      </c>
    </row>
    <row r="14" spans="1:17" x14ac:dyDescent="0.35">
      <c r="A14" s="21" t="s">
        <v>22</v>
      </c>
      <c r="B14" s="24">
        <v>54660</v>
      </c>
      <c r="C14" s="24">
        <v>48074</v>
      </c>
      <c r="D14" s="24">
        <v>48629</v>
      </c>
      <c r="E14" s="24">
        <v>25289</v>
      </c>
      <c r="F14" s="24">
        <v>21951</v>
      </c>
      <c r="G14" s="24">
        <v>39657</v>
      </c>
      <c r="H14" s="24">
        <v>194651</v>
      </c>
      <c r="I14" s="24">
        <v>45614</v>
      </c>
      <c r="J14" s="24">
        <v>48030</v>
      </c>
      <c r="K14" s="24">
        <v>100372</v>
      </c>
      <c r="L14" s="24">
        <v>47428</v>
      </c>
      <c r="M14" s="24">
        <v>33618</v>
      </c>
      <c r="N14" s="24">
        <v>25011.72</v>
      </c>
      <c r="O14" s="24">
        <v>16400</v>
      </c>
      <c r="P14" s="24">
        <v>11762.78</v>
      </c>
      <c r="Q14" s="24">
        <v>3425.5</v>
      </c>
    </row>
    <row r="15" spans="1:17" x14ac:dyDescent="0.35">
      <c r="A15" s="5" t="s">
        <v>23</v>
      </c>
      <c r="B15" s="6">
        <v>0</v>
      </c>
      <c r="C15" s="7">
        <v>10227</v>
      </c>
      <c r="D15" s="7">
        <v>2363</v>
      </c>
      <c r="E15" s="7">
        <v>10620</v>
      </c>
      <c r="F15" s="6">
        <v>697</v>
      </c>
      <c r="G15" s="7">
        <v>2846</v>
      </c>
      <c r="H15" s="7">
        <v>186916</v>
      </c>
      <c r="I15" s="7">
        <v>32195</v>
      </c>
      <c r="J15" s="7">
        <v>48030</v>
      </c>
      <c r="K15" s="7">
        <v>64998</v>
      </c>
      <c r="L15" s="7">
        <v>47428</v>
      </c>
      <c r="M15" s="7">
        <v>32105</v>
      </c>
      <c r="N15" s="7">
        <v>16858.29</v>
      </c>
      <c r="O15" s="7" t="s">
        <v>59</v>
      </c>
      <c r="P15" s="7" t="s">
        <v>59</v>
      </c>
      <c r="Q15" s="7" t="s">
        <v>59</v>
      </c>
    </row>
    <row r="16" spans="1:17" x14ac:dyDescent="0.35">
      <c r="A16" s="3" t="s">
        <v>24</v>
      </c>
      <c r="B16" s="11">
        <v>54660</v>
      </c>
      <c r="C16" s="11">
        <v>37847</v>
      </c>
      <c r="D16" s="11">
        <v>46266</v>
      </c>
      <c r="E16" s="11">
        <v>14669</v>
      </c>
      <c r="F16" s="11">
        <v>21951</v>
      </c>
      <c r="G16" s="11">
        <v>36811</v>
      </c>
      <c r="H16" s="11">
        <v>7735</v>
      </c>
      <c r="I16" s="11">
        <v>13419</v>
      </c>
      <c r="J16" s="4">
        <v>0</v>
      </c>
      <c r="K16" s="11">
        <v>35374</v>
      </c>
      <c r="L16" s="4">
        <v>0</v>
      </c>
      <c r="M16" s="11">
        <v>1513</v>
      </c>
      <c r="N16" s="11">
        <v>8153.43</v>
      </c>
      <c r="O16" s="11">
        <v>16400</v>
      </c>
      <c r="P16" s="11">
        <v>11762.78</v>
      </c>
      <c r="Q16" s="11">
        <v>3425.5</v>
      </c>
    </row>
    <row r="17" spans="1:17" x14ac:dyDescent="0.35">
      <c r="A17" s="5" t="s">
        <v>25</v>
      </c>
      <c r="B17" s="7">
        <v>54660</v>
      </c>
      <c r="C17" s="7">
        <v>48074</v>
      </c>
      <c r="D17" s="7">
        <v>48629</v>
      </c>
      <c r="E17" s="7">
        <v>25289</v>
      </c>
      <c r="F17" s="7">
        <v>21951</v>
      </c>
      <c r="G17" s="7">
        <v>39657</v>
      </c>
      <c r="H17" s="7">
        <v>171007</v>
      </c>
      <c r="I17" s="7">
        <v>45329</v>
      </c>
      <c r="J17" s="7">
        <v>44954</v>
      </c>
      <c r="K17" s="7">
        <v>61259</v>
      </c>
      <c r="L17" s="7">
        <v>20371</v>
      </c>
      <c r="M17" s="7">
        <v>33611</v>
      </c>
      <c r="N17" s="7">
        <v>24887.4</v>
      </c>
      <c r="O17" s="7">
        <f>O14</f>
        <v>16400</v>
      </c>
      <c r="P17" s="7">
        <f>P14</f>
        <v>11762.78</v>
      </c>
      <c r="Q17" s="7">
        <v>3425.5</v>
      </c>
    </row>
    <row r="18" spans="1:17" x14ac:dyDescent="0.35">
      <c r="A18" s="3" t="s">
        <v>26</v>
      </c>
      <c r="B18" s="4">
        <v>0</v>
      </c>
      <c r="C18" s="11">
        <v>10227</v>
      </c>
      <c r="D18" s="11">
        <v>2363</v>
      </c>
      <c r="E18" s="11">
        <v>10620</v>
      </c>
      <c r="F18" s="4">
        <v>697</v>
      </c>
      <c r="G18" s="11">
        <v>2846</v>
      </c>
      <c r="H18" s="11">
        <v>163272</v>
      </c>
      <c r="I18" s="11">
        <v>31910</v>
      </c>
      <c r="J18" s="11">
        <v>44954</v>
      </c>
      <c r="K18" s="11">
        <v>29085</v>
      </c>
      <c r="L18" s="11">
        <v>20371</v>
      </c>
      <c r="M18" s="11">
        <v>32098</v>
      </c>
      <c r="N18" s="11">
        <v>16733.97</v>
      </c>
      <c r="O18" s="16" t="s">
        <v>59</v>
      </c>
      <c r="P18" s="16" t="s">
        <v>59</v>
      </c>
      <c r="Q18" s="16" t="s">
        <v>59</v>
      </c>
    </row>
    <row r="19" spans="1:17" x14ac:dyDescent="0.35">
      <c r="A19" s="5" t="s">
        <v>27</v>
      </c>
      <c r="B19" s="7">
        <v>54660</v>
      </c>
      <c r="C19" s="7">
        <v>37847</v>
      </c>
      <c r="D19" s="7">
        <v>46266</v>
      </c>
      <c r="E19" s="7">
        <v>14669</v>
      </c>
      <c r="F19" s="7">
        <v>21254</v>
      </c>
      <c r="G19" s="7">
        <v>36811</v>
      </c>
      <c r="H19" s="7">
        <v>7735</v>
      </c>
      <c r="I19" s="7">
        <v>13419</v>
      </c>
      <c r="J19" s="6">
        <v>0</v>
      </c>
      <c r="K19" s="7">
        <v>32173</v>
      </c>
      <c r="L19" s="6">
        <v>0</v>
      </c>
      <c r="M19" s="7">
        <v>1513</v>
      </c>
      <c r="N19" s="7">
        <f>N16</f>
        <v>8153.43</v>
      </c>
      <c r="O19" s="7">
        <f>O17</f>
        <v>16400</v>
      </c>
      <c r="P19" s="7">
        <f>P17</f>
        <v>11762.78</v>
      </c>
      <c r="Q19" s="7">
        <f>Q17</f>
        <v>3425.5</v>
      </c>
    </row>
    <row r="20" spans="1:17" x14ac:dyDescent="0.35">
      <c r="A20" s="3" t="s">
        <v>28</v>
      </c>
      <c r="B20" s="8">
        <f>B14/B13</f>
        <v>0.41353326574770383</v>
      </c>
      <c r="C20" s="8">
        <f t="shared" ref="C20:O20" si="4">C14/C13</f>
        <v>0.81108805317946386</v>
      </c>
      <c r="D20" s="8">
        <f t="shared" si="4"/>
        <v>0.54138694989033986</v>
      </c>
      <c r="E20" s="8">
        <f t="shared" si="4"/>
        <v>0.17548887624387605</v>
      </c>
      <c r="F20" s="8">
        <f t="shared" si="4"/>
        <v>0.13517291492191733</v>
      </c>
      <c r="G20" s="8">
        <f t="shared" si="4"/>
        <v>0.19560617345454007</v>
      </c>
      <c r="H20" s="8">
        <f t="shared" si="4"/>
        <v>0.48956488933601611</v>
      </c>
      <c r="I20" s="8">
        <f t="shared" si="4"/>
        <v>0.62417383926983128</v>
      </c>
      <c r="J20" s="8">
        <f t="shared" si="4"/>
        <v>0.6825254721405124</v>
      </c>
      <c r="K20" s="8">
        <f t="shared" si="4"/>
        <v>0.64418244947469083</v>
      </c>
      <c r="L20" s="8">
        <f t="shared" si="4"/>
        <v>0.28934155700750991</v>
      </c>
      <c r="M20" s="8">
        <f t="shared" si="4"/>
        <v>0.27507261792742299</v>
      </c>
      <c r="N20" s="8">
        <f t="shared" si="4"/>
        <v>0.20398463306173328</v>
      </c>
      <c r="O20" s="8">
        <f t="shared" si="4"/>
        <v>0.17335785712775628</v>
      </c>
      <c r="P20" s="8">
        <f t="shared" ref="P20:Q20" si="5">P14/P13</f>
        <v>0.4014959699468007</v>
      </c>
      <c r="Q20" s="8">
        <f t="shared" si="5"/>
        <v>6.35105510390849E-2</v>
      </c>
    </row>
    <row r="21" spans="1:17" x14ac:dyDescent="0.35">
      <c r="A21" s="5" t="s">
        <v>29</v>
      </c>
      <c r="B21" s="9">
        <f>B17/B13</f>
        <v>0.41353326574770383</v>
      </c>
      <c r="C21" s="9">
        <f t="shared" ref="C21:O21" si="6">C17/C13</f>
        <v>0.81108805317946386</v>
      </c>
      <c r="D21" s="9">
        <f t="shared" si="6"/>
        <v>0.54138694989033986</v>
      </c>
      <c r="E21" s="9">
        <f t="shared" si="6"/>
        <v>0.17548887624387605</v>
      </c>
      <c r="F21" s="9">
        <f t="shared" si="6"/>
        <v>0.13517291492191733</v>
      </c>
      <c r="G21" s="9">
        <f t="shared" si="6"/>
        <v>0.19560617345454007</v>
      </c>
      <c r="H21" s="9">
        <f t="shared" si="6"/>
        <v>0.43009808853118714</v>
      </c>
      <c r="I21" s="9">
        <f t="shared" si="6"/>
        <v>0.62027395010878639</v>
      </c>
      <c r="J21" s="9">
        <f t="shared" si="6"/>
        <v>0.63881428429324583</v>
      </c>
      <c r="K21" s="9">
        <f t="shared" si="6"/>
        <v>0.39315718200663619</v>
      </c>
      <c r="L21" s="9">
        <f t="shared" si="6"/>
        <v>0.12427631057181378</v>
      </c>
      <c r="M21" s="9">
        <f t="shared" si="6"/>
        <v>0.27501534181565274</v>
      </c>
      <c r="N21" s="9">
        <f t="shared" si="6"/>
        <v>0.20297073359451415</v>
      </c>
      <c r="O21" s="9">
        <f t="shared" si="6"/>
        <v>0.17335785712775628</v>
      </c>
      <c r="P21" s="9">
        <f t="shared" ref="P21:Q21" si="7">P17/P13</f>
        <v>0.4014959699468007</v>
      </c>
      <c r="Q21" s="9">
        <f t="shared" si="7"/>
        <v>6.35105510390849E-2</v>
      </c>
    </row>
    <row r="22" spans="1:17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x14ac:dyDescent="0.35">
      <c r="A23" s="21" t="s">
        <v>30</v>
      </c>
      <c r="B23" s="22">
        <v>58</v>
      </c>
      <c r="C23" s="22">
        <v>49</v>
      </c>
      <c r="D23" s="22">
        <v>46</v>
      </c>
      <c r="E23" s="22">
        <v>35</v>
      </c>
      <c r="F23" s="22">
        <v>18</v>
      </c>
      <c r="G23" s="22">
        <v>30</v>
      </c>
      <c r="H23" s="22">
        <v>52</v>
      </c>
      <c r="I23" s="22">
        <v>74</v>
      </c>
      <c r="J23" s="22">
        <v>52</v>
      </c>
      <c r="K23" s="22">
        <v>72</v>
      </c>
      <c r="L23" s="22">
        <v>26</v>
      </c>
      <c r="M23" s="22">
        <v>39</v>
      </c>
      <c r="N23" s="22">
        <v>36</v>
      </c>
      <c r="O23" s="22">
        <v>21</v>
      </c>
      <c r="P23" s="22">
        <v>17</v>
      </c>
      <c r="Q23" s="22">
        <v>9</v>
      </c>
    </row>
    <row r="24" spans="1:17" x14ac:dyDescent="0.35">
      <c r="A24" s="5" t="s">
        <v>31</v>
      </c>
      <c r="B24" s="6">
        <v>42</v>
      </c>
      <c r="C24" s="6">
        <v>48</v>
      </c>
      <c r="D24" s="6">
        <v>44</v>
      </c>
      <c r="E24" s="6">
        <v>33</v>
      </c>
      <c r="F24" s="6">
        <v>14</v>
      </c>
      <c r="G24" s="6">
        <v>27</v>
      </c>
      <c r="H24" s="6">
        <v>45</v>
      </c>
      <c r="I24" s="6">
        <v>66</v>
      </c>
      <c r="J24" s="6">
        <v>43</v>
      </c>
      <c r="K24" s="6">
        <v>68</v>
      </c>
      <c r="L24" s="6">
        <v>25</v>
      </c>
      <c r="M24" s="6">
        <v>38</v>
      </c>
      <c r="N24" s="6">
        <v>33</v>
      </c>
      <c r="O24" s="6">
        <v>20</v>
      </c>
      <c r="P24" s="6">
        <v>17</v>
      </c>
      <c r="Q24" s="6">
        <v>9</v>
      </c>
    </row>
    <row r="25" spans="1:17" x14ac:dyDescent="0.35">
      <c r="A25" s="3" t="s">
        <v>51</v>
      </c>
      <c r="B25" s="4">
        <v>38</v>
      </c>
      <c r="C25" s="4">
        <v>44</v>
      </c>
      <c r="D25" s="4">
        <v>42</v>
      </c>
      <c r="E25" s="4">
        <v>29</v>
      </c>
      <c r="F25" s="4">
        <v>12</v>
      </c>
      <c r="G25" s="4">
        <v>24</v>
      </c>
      <c r="H25" s="4">
        <v>44</v>
      </c>
      <c r="I25" s="4">
        <v>61</v>
      </c>
      <c r="J25" s="4">
        <v>40</v>
      </c>
      <c r="K25" s="4">
        <v>64</v>
      </c>
      <c r="L25" s="4">
        <v>21</v>
      </c>
      <c r="M25" s="4">
        <v>17</v>
      </c>
      <c r="N25" s="4">
        <v>32</v>
      </c>
      <c r="O25" s="4">
        <v>20</v>
      </c>
      <c r="P25" s="4">
        <v>17</v>
      </c>
      <c r="Q25" s="4">
        <v>9</v>
      </c>
    </row>
    <row r="26" spans="1:17" x14ac:dyDescent="0.35">
      <c r="A26" s="5" t="s">
        <v>32</v>
      </c>
      <c r="B26" s="6">
        <v>3</v>
      </c>
      <c r="C26" s="6">
        <v>4</v>
      </c>
      <c r="D26" s="6">
        <v>5</v>
      </c>
      <c r="E26" s="6">
        <v>4</v>
      </c>
      <c r="F26" s="6">
        <v>3</v>
      </c>
      <c r="G26" s="6">
        <v>8</v>
      </c>
      <c r="H26" s="6">
        <v>19</v>
      </c>
      <c r="I26" s="6">
        <v>30</v>
      </c>
      <c r="J26" s="6">
        <v>24</v>
      </c>
      <c r="K26" s="6">
        <v>17</v>
      </c>
      <c r="L26" s="6">
        <v>10</v>
      </c>
      <c r="M26" s="6">
        <v>11</v>
      </c>
      <c r="N26" s="6">
        <v>12</v>
      </c>
      <c r="O26" s="6">
        <v>4</v>
      </c>
      <c r="P26" s="6">
        <v>2</v>
      </c>
      <c r="Q26" s="6">
        <v>2</v>
      </c>
    </row>
    <row r="27" spans="1:17" x14ac:dyDescent="0.35">
      <c r="A27" s="3" t="s">
        <v>33</v>
      </c>
      <c r="B27" s="4">
        <v>35</v>
      </c>
      <c r="C27" s="4">
        <v>40</v>
      </c>
      <c r="D27" s="4">
        <v>37</v>
      </c>
      <c r="E27" s="4">
        <v>25</v>
      </c>
      <c r="F27" s="4">
        <v>9</v>
      </c>
      <c r="G27" s="4">
        <v>16</v>
      </c>
      <c r="H27" s="4">
        <v>25</v>
      </c>
      <c r="I27" s="4">
        <v>31</v>
      </c>
      <c r="J27" s="4">
        <v>16</v>
      </c>
      <c r="K27" s="4">
        <v>47</v>
      </c>
      <c r="L27" s="4">
        <v>11</v>
      </c>
      <c r="M27" s="4">
        <v>6</v>
      </c>
      <c r="N27" s="4">
        <v>20</v>
      </c>
      <c r="O27" s="4">
        <v>16</v>
      </c>
      <c r="P27" s="4">
        <v>15</v>
      </c>
      <c r="Q27" s="4">
        <v>7</v>
      </c>
    </row>
    <row r="28" spans="1:17" x14ac:dyDescent="0.35">
      <c r="A28" s="18" t="s">
        <v>34</v>
      </c>
      <c r="B28" s="19">
        <v>14</v>
      </c>
      <c r="C28" s="19">
        <v>27</v>
      </c>
      <c r="D28" s="19">
        <v>26</v>
      </c>
      <c r="E28" s="19">
        <v>17</v>
      </c>
      <c r="F28" s="19">
        <v>6</v>
      </c>
      <c r="G28" s="19">
        <v>21</v>
      </c>
      <c r="H28" s="19">
        <v>32</v>
      </c>
      <c r="I28" s="19">
        <v>42</v>
      </c>
      <c r="J28" s="19">
        <v>23</v>
      </c>
      <c r="K28" s="19">
        <v>39</v>
      </c>
      <c r="L28" s="19">
        <v>12</v>
      </c>
      <c r="M28" s="19">
        <v>17</v>
      </c>
      <c r="N28" s="19">
        <v>20</v>
      </c>
      <c r="O28" s="19">
        <v>13</v>
      </c>
      <c r="P28" s="19">
        <v>11</v>
      </c>
      <c r="Q28" s="19">
        <v>2</v>
      </c>
    </row>
    <row r="29" spans="1:17" x14ac:dyDescent="0.35">
      <c r="A29" s="3" t="s">
        <v>35</v>
      </c>
      <c r="B29" s="4">
        <v>1</v>
      </c>
      <c r="C29" s="4">
        <v>4</v>
      </c>
      <c r="D29" s="4">
        <v>4</v>
      </c>
      <c r="E29" s="4">
        <v>4</v>
      </c>
      <c r="F29" s="4">
        <v>2</v>
      </c>
      <c r="G29" s="4">
        <v>7</v>
      </c>
      <c r="H29" s="4">
        <v>14</v>
      </c>
      <c r="I29" s="4">
        <v>25</v>
      </c>
      <c r="J29" s="4">
        <v>18</v>
      </c>
      <c r="K29" s="4">
        <v>12</v>
      </c>
      <c r="L29" s="4">
        <v>8</v>
      </c>
      <c r="M29" s="4">
        <v>11</v>
      </c>
      <c r="N29" s="4">
        <v>10</v>
      </c>
      <c r="O29" s="4">
        <v>2</v>
      </c>
      <c r="P29" s="4">
        <v>1</v>
      </c>
      <c r="Q29" s="4">
        <v>0</v>
      </c>
    </row>
    <row r="30" spans="1:17" x14ac:dyDescent="0.35">
      <c r="A30" s="5" t="s">
        <v>36</v>
      </c>
      <c r="B30" s="6">
        <v>13</v>
      </c>
      <c r="C30" s="6">
        <v>23</v>
      </c>
      <c r="D30" s="6">
        <v>22</v>
      </c>
      <c r="E30" s="6">
        <v>13</v>
      </c>
      <c r="F30" s="6">
        <v>4</v>
      </c>
      <c r="G30" s="6">
        <v>14</v>
      </c>
      <c r="H30" s="6">
        <v>18</v>
      </c>
      <c r="I30" s="6">
        <v>17</v>
      </c>
      <c r="J30" s="6">
        <v>5</v>
      </c>
      <c r="K30" s="6">
        <v>27</v>
      </c>
      <c r="L30" s="6">
        <v>4</v>
      </c>
      <c r="M30" s="6">
        <v>6</v>
      </c>
      <c r="N30" s="6">
        <v>10</v>
      </c>
      <c r="O30" s="6">
        <v>11</v>
      </c>
      <c r="P30" s="6">
        <v>10</v>
      </c>
      <c r="Q30" s="6">
        <v>2</v>
      </c>
    </row>
    <row r="31" spans="1:17" x14ac:dyDescent="0.35">
      <c r="A31" s="21" t="s">
        <v>37</v>
      </c>
      <c r="B31" s="22">
        <v>11</v>
      </c>
      <c r="C31" s="22">
        <v>16</v>
      </c>
      <c r="D31" s="22">
        <v>22</v>
      </c>
      <c r="E31" s="22">
        <v>14</v>
      </c>
      <c r="F31" s="22">
        <v>6</v>
      </c>
      <c r="G31" s="22">
        <v>19</v>
      </c>
      <c r="H31" s="22">
        <v>30</v>
      </c>
      <c r="I31" s="22">
        <v>36</v>
      </c>
      <c r="J31" s="22">
        <v>17</v>
      </c>
      <c r="K31" s="22">
        <v>30</v>
      </c>
      <c r="L31" s="22">
        <v>12</v>
      </c>
      <c r="M31" s="22">
        <v>17</v>
      </c>
      <c r="N31" s="22">
        <v>17</v>
      </c>
      <c r="O31" s="22">
        <v>12</v>
      </c>
      <c r="P31" s="22">
        <v>10</v>
      </c>
      <c r="Q31" s="22">
        <v>2</v>
      </c>
    </row>
    <row r="32" spans="1:17" x14ac:dyDescent="0.35">
      <c r="A32" s="5" t="s">
        <v>38</v>
      </c>
      <c r="B32" s="6">
        <v>1</v>
      </c>
      <c r="C32" s="6">
        <v>4</v>
      </c>
      <c r="D32" s="6">
        <v>4</v>
      </c>
      <c r="E32" s="6">
        <v>4</v>
      </c>
      <c r="F32" s="6">
        <v>2</v>
      </c>
      <c r="G32" s="6">
        <v>7</v>
      </c>
      <c r="H32" s="6">
        <v>14</v>
      </c>
      <c r="I32" s="6">
        <v>20</v>
      </c>
      <c r="J32" s="6">
        <v>12</v>
      </c>
      <c r="K32" s="6">
        <v>12</v>
      </c>
      <c r="L32" s="6">
        <v>8</v>
      </c>
      <c r="M32" s="6">
        <v>11</v>
      </c>
      <c r="N32" s="6">
        <v>10</v>
      </c>
      <c r="O32" s="6">
        <v>2</v>
      </c>
      <c r="P32" s="6">
        <v>1</v>
      </c>
      <c r="Q32" s="6">
        <v>0</v>
      </c>
    </row>
    <row r="33" spans="1:17" x14ac:dyDescent="0.35">
      <c r="A33" s="3" t="s">
        <v>39</v>
      </c>
      <c r="B33" s="4">
        <v>10</v>
      </c>
      <c r="C33" s="4">
        <v>12</v>
      </c>
      <c r="D33" s="4">
        <v>18</v>
      </c>
      <c r="E33" s="4">
        <v>10</v>
      </c>
      <c r="F33" s="4">
        <v>4</v>
      </c>
      <c r="G33" s="4">
        <v>12</v>
      </c>
      <c r="H33" s="4">
        <v>16</v>
      </c>
      <c r="I33" s="4">
        <v>16</v>
      </c>
      <c r="J33" s="4">
        <v>5</v>
      </c>
      <c r="K33" s="4">
        <v>18</v>
      </c>
      <c r="L33" s="4">
        <v>4</v>
      </c>
      <c r="M33" s="4">
        <v>6</v>
      </c>
      <c r="N33" s="4">
        <v>7</v>
      </c>
      <c r="O33" s="4">
        <v>10</v>
      </c>
      <c r="P33" s="4">
        <v>9</v>
      </c>
      <c r="Q33" s="4">
        <v>2</v>
      </c>
    </row>
    <row r="34" spans="1:17" x14ac:dyDescent="0.35">
      <c r="A34" s="5" t="s">
        <v>40</v>
      </c>
      <c r="B34" s="6">
        <v>6</v>
      </c>
      <c r="C34" s="6">
        <v>6</v>
      </c>
      <c r="D34" s="6">
        <v>8</v>
      </c>
      <c r="E34" s="6">
        <v>5</v>
      </c>
      <c r="F34" s="6">
        <v>1</v>
      </c>
      <c r="G34" s="6">
        <v>1</v>
      </c>
      <c r="H34" s="6">
        <v>6</v>
      </c>
      <c r="I34" s="6">
        <v>11</v>
      </c>
      <c r="J34" s="6">
        <v>2</v>
      </c>
      <c r="K34" s="6">
        <v>6</v>
      </c>
      <c r="L34" s="6">
        <v>1</v>
      </c>
      <c r="M34" s="6">
        <v>3</v>
      </c>
      <c r="N34" s="6">
        <v>4</v>
      </c>
      <c r="O34" s="6">
        <v>0</v>
      </c>
      <c r="P34" s="6">
        <v>0</v>
      </c>
      <c r="Q34" s="6">
        <v>0</v>
      </c>
    </row>
    <row r="35" spans="1:17" x14ac:dyDescent="0.3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5">
      <c r="A36" s="5" t="s">
        <v>55</v>
      </c>
      <c r="B36" s="9">
        <v>0.25</v>
      </c>
      <c r="C36" s="9">
        <v>0.42</v>
      </c>
      <c r="D36" s="9">
        <v>0.28000000000000003</v>
      </c>
      <c r="E36" s="9">
        <v>0.39</v>
      </c>
      <c r="F36" s="9">
        <v>0.79</v>
      </c>
      <c r="G36" s="9">
        <v>0.86</v>
      </c>
      <c r="H36" s="9">
        <v>0.74</v>
      </c>
      <c r="I36" s="9">
        <v>0.69</v>
      </c>
      <c r="J36" s="9">
        <v>0.79</v>
      </c>
      <c r="K36" s="9">
        <v>0.62</v>
      </c>
      <c r="L36" s="9">
        <v>0.73</v>
      </c>
      <c r="M36" s="9">
        <v>0.73</v>
      </c>
      <c r="N36" s="9">
        <v>0.3876</v>
      </c>
      <c r="O36" s="23">
        <v>0.18</v>
      </c>
      <c r="P36" s="23">
        <v>0.18</v>
      </c>
      <c r="Q36" s="23">
        <v>0.18</v>
      </c>
    </row>
    <row r="37" spans="1:17" ht="40" x14ac:dyDescent="0.35">
      <c r="A37" s="3" t="s">
        <v>56</v>
      </c>
      <c r="B37" s="8">
        <v>0.27</v>
      </c>
      <c r="C37" s="8">
        <v>0.48</v>
      </c>
      <c r="D37" s="8">
        <v>0.4</v>
      </c>
      <c r="E37" s="8">
        <v>0.54</v>
      </c>
      <c r="F37" s="8">
        <v>0.86</v>
      </c>
      <c r="G37" s="8">
        <v>0.89</v>
      </c>
      <c r="H37" s="8">
        <v>0.81</v>
      </c>
      <c r="I37" s="8">
        <v>0.77</v>
      </c>
      <c r="J37" s="8">
        <v>0.84</v>
      </c>
      <c r="K37" s="8">
        <v>0.76</v>
      </c>
      <c r="L37" s="8">
        <v>0.84</v>
      </c>
      <c r="M37" s="8">
        <v>0.8</v>
      </c>
      <c r="N37" s="8">
        <v>0.42970000000000003</v>
      </c>
      <c r="O37" s="8" t="s">
        <v>60</v>
      </c>
      <c r="P37" s="8" t="s">
        <v>60</v>
      </c>
      <c r="Q37" s="8" t="s">
        <v>60</v>
      </c>
    </row>
    <row r="38" spans="1:17" x14ac:dyDescent="0.35">
      <c r="A38" s="18" t="s">
        <v>41</v>
      </c>
      <c r="B38" s="19">
        <v>321.66000000000003</v>
      </c>
      <c r="C38" s="19">
        <v>468.26</v>
      </c>
      <c r="D38" s="19">
        <v>594.94000000000005</v>
      </c>
      <c r="E38" s="19">
        <v>92.38</v>
      </c>
      <c r="F38" s="19">
        <v>27.45</v>
      </c>
      <c r="G38" s="19">
        <v>665.2</v>
      </c>
      <c r="H38" s="25">
        <v>1085.8</v>
      </c>
      <c r="I38" s="25">
        <v>2109.41</v>
      </c>
      <c r="J38" s="19">
        <v>89.41</v>
      </c>
      <c r="K38" s="25">
        <v>2823.21</v>
      </c>
      <c r="L38" s="19">
        <v>165.2</v>
      </c>
      <c r="M38" s="19">
        <v>121.11</v>
      </c>
      <c r="N38" s="25">
        <v>3842.7755060200002</v>
      </c>
      <c r="O38" s="25">
        <v>8014.551547</v>
      </c>
      <c r="P38" s="25">
        <v>8915.9230000000007</v>
      </c>
      <c r="Q38" s="25">
        <v>37.14</v>
      </c>
    </row>
    <row r="39" spans="1:17" x14ac:dyDescent="0.35">
      <c r="A39" s="3" t="s">
        <v>42</v>
      </c>
      <c r="B39" s="4">
        <v>321.66000000000003</v>
      </c>
      <c r="C39" s="4">
        <v>468.26</v>
      </c>
      <c r="D39" s="4">
        <v>594.94000000000005</v>
      </c>
      <c r="E39" s="4">
        <v>92.38</v>
      </c>
      <c r="F39" s="4">
        <v>27.45</v>
      </c>
      <c r="G39" s="4">
        <v>665.2</v>
      </c>
      <c r="H39" s="12">
        <v>1084.7</v>
      </c>
      <c r="I39" s="12">
        <v>2101.9</v>
      </c>
      <c r="J39" s="4">
        <v>80.2</v>
      </c>
      <c r="K39" s="12">
        <v>2480.17</v>
      </c>
      <c r="L39" s="4">
        <v>154.29</v>
      </c>
      <c r="M39" s="4">
        <v>121.03</v>
      </c>
      <c r="N39" s="12">
        <v>3841.002</v>
      </c>
      <c r="O39" s="12">
        <f>O38</f>
        <v>8014.551547</v>
      </c>
      <c r="P39" s="12">
        <f>P38</f>
        <v>8915.9230000000007</v>
      </c>
      <c r="Q39" s="12">
        <f>Q38</f>
        <v>37.14</v>
      </c>
    </row>
    <row r="40" spans="1:17" x14ac:dyDescent="0.35">
      <c r="A40" s="18" t="s">
        <v>43</v>
      </c>
      <c r="B40" s="19" t="s">
        <v>44</v>
      </c>
      <c r="C40" s="19" t="s">
        <v>44</v>
      </c>
      <c r="D40" s="19" t="s">
        <v>44</v>
      </c>
      <c r="E40" s="19" t="s">
        <v>44</v>
      </c>
      <c r="F40" s="20">
        <v>33671</v>
      </c>
      <c r="G40" s="20">
        <v>131137</v>
      </c>
      <c r="H40" s="20">
        <v>195741</v>
      </c>
      <c r="I40" s="20">
        <v>169436</v>
      </c>
      <c r="J40" s="20">
        <v>128707</v>
      </c>
      <c r="K40" s="20">
        <v>400088</v>
      </c>
      <c r="L40" s="20">
        <v>129761</v>
      </c>
      <c r="M40" s="20">
        <v>40176</v>
      </c>
      <c r="N40" s="20">
        <v>13786</v>
      </c>
      <c r="O40" s="20">
        <v>8045</v>
      </c>
      <c r="P40" s="20">
        <v>8973</v>
      </c>
      <c r="Q40" s="20">
        <v>737</v>
      </c>
    </row>
    <row r="41" spans="1:17" x14ac:dyDescent="0.35">
      <c r="A41" s="3" t="s">
        <v>45</v>
      </c>
      <c r="B41" s="4" t="s">
        <v>44</v>
      </c>
      <c r="C41" s="4" t="s">
        <v>44</v>
      </c>
      <c r="D41" s="4" t="s">
        <v>44</v>
      </c>
      <c r="E41" s="4" t="s">
        <v>44</v>
      </c>
      <c r="F41" s="11">
        <v>33671</v>
      </c>
      <c r="G41" s="11">
        <v>131137</v>
      </c>
      <c r="H41" s="11">
        <v>162591</v>
      </c>
      <c r="I41" s="11">
        <v>158036</v>
      </c>
      <c r="J41" s="11">
        <v>100101</v>
      </c>
      <c r="K41" s="11">
        <v>236060</v>
      </c>
      <c r="L41" s="11">
        <v>99481</v>
      </c>
      <c r="M41" s="11">
        <v>39926</v>
      </c>
      <c r="N41" s="11">
        <v>12958</v>
      </c>
      <c r="O41" s="11">
        <f>O40</f>
        <v>8045</v>
      </c>
      <c r="P41" s="11">
        <f>P40</f>
        <v>8973</v>
      </c>
      <c r="Q41" s="11">
        <f>Q40</f>
        <v>737</v>
      </c>
    </row>
    <row r="42" spans="1:17" x14ac:dyDescent="0.35">
      <c r="A42" s="18" t="s">
        <v>46</v>
      </c>
      <c r="B42" s="19" t="s">
        <v>44</v>
      </c>
      <c r="C42" s="19" t="s">
        <v>44</v>
      </c>
      <c r="D42" s="19" t="s">
        <v>44</v>
      </c>
      <c r="E42" s="19" t="s">
        <v>44</v>
      </c>
      <c r="F42" s="19">
        <v>363.5</v>
      </c>
      <c r="G42" s="25">
        <v>2046.78</v>
      </c>
      <c r="H42" s="25">
        <v>1797.41</v>
      </c>
      <c r="I42" s="25">
        <v>1367.38</v>
      </c>
      <c r="J42" s="19">
        <v>611.15</v>
      </c>
      <c r="K42" s="25">
        <v>6902.4</v>
      </c>
      <c r="L42" s="19">
        <v>503.53</v>
      </c>
      <c r="M42" s="19">
        <v>216.04</v>
      </c>
      <c r="N42" s="26">
        <v>845.63099999999997</v>
      </c>
      <c r="O42" s="25">
        <v>1222.8399999999999</v>
      </c>
      <c r="P42" s="25">
        <v>1579.25</v>
      </c>
      <c r="Q42" s="25">
        <v>136.35</v>
      </c>
    </row>
    <row r="43" spans="1:17" x14ac:dyDescent="0.35">
      <c r="A43" s="3" t="s">
        <v>47</v>
      </c>
      <c r="B43" s="4" t="s">
        <v>44</v>
      </c>
      <c r="C43" s="4" t="s">
        <v>44</v>
      </c>
      <c r="D43" s="4" t="s">
        <v>44</v>
      </c>
      <c r="E43" s="4" t="s">
        <v>44</v>
      </c>
      <c r="F43" s="4">
        <v>363.5</v>
      </c>
      <c r="G43" s="12">
        <v>2046.78</v>
      </c>
      <c r="H43" s="12">
        <v>1697.96</v>
      </c>
      <c r="I43" s="12">
        <v>1333.18</v>
      </c>
      <c r="J43" s="4">
        <v>553.94000000000005</v>
      </c>
      <c r="K43" s="12">
        <v>5799.86</v>
      </c>
      <c r="L43" s="4">
        <v>388.46</v>
      </c>
      <c r="M43" s="4">
        <v>214.92</v>
      </c>
      <c r="N43" s="14">
        <v>841.077</v>
      </c>
      <c r="O43" s="12">
        <f>O42</f>
        <v>1222.8399999999999</v>
      </c>
      <c r="P43" s="12">
        <f>P42</f>
        <v>1579.25</v>
      </c>
      <c r="Q43" s="12">
        <f>Q42</f>
        <v>136.35</v>
      </c>
    </row>
    <row r="44" spans="1:17" x14ac:dyDescent="0.3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" customHeight="1" x14ac:dyDescent="0.35">
      <c r="A45" s="27" t="s">
        <v>53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7" ht="15" customHeight="1" x14ac:dyDescent="0.35">
      <c r="A46" s="27" t="s">
        <v>52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7" ht="47.25" customHeight="1" x14ac:dyDescent="0.35">
      <c r="A47" s="27" t="s">
        <v>48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7" ht="23.25" customHeight="1" x14ac:dyDescent="0.35">
      <c r="A48" s="27" t="s">
        <v>49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 ht="14.5" customHeight="1" x14ac:dyDescent="0.35">
      <c r="A49" s="27" t="s">
        <v>50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 ht="15" customHeight="1" x14ac:dyDescent="0.3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</sheetData>
  <mergeCells count="8">
    <mergeCell ref="A48:P48"/>
    <mergeCell ref="A49:P49"/>
    <mergeCell ref="A50:P50"/>
    <mergeCell ref="A1:Q1"/>
    <mergeCell ref="A2:A3"/>
    <mergeCell ref="A45:P45"/>
    <mergeCell ref="A46:P46"/>
    <mergeCell ref="A47:P47"/>
  </mergeCells>
  <printOptions horizontalCentered="1" verticalCentered="1"/>
  <pageMargins left="0.51181102362204722" right="0.19685039370078741" top="0.39370078740157483" bottom="0.3937007874015748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Histórico Rodadas de Concessão </vt:lpstr>
      <vt:lpstr>'Histórico Rodadas de Concessão 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Hudson de Moraes Filadelfo</cp:lastModifiedBy>
  <cp:lastPrinted>2021-11-30T14:26:45Z</cp:lastPrinted>
  <dcterms:created xsi:type="dcterms:W3CDTF">2017-09-28T14:14:31Z</dcterms:created>
  <dcterms:modified xsi:type="dcterms:W3CDTF">2022-04-29T12:42:58Z</dcterms:modified>
</cp:coreProperties>
</file>