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EstaPasta_de_trabalho" defaultThemeVersion="124226"/>
  <bookViews>
    <workbookView xWindow="360" yWindow="60" windowWidth="13395" windowHeight="8250"/>
  </bookViews>
  <sheets>
    <sheet name="Lista de Tabelas" sheetId="5" r:id="rId1"/>
    <sheet name="1. Histórico de Produção" sheetId="1" r:id="rId2"/>
    <sheet name="2. Dados de Produção" sheetId="2" r:id="rId3"/>
    <sheet name="3. Movimentação de Gás Natural" sheetId="3" r:id="rId4"/>
  </sheets>
  <calcPr calcId="125725"/>
</workbook>
</file>

<file path=xl/calcChain.xml><?xml version="1.0" encoding="utf-8"?>
<calcChain xmlns="http://schemas.openxmlformats.org/spreadsheetml/2006/main">
  <c r="D39" i="3"/>
  <c r="E39"/>
  <c r="F39"/>
  <c r="G39"/>
  <c r="C39"/>
  <c r="D231" i="2"/>
  <c r="E231"/>
  <c r="F231"/>
  <c r="G231"/>
  <c r="H231"/>
  <c r="C231"/>
  <c r="F208"/>
  <c r="E208"/>
  <c r="G208"/>
  <c r="F117"/>
  <c r="E117"/>
  <c r="D117"/>
  <c r="F14" l="1"/>
  <c r="E14"/>
  <c r="D14"/>
  <c r="D27" i="1"/>
  <c r="E27"/>
  <c r="F27"/>
  <c r="G27"/>
  <c r="H27"/>
  <c r="I27"/>
  <c r="J27"/>
  <c r="K27"/>
  <c r="L27"/>
  <c r="M27"/>
  <c r="N27"/>
  <c r="O27"/>
  <c r="C27"/>
  <c r="D26"/>
  <c r="E26"/>
  <c r="F26"/>
  <c r="G26"/>
  <c r="H26"/>
  <c r="I26"/>
  <c r="J26"/>
  <c r="K26"/>
  <c r="L26"/>
  <c r="M26"/>
  <c r="N26"/>
  <c r="O26"/>
  <c r="C26"/>
  <c r="D25"/>
  <c r="E25"/>
  <c r="F25"/>
  <c r="G25"/>
  <c r="H25"/>
  <c r="I25"/>
  <c r="J25"/>
  <c r="K25"/>
  <c r="L25"/>
  <c r="M25"/>
  <c r="N25"/>
  <c r="O25"/>
  <c r="C25"/>
</calcChain>
</file>

<file path=xl/sharedStrings.xml><?xml version="1.0" encoding="utf-8"?>
<sst xmlns="http://schemas.openxmlformats.org/spreadsheetml/2006/main" count="1463" uniqueCount="376">
  <si>
    <t>Óleo</t>
  </si>
  <si>
    <t>Condensado</t>
  </si>
  <si>
    <t>Petróleo</t>
  </si>
  <si>
    <t>GASA</t>
  </si>
  <si>
    <t>GASN</t>
  </si>
  <si>
    <t>Gás Total</t>
  </si>
  <si>
    <t>Gás Natural</t>
  </si>
  <si>
    <t>Produção Total</t>
  </si>
  <si>
    <t>1. HISTÓRICO DA PRODUÇÃO NACIONAL</t>
  </si>
  <si>
    <t>2. DADOS DA PRODUÇÃO</t>
  </si>
  <si>
    <t>Estado</t>
  </si>
  <si>
    <t>Petróleo (bbl/d)</t>
  </si>
  <si>
    <t>Gás Natural (Mm³/d)</t>
  </si>
  <si>
    <t>Produção Total (boe/d)</t>
  </si>
  <si>
    <t>Espírito Santo</t>
  </si>
  <si>
    <t>São Paulo</t>
  </si>
  <si>
    <t>Amazonas</t>
  </si>
  <si>
    <t>Bahia</t>
  </si>
  <si>
    <t>Maranhão</t>
  </si>
  <si>
    <t>Sergipe</t>
  </si>
  <si>
    <t>Alagoas</t>
  </si>
  <si>
    <t>Ceará</t>
  </si>
  <si>
    <t>Total Geral</t>
  </si>
  <si>
    <t>Bacia</t>
  </si>
  <si>
    <t>Santos</t>
  </si>
  <si>
    <t>Campos</t>
  </si>
  <si>
    <t>Solimões</t>
  </si>
  <si>
    <t>Potiguar</t>
  </si>
  <si>
    <t>Parnaíba</t>
  </si>
  <si>
    <t>Recôncavo</t>
  </si>
  <si>
    <t>Camamu</t>
  </si>
  <si>
    <t>Tucano Sul</t>
  </si>
  <si>
    <t>Nº</t>
  </si>
  <si>
    <t>Operador</t>
  </si>
  <si>
    <t>Petrobras</t>
  </si>
  <si>
    <t>Statoil Brasil O&amp;G</t>
  </si>
  <si>
    <t>Shell Brasil</t>
  </si>
  <si>
    <t>Parnaíba Gás Natural</t>
  </si>
  <si>
    <t>Chevron Frade</t>
  </si>
  <si>
    <t>PetroRio O&amp;G</t>
  </si>
  <si>
    <t>Dommo Energia</t>
  </si>
  <si>
    <t>SHB</t>
  </si>
  <si>
    <t>Maha Energy</t>
  </si>
  <si>
    <t>Petrosynergy</t>
  </si>
  <si>
    <t>Nova Petróleo Rec</t>
  </si>
  <si>
    <t>Partex Brasil</t>
  </si>
  <si>
    <t>UP Petróleo</t>
  </si>
  <si>
    <t>Petrogal Brasil</t>
  </si>
  <si>
    <t>Imetame</t>
  </si>
  <si>
    <t>Recôncavo E&amp;P</t>
  </si>
  <si>
    <t>Phoenix</t>
  </si>
  <si>
    <t>Santana</t>
  </si>
  <si>
    <t>IPI</t>
  </si>
  <si>
    <t>Alvopetro</t>
  </si>
  <si>
    <t>Perícia</t>
  </si>
  <si>
    <t>Vipetro</t>
  </si>
  <si>
    <t>Guto &amp; Cacal</t>
  </si>
  <si>
    <t>EPG Brasil</t>
  </si>
  <si>
    <t>Central Resources</t>
  </si>
  <si>
    <t>Leros</t>
  </si>
  <si>
    <t>Concessionário</t>
  </si>
  <si>
    <t>Repsol Sinopec</t>
  </si>
  <si>
    <t>Sinochem Petróleo</t>
  </si>
  <si>
    <t>Queiroz Galvão</t>
  </si>
  <si>
    <t>ONGC Campos</t>
  </si>
  <si>
    <t>QPI Brasil</t>
  </si>
  <si>
    <t>Frade</t>
  </si>
  <si>
    <t>Chevron Brasil</t>
  </si>
  <si>
    <t>Geopark Brasil</t>
  </si>
  <si>
    <t>Brasoil Manati</t>
  </si>
  <si>
    <t>OP Pescada</t>
  </si>
  <si>
    <t>Total E&amp;P do Brasil</t>
  </si>
  <si>
    <t>CNODC Brasil</t>
  </si>
  <si>
    <t>CNOOC Petroleum</t>
  </si>
  <si>
    <t>Petro Vista</t>
  </si>
  <si>
    <t>TDC</t>
  </si>
  <si>
    <t>Sonangol Guanambi</t>
  </si>
  <si>
    <t>Nome ANP do Poço</t>
  </si>
  <si>
    <t>Campo</t>
  </si>
  <si>
    <t>Gás natural (Mm³/d)</t>
  </si>
  <si>
    <t xml:space="preserve">9LL20DRJS           </t>
  </si>
  <si>
    <t>Lula</t>
  </si>
  <si>
    <t xml:space="preserve">7LL84DRJS           </t>
  </si>
  <si>
    <t xml:space="preserve">7LL80DBRJS          </t>
  </si>
  <si>
    <t xml:space="preserve">7SPH7DSPS           </t>
  </si>
  <si>
    <t>Sapinhoá</t>
  </si>
  <si>
    <t xml:space="preserve">8LL81DRJS           </t>
  </si>
  <si>
    <t xml:space="preserve">8LL37DRJS           </t>
  </si>
  <si>
    <t xml:space="preserve">7LL83DRJS           </t>
  </si>
  <si>
    <t xml:space="preserve">7LL61RJS            </t>
  </si>
  <si>
    <t xml:space="preserve">7SPH1SPS            </t>
  </si>
  <si>
    <t xml:space="preserve">7LL91RJS            </t>
  </si>
  <si>
    <t xml:space="preserve">7LL15DRJS           </t>
  </si>
  <si>
    <t xml:space="preserve">9LL7RJS             </t>
  </si>
  <si>
    <t xml:space="preserve">7LL60DRJS           </t>
  </si>
  <si>
    <t xml:space="preserve">7SPH14DSPS          </t>
  </si>
  <si>
    <t xml:space="preserve">3BRSA839ARJS        </t>
  </si>
  <si>
    <t xml:space="preserve">7LL69RJS            </t>
  </si>
  <si>
    <t xml:space="preserve">1BRSA1116RJS        </t>
  </si>
  <si>
    <t>Itapu</t>
  </si>
  <si>
    <t xml:space="preserve">7SPH8SPS            </t>
  </si>
  <si>
    <t xml:space="preserve">7LL36ARJS           </t>
  </si>
  <si>
    <t xml:space="preserve">9LL12DRJS           </t>
  </si>
  <si>
    <t xml:space="preserve">3BRSA788SPS         </t>
  </si>
  <si>
    <t xml:space="preserve">7LL79DRJS           </t>
  </si>
  <si>
    <t xml:space="preserve">7SPH4DSPS           </t>
  </si>
  <si>
    <t xml:space="preserve">9BRSA928SPS         </t>
  </si>
  <si>
    <t xml:space="preserve">7LL73DRJS           </t>
  </si>
  <si>
    <t xml:space="preserve">7SPH5SPS            </t>
  </si>
  <si>
    <t xml:space="preserve">7LL63DRJS           </t>
  </si>
  <si>
    <t xml:space="preserve">9LL2RJS             </t>
  </si>
  <si>
    <t xml:space="preserve">7LL27RJS            </t>
  </si>
  <si>
    <t xml:space="preserve">7LL28DRJS           </t>
  </si>
  <si>
    <t xml:space="preserve">7LL46RJS            </t>
  </si>
  <si>
    <t xml:space="preserve">7LL22DRJS           </t>
  </si>
  <si>
    <t xml:space="preserve">7LL51RJS            </t>
  </si>
  <si>
    <t xml:space="preserve">6BRSA1222AESS       </t>
  </si>
  <si>
    <t xml:space="preserve">9LL19RJS            </t>
  </si>
  <si>
    <t xml:space="preserve">7SPH3SPS            </t>
  </si>
  <si>
    <t xml:space="preserve">7LL66RJS            </t>
  </si>
  <si>
    <t xml:space="preserve">7LL85RJS            </t>
  </si>
  <si>
    <t xml:space="preserve">7LL17DRJS           </t>
  </si>
  <si>
    <t xml:space="preserve">7JUB58DPAESS        </t>
  </si>
  <si>
    <t xml:space="preserve">3BRSA865ARJS        </t>
  </si>
  <si>
    <t xml:space="preserve">7JUB57DPAESS        </t>
  </si>
  <si>
    <t xml:space="preserve">9BRSA908DRJS        </t>
  </si>
  <si>
    <t xml:space="preserve">7LL31DRJS           </t>
  </si>
  <si>
    <t xml:space="preserve">7BFR7ESS            </t>
  </si>
  <si>
    <t xml:space="preserve">7LL3DRJS            </t>
  </si>
  <si>
    <t xml:space="preserve">7LL45DRJS           </t>
  </si>
  <si>
    <t xml:space="preserve">7SPH16DSPS          </t>
  </si>
  <si>
    <t xml:space="preserve">7BFR12PAESS         </t>
  </si>
  <si>
    <t xml:space="preserve">7SPH6SPS            </t>
  </si>
  <si>
    <t xml:space="preserve">7SPH15DSPS          </t>
  </si>
  <si>
    <t xml:space="preserve">7BAZ8ESS            </t>
  </si>
  <si>
    <t xml:space="preserve">6BRSA639ESS         </t>
  </si>
  <si>
    <t xml:space="preserve">7JUB34HESS          </t>
  </si>
  <si>
    <t xml:space="preserve">7LL8HRJS            </t>
  </si>
  <si>
    <t xml:space="preserve">7JUB44ESS           </t>
  </si>
  <si>
    <t xml:space="preserve">8JUB39ESS           </t>
  </si>
  <si>
    <t xml:space="preserve">7MLL73DRJS          </t>
  </si>
  <si>
    <t>Marlim Leste</t>
  </si>
  <si>
    <t xml:space="preserve">6BRSA806RJS         </t>
  </si>
  <si>
    <t>Barracuda/Caratinga</t>
  </si>
  <si>
    <t xml:space="preserve">7BAZ4ESS            </t>
  </si>
  <si>
    <t xml:space="preserve">7JUB55ESS           </t>
  </si>
  <si>
    <t xml:space="preserve">7BAZ6ESS            </t>
  </si>
  <si>
    <t xml:space="preserve">6BRSA770DRJS        </t>
  </si>
  <si>
    <t>Marlim/Voador</t>
  </si>
  <si>
    <t xml:space="preserve">7BR69DARJS          </t>
  </si>
  <si>
    <t xml:space="preserve">7BAZ3ESS            </t>
  </si>
  <si>
    <t xml:space="preserve">6BRSA631DBESS       </t>
  </si>
  <si>
    <t xml:space="preserve">6BRSA817RJS         </t>
  </si>
  <si>
    <t xml:space="preserve">7MLL72RJS           </t>
  </si>
  <si>
    <t xml:space="preserve">7JUB45ESS           </t>
  </si>
  <si>
    <t xml:space="preserve">3BRSA1017DRJS       </t>
  </si>
  <si>
    <t xml:space="preserve">7CRT49RJS           </t>
  </si>
  <si>
    <t xml:space="preserve">3BRSA883RJS         </t>
  </si>
  <si>
    <t>Produção (boe/d)</t>
  </si>
  <si>
    <t>Caratinga</t>
  </si>
  <si>
    <t>Voador</t>
  </si>
  <si>
    <t>Barracuda</t>
  </si>
  <si>
    <t>Marlim</t>
  </si>
  <si>
    <t>Outros Campos</t>
  </si>
  <si>
    <t>Localização</t>
  </si>
  <si>
    <t>3GTE4DPABA</t>
  </si>
  <si>
    <t>Terra</t>
  </si>
  <si>
    <t>7RUC112HPAAM</t>
  </si>
  <si>
    <t>7LUC69HPAM</t>
  </si>
  <si>
    <t>7LUC 0038HPAM</t>
  </si>
  <si>
    <t>7LUC63HPAM</t>
  </si>
  <si>
    <t>3BRSA1106DAAM</t>
  </si>
  <si>
    <t>3SUC 0003 AM</t>
  </si>
  <si>
    <t>7LUC90HPAM</t>
  </si>
  <si>
    <t>7LUC65HPAM</t>
  </si>
  <si>
    <t>7LUC 0042HPAM</t>
  </si>
  <si>
    <t>7LUC61HPAM</t>
  </si>
  <si>
    <t>7LUC 0032HAAM</t>
  </si>
  <si>
    <t>9RUC75DAM</t>
  </si>
  <si>
    <t>7RUC 0039HPAM</t>
  </si>
  <si>
    <t>7RUC103DPAM</t>
  </si>
  <si>
    <t>3RUC 0016D AM</t>
  </si>
  <si>
    <t>7LUC80DPAM</t>
  </si>
  <si>
    <t>7LUC71HPAM</t>
  </si>
  <si>
    <t>7CNC35ES</t>
  </si>
  <si>
    <t>9RUC97DPAM</t>
  </si>
  <si>
    <t>1SMT 0002 AM</t>
  </si>
  <si>
    <t>7LUC59HPAM</t>
  </si>
  <si>
    <t>4LUC 0003 AM</t>
  </si>
  <si>
    <t>7RUC 0018D AM</t>
  </si>
  <si>
    <t>7GVB6MA</t>
  </si>
  <si>
    <t>7GVB10MA</t>
  </si>
  <si>
    <t>3PGN4MA</t>
  </si>
  <si>
    <t>7GBSE2DMA</t>
  </si>
  <si>
    <t>1OGX121MA</t>
  </si>
  <si>
    <t>7GBSE1DMA</t>
  </si>
  <si>
    <t>Mar</t>
  </si>
  <si>
    <t>7LL80DBRJS</t>
  </si>
  <si>
    <t>7SPH7DSPS</t>
  </si>
  <si>
    <t>8LL81DRJS</t>
  </si>
  <si>
    <t>9LL20DRJS</t>
  </si>
  <si>
    <t>7LL61RJS</t>
  </si>
  <si>
    <t>7SPH1SPS</t>
  </si>
  <si>
    <t>8LL37DRJS</t>
  </si>
  <si>
    <t>7LL91RJS</t>
  </si>
  <si>
    <t>7LL15DRJS</t>
  </si>
  <si>
    <t>7LL83DRJS</t>
  </si>
  <si>
    <t>9LL7RJS</t>
  </si>
  <si>
    <t>7SPH14DSPS</t>
  </si>
  <si>
    <t>7LL69RJS</t>
  </si>
  <si>
    <t>3BRSA839ARJS</t>
  </si>
  <si>
    <t>9LL12DRJS</t>
  </si>
  <si>
    <t>7LL79DRJS</t>
  </si>
  <si>
    <t>7LL36ARJS</t>
  </si>
  <si>
    <t>7SPH4DSPS</t>
  </si>
  <si>
    <t>9BRSA928SPS</t>
  </si>
  <si>
    <t>7LL28DRJS</t>
  </si>
  <si>
    <t>7LL22DRJS</t>
  </si>
  <si>
    <t>6BRSA1222AESS</t>
  </si>
  <si>
    <t>9LL19RJS</t>
  </si>
  <si>
    <t>7MXL18HASPS</t>
  </si>
  <si>
    <t>7MXL17HPASPS</t>
  </si>
  <si>
    <t>7MNT5DBAS</t>
  </si>
  <si>
    <t>7LL73DRJS</t>
  </si>
  <si>
    <t>7MNT2BAS</t>
  </si>
  <si>
    <t>7RO111HPRJS</t>
  </si>
  <si>
    <t>7SPH5SPS</t>
  </si>
  <si>
    <t>7MNT4BAS</t>
  </si>
  <si>
    <t>9LL2RJS</t>
  </si>
  <si>
    <t>7MXL9HPSPS</t>
  </si>
  <si>
    <t>Mexilhão</t>
  </si>
  <si>
    <t>Roncador</t>
  </si>
  <si>
    <t>Plataforma</t>
  </si>
  <si>
    <t>Nº poços produtores</t>
  </si>
  <si>
    <t>Campos Produtores</t>
  </si>
  <si>
    <t>FPSO CIDADE DE ITAGUAÍ</t>
  </si>
  <si>
    <t>FPSO CIDADE DE SAQUAREMA</t>
  </si>
  <si>
    <t>FPSO CIDADE DE MARICÁ</t>
  </si>
  <si>
    <t>FPSO CIDADE DE ILHA BELA</t>
  </si>
  <si>
    <t>PETROBRAS 58</t>
  </si>
  <si>
    <t>FPSO CIDADE DE MANGARATIBA</t>
  </si>
  <si>
    <t>FPSO CIDADE DE SÃO PAULO</t>
  </si>
  <si>
    <t>FPSO CIDADE DE PARATY</t>
  </si>
  <si>
    <t>FPSO CIDADE DE ANGRA DOS REIS</t>
  </si>
  <si>
    <t>PETROBRAS 52</t>
  </si>
  <si>
    <t>PETROBRAS 40</t>
  </si>
  <si>
    <t>Marlim/Marlim Sul</t>
  </si>
  <si>
    <t>PETROBRAS 57</t>
  </si>
  <si>
    <t>PETROBRAS 66 (P-66)</t>
  </si>
  <si>
    <t>PETROBRAS 55</t>
  </si>
  <si>
    <t>PETROBRAS 56</t>
  </si>
  <si>
    <t>Marlim Sul</t>
  </si>
  <si>
    <t>PETROBRAS 54</t>
  </si>
  <si>
    <t>PETROBRAS 62</t>
  </si>
  <si>
    <t>PETROBRAS 43</t>
  </si>
  <si>
    <t>PLATAFORMA DE MEXILHÃO</t>
  </si>
  <si>
    <t>PETROBRAS 53</t>
  </si>
  <si>
    <t>PETROBRAS 51</t>
  </si>
  <si>
    <t>PEREGRINO A</t>
  </si>
  <si>
    <t>Peregrino</t>
  </si>
  <si>
    <t>PETROBRAS 50</t>
  </si>
  <si>
    <t>Albacora/Albacora Leste</t>
  </si>
  <si>
    <t>FPSO ESPIRITO SANTO</t>
  </si>
  <si>
    <t>Argonauta/Ostra</t>
  </si>
  <si>
    <t>FPSO CIDADE DE VITÓRIA</t>
  </si>
  <si>
    <t>Canapu/Golfinho</t>
  </si>
  <si>
    <t>PETROBRAS 48</t>
  </si>
  <si>
    <t>FPSO CIDADE DE ANCHIETA</t>
  </si>
  <si>
    <t>FPSO CIDADE DE ITAJAÍ</t>
  </si>
  <si>
    <t>Baúna</t>
  </si>
  <si>
    <t>3. MOVIMENTAÇÃO DE GÁS NATURAL</t>
  </si>
  <si>
    <t>Total</t>
  </si>
  <si>
    <t>Consumo Interno</t>
  </si>
  <si>
    <t>Queima</t>
  </si>
  <si>
    <t>Disponível</t>
  </si>
  <si>
    <t>Injeção</t>
  </si>
  <si>
    <t>Produção</t>
  </si>
  <si>
    <t>Queima de Gás (Mm³/d)</t>
  </si>
  <si>
    <r>
      <rPr>
        <b/>
        <sz val="20"/>
        <color theme="1"/>
        <rFont val="Calibri"/>
        <family val="2"/>
        <scheme val="minor"/>
      </rPr>
      <t>Tabela 1.</t>
    </r>
    <r>
      <rPr>
        <sz val="20"/>
        <color theme="1"/>
        <rFont val="Calibri"/>
        <family val="2"/>
        <scheme val="minor"/>
      </rPr>
      <t xml:space="preserve"> Histórico de Produção de Petróleo – Óleo e Condensado (Mbbl/d)</t>
    </r>
  </si>
  <si>
    <r>
      <rPr>
        <b/>
        <sz val="20"/>
        <color theme="1"/>
        <rFont val="Calibri"/>
        <family val="2"/>
        <scheme val="minor"/>
      </rPr>
      <t>Tabela 2.</t>
    </r>
    <r>
      <rPr>
        <sz val="20"/>
        <color theme="1"/>
        <rFont val="Calibri"/>
        <family val="2"/>
        <scheme val="minor"/>
      </rPr>
      <t xml:space="preserve"> Histórico de Produção de Gás Natural – GASA e GASN (MMm³/d)</t>
    </r>
  </si>
  <si>
    <r>
      <rPr>
        <b/>
        <sz val="20"/>
        <color theme="1"/>
        <rFont val="Calibri"/>
        <family val="2"/>
        <scheme val="minor"/>
      </rPr>
      <t xml:space="preserve">Tabela 3. </t>
    </r>
    <r>
      <rPr>
        <sz val="20"/>
        <color theme="1"/>
        <rFont val="Calibri"/>
        <family val="2"/>
        <scheme val="minor"/>
      </rPr>
      <t>Histórico de Produção de Petróleo e Gás Natural (Mboe/d)</t>
    </r>
  </si>
  <si>
    <r>
      <rPr>
        <b/>
        <sz val="20"/>
        <color theme="1"/>
        <rFont val="Calibri"/>
        <family val="2"/>
        <scheme val="minor"/>
      </rPr>
      <t>Tabela 4.</t>
    </r>
    <r>
      <rPr>
        <sz val="20"/>
        <color theme="1"/>
        <rFont val="Calibri"/>
        <family val="2"/>
        <scheme val="minor"/>
      </rPr>
      <t xml:space="preserve"> Distribuição da Produção de Petróleo e Gás Natural por Estado</t>
    </r>
  </si>
  <si>
    <r>
      <rPr>
        <b/>
        <sz val="20"/>
        <color theme="1"/>
        <rFont val="Calibri"/>
        <family val="2"/>
        <scheme val="minor"/>
      </rPr>
      <t>Tabela 5.</t>
    </r>
    <r>
      <rPr>
        <sz val="20"/>
        <color theme="1"/>
        <rFont val="Calibri"/>
        <family val="2"/>
        <scheme val="minor"/>
      </rPr>
      <t xml:space="preserve"> Distribuição da Produção de Petróleo e Gás Natural por Bacia</t>
    </r>
  </si>
  <si>
    <r>
      <rPr>
        <b/>
        <sz val="20"/>
        <color theme="1"/>
        <rFont val="Calibri"/>
        <family val="2"/>
        <scheme val="minor"/>
      </rPr>
      <t>Tabela 6.</t>
    </r>
    <r>
      <rPr>
        <sz val="20"/>
        <color theme="1"/>
        <rFont val="Calibri"/>
        <family val="2"/>
        <scheme val="minor"/>
      </rPr>
      <t xml:space="preserve"> Distribuição da Produção de Petróleo e Gás Natural por Operador</t>
    </r>
  </si>
  <si>
    <r>
      <rPr>
        <b/>
        <sz val="20"/>
        <color theme="1"/>
        <rFont val="Calibri"/>
        <family val="2"/>
        <scheme val="minor"/>
      </rPr>
      <t xml:space="preserve">Tabela 7. </t>
    </r>
    <r>
      <rPr>
        <sz val="20"/>
        <color theme="1"/>
        <rFont val="Calibri"/>
        <family val="2"/>
        <scheme val="minor"/>
      </rPr>
      <t>Distribuição da Produção de Petróleo e Gás Natural por Concessionário</t>
    </r>
  </si>
  <si>
    <r>
      <rPr>
        <b/>
        <sz val="20"/>
        <color theme="1"/>
        <rFont val="Calibri"/>
        <family val="2"/>
        <scheme val="minor"/>
      </rPr>
      <t>Tabela 10.</t>
    </r>
    <r>
      <rPr>
        <sz val="20"/>
        <color theme="1"/>
        <rFont val="Calibri"/>
        <family val="2"/>
        <scheme val="minor"/>
      </rPr>
      <t xml:space="preserve"> Histórico de Produção de Petróleo e Gás Natural em Terra (Mboe/d)</t>
    </r>
  </si>
  <si>
    <r>
      <rPr>
        <b/>
        <sz val="20"/>
        <color theme="1"/>
        <rFont val="Calibri"/>
        <family val="2"/>
        <scheme val="minor"/>
      </rPr>
      <t>Tabela 11.</t>
    </r>
    <r>
      <rPr>
        <sz val="20"/>
        <color theme="1"/>
        <rFont val="Calibri"/>
        <family val="2"/>
        <scheme val="minor"/>
      </rPr>
      <t xml:space="preserve"> Os 30 Poços Terrestres com Maior Produção de Petróleo (bbl/d)</t>
    </r>
  </si>
  <si>
    <r>
      <rPr>
        <b/>
        <sz val="20"/>
        <color theme="1"/>
        <rFont val="Calibri"/>
        <family val="2"/>
        <scheme val="minor"/>
      </rPr>
      <t>Tabela 12.</t>
    </r>
    <r>
      <rPr>
        <sz val="20"/>
        <color theme="1"/>
        <rFont val="Calibri"/>
        <family val="2"/>
        <scheme val="minor"/>
      </rPr>
      <t xml:space="preserve"> Os 30 Poços Perrestres com Maior Produção de Gás Natural (Mm³/d)</t>
    </r>
  </si>
  <si>
    <r>
      <rPr>
        <b/>
        <sz val="20"/>
        <color theme="1"/>
        <rFont val="Calibri"/>
        <family val="2"/>
        <scheme val="minor"/>
      </rPr>
      <t>Tabela 13.</t>
    </r>
    <r>
      <rPr>
        <sz val="20"/>
        <color theme="1"/>
        <rFont val="Calibri"/>
        <family val="2"/>
        <scheme val="minor"/>
      </rPr>
      <t xml:space="preserve"> Os 30 Poços com Maior Produção de Petróleo (bbl/d)</t>
    </r>
  </si>
  <si>
    <r>
      <rPr>
        <b/>
        <sz val="20"/>
        <color theme="1"/>
        <rFont val="Calibri"/>
        <family val="2"/>
        <scheme val="minor"/>
      </rPr>
      <t>Tabela 14.</t>
    </r>
    <r>
      <rPr>
        <sz val="20"/>
        <color theme="1"/>
        <rFont val="Calibri"/>
        <family val="2"/>
        <scheme val="minor"/>
      </rPr>
      <t xml:space="preserve"> Os 30 Poços com Maior Produção de Gás Natural (Mm³/d)</t>
    </r>
  </si>
  <si>
    <r>
      <rPr>
        <b/>
        <sz val="20"/>
        <color theme="1"/>
        <rFont val="Calibri"/>
        <family val="2"/>
        <scheme val="minor"/>
      </rPr>
      <t>Tabela 15.</t>
    </r>
    <r>
      <rPr>
        <sz val="20"/>
        <color theme="1"/>
        <rFont val="Calibri"/>
        <family val="2"/>
        <scheme val="minor"/>
      </rPr>
      <t xml:space="preserve"> Os 30 Poços com Maior Produção Total (boe/d)</t>
    </r>
  </si>
  <si>
    <r>
      <rPr>
        <b/>
        <sz val="20"/>
        <color theme="1"/>
        <rFont val="Calibri"/>
        <family val="2"/>
        <scheme val="minor"/>
      </rPr>
      <t>Tabela 16.</t>
    </r>
    <r>
      <rPr>
        <sz val="20"/>
        <color theme="1"/>
        <rFont val="Calibri"/>
        <family val="2"/>
        <scheme val="minor"/>
      </rPr>
      <t xml:space="preserve"> As 30 Plataformas com Maior Produção</t>
    </r>
  </si>
  <si>
    <r>
      <rPr>
        <b/>
        <sz val="20"/>
        <color theme="1"/>
        <rFont val="Calibri"/>
        <family val="2"/>
        <scheme val="minor"/>
      </rPr>
      <t>Tabela 17.</t>
    </r>
    <r>
      <rPr>
        <sz val="20"/>
        <color theme="1"/>
        <rFont val="Calibri"/>
        <family val="2"/>
        <scheme val="minor"/>
      </rPr>
      <t xml:space="preserve"> Histórico de Queima de Gás Natural nos Últimos 12 Meses (Mm³/d)</t>
    </r>
  </si>
  <si>
    <r>
      <rPr>
        <b/>
        <sz val="20"/>
        <color theme="1"/>
        <rFont val="Calibri"/>
        <family val="2"/>
        <scheme val="minor"/>
      </rPr>
      <t>Tabela 18.</t>
    </r>
    <r>
      <rPr>
        <sz val="20"/>
        <color theme="1"/>
        <rFont val="Calibri"/>
        <family val="2"/>
        <scheme val="minor"/>
      </rPr>
      <t xml:space="preserve"> Distribuição da Movimentação de Gás Natural (Mm³/d)</t>
    </r>
  </si>
  <si>
    <r>
      <rPr>
        <b/>
        <sz val="20"/>
        <color theme="1"/>
        <rFont val="Calibri"/>
        <family val="2"/>
        <scheme val="minor"/>
      </rPr>
      <t>Tabela 19.</t>
    </r>
    <r>
      <rPr>
        <sz val="20"/>
        <color theme="1"/>
        <rFont val="Calibri"/>
        <family val="2"/>
        <scheme val="minor"/>
      </rPr>
      <t xml:space="preserve"> Os 20 Campos que Mais Queimaram Gás Natural Neste Mês</t>
    </r>
  </si>
  <si>
    <r>
      <rPr>
        <b/>
        <sz val="20"/>
        <color theme="1"/>
        <rFont val="Calibri"/>
        <family val="2"/>
        <scheme val="minor"/>
      </rPr>
      <t xml:space="preserve">Tabela 8. </t>
    </r>
    <r>
      <rPr>
        <sz val="20"/>
        <color theme="1"/>
        <rFont val="Calibri"/>
        <family val="2"/>
        <scheme val="minor"/>
      </rPr>
      <t>Produção de Poços do Pré-Sal¹</t>
    </r>
  </si>
  <si>
    <r>
      <rPr>
        <b/>
        <sz val="20"/>
        <color theme="1"/>
        <rFont val="Calibri"/>
        <family val="2"/>
        <scheme val="minor"/>
      </rPr>
      <t>Tabela 9.</t>
    </r>
    <r>
      <rPr>
        <sz val="20"/>
        <color theme="1"/>
        <rFont val="Calibri"/>
        <family val="2"/>
        <scheme val="minor"/>
      </rPr>
      <t xml:space="preserve"> Produção de Campos do Pré-sal¹</t>
    </r>
  </si>
  <si>
    <t>Pré-sal¹</t>
  </si>
  <si>
    <t>Pós-sal²</t>
  </si>
  <si>
    <t>11/2016</t>
  </si>
  <si>
    <t>12/2016</t>
  </si>
  <si>
    <t>01/2017</t>
  </si>
  <si>
    <t>02/2017</t>
  </si>
  <si>
    <t>03/2017</t>
  </si>
  <si>
    <t>04/2017</t>
  </si>
  <si>
    <t>05/2017</t>
  </si>
  <si>
    <t>06/2017</t>
  </si>
  <si>
    <t>07/2017</t>
  </si>
  <si>
    <t>08/2017</t>
  </si>
  <si>
    <t>09/2017</t>
  </si>
  <si>
    <t>10/2017</t>
  </si>
  <si>
    <t>11/2017</t>
  </si>
  <si>
    <t>Nº Campos Produtores</t>
  </si>
  <si>
    <t>Rio de Janeiro</t>
  </si>
  <si>
    <t>Rio Grande do Norte</t>
  </si>
  <si>
    <t xml:space="preserve">8LL87DRJS           </t>
  </si>
  <si>
    <t xml:space="preserve">3BRSA496RJS         </t>
  </si>
  <si>
    <t xml:space="preserve">7LL58RJS            </t>
  </si>
  <si>
    <t xml:space="preserve">7LL102DRJS          </t>
  </si>
  <si>
    <t xml:space="preserve">7LL106DARJS         </t>
  </si>
  <si>
    <t xml:space="preserve">3BRSA1305ARJS       </t>
  </si>
  <si>
    <t>Mero</t>
  </si>
  <si>
    <t>7RUC58HPAM</t>
  </si>
  <si>
    <t>7LUC67HPAM</t>
  </si>
  <si>
    <t>7GVC2DMA</t>
  </si>
  <si>
    <t>8LL87DRJS</t>
  </si>
  <si>
    <t>7LL51RJS</t>
  </si>
  <si>
    <t>7SPH3SPS</t>
  </si>
  <si>
    <t>PLATAFORMA DE MANATI 1</t>
  </si>
  <si>
    <t>Mês/Ano</t>
  </si>
  <si>
    <t>Aproveitamento do Gás (%)</t>
  </si>
  <si>
    <t>Manati</t>
  </si>
  <si>
    <t>Baleia Azul³</t>
  </si>
  <si>
    <t>Baleia Franca³</t>
  </si>
  <si>
    <t>Jubarte³</t>
  </si>
  <si>
    <t>Baleia Anã³/Baleia Azul³/Baleia Franca³/Jubarte³</t>
  </si>
  <si>
    <t>Baleia Azul³/Jubarte³</t>
  </si>
  <si>
    <t>12/2017</t>
  </si>
  <si>
    <t xml:space="preserve">7LPA1DSPS           </t>
  </si>
  <si>
    <t xml:space="preserve">7SPH17SPS           </t>
  </si>
  <si>
    <t xml:space="preserve">8LPA2DSPS           </t>
  </si>
  <si>
    <t xml:space="preserve">7LL97RJS            </t>
  </si>
  <si>
    <t xml:space="preserve">3BRSA830RJS         </t>
  </si>
  <si>
    <t xml:space="preserve">7PM  0017D RJS      </t>
  </si>
  <si>
    <t xml:space="preserve">7PRB1ESS            </t>
  </si>
  <si>
    <t>Lapa</t>
  </si>
  <si>
    <t>Pampo</t>
  </si>
  <si>
    <t>Pirambu</t>
  </si>
  <si>
    <t>Tiê</t>
  </si>
  <si>
    <t>Leste Do Urucu</t>
  </si>
  <si>
    <t>Rio Urucu</t>
  </si>
  <si>
    <t>Arara Azul</t>
  </si>
  <si>
    <t>7RUC67HPAAM</t>
  </si>
  <si>
    <t>3BRSA1171DPAM</t>
  </si>
  <si>
    <t>Araracanga</t>
  </si>
  <si>
    <t>Cancã</t>
  </si>
  <si>
    <t>4SMT 0003 AM</t>
  </si>
  <si>
    <t>7ANB7DAL</t>
  </si>
  <si>
    <t>Anambé</t>
  </si>
  <si>
    <t>3PGN5MA</t>
  </si>
  <si>
    <t>Gavião Caboclo</t>
  </si>
  <si>
    <t>Gavião Branco</t>
  </si>
  <si>
    <t>Gavião Vermelho</t>
  </si>
  <si>
    <t>1OGX107MA</t>
  </si>
  <si>
    <t>7GVC3DMA</t>
  </si>
  <si>
    <t>7LUC 0022DPAM</t>
  </si>
  <si>
    <t>7SPH8SPS</t>
  </si>
  <si>
    <t>7LPA1DSPS</t>
  </si>
  <si>
    <t>3BRSA788SPS</t>
  </si>
  <si>
    <t>7MNT6DBAS</t>
  </si>
  <si>
    <t>7RO154DRJS</t>
  </si>
  <si>
    <t>FPSO CIDADE DE CARAGUATATUBA</t>
  </si>
  <si>
    <t>Albacora Leste</t>
  </si>
  <si>
    <t>Tartaruga Verde</t>
  </si>
  <si>
    <t>Albacora</t>
  </si>
  <si>
    <t>Piranema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</si>
</sst>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#,##0.0"/>
    <numFmt numFmtId="166" formatCode="#,##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8.5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9"/>
      <color theme="1"/>
      <name val="Cambria"/>
      <family val="1"/>
    </font>
    <font>
      <b/>
      <sz val="30"/>
      <color theme="1"/>
      <name val="Cambria"/>
      <family val="1"/>
    </font>
    <font>
      <b/>
      <sz val="20"/>
      <color theme="1"/>
      <name val="Calibri"/>
      <family val="2"/>
      <scheme val="minor"/>
    </font>
    <font>
      <sz val="9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4F81BD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82">
    <xf numFmtId="0" fontId="0" fillId="0" borderId="0" xfId="0"/>
    <xf numFmtId="3" fontId="5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3" fontId="5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9" fillId="0" borderId="0" xfId="0" applyFont="1"/>
    <xf numFmtId="0" fontId="0" fillId="0" borderId="0" xfId="0"/>
    <xf numFmtId="3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top" wrapText="1"/>
    </xf>
    <xf numFmtId="17" fontId="3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top" wrapText="1"/>
    </xf>
    <xf numFmtId="3" fontId="5" fillId="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3" fontId="4" fillId="3" borderId="1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4" fontId="11" fillId="0" borderId="0" xfId="0" applyNumberFormat="1" applyFont="1"/>
    <xf numFmtId="0" fontId="12" fillId="0" borderId="0" xfId="0" applyFont="1"/>
    <xf numFmtId="3" fontId="7" fillId="3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Protection="1"/>
    <xf numFmtId="0" fontId="9" fillId="0" borderId="0" xfId="0" applyFont="1" applyProtection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3" fontId="2" fillId="2" borderId="0" xfId="0" applyNumberFormat="1" applyFont="1" applyFill="1" applyAlignment="1">
      <alignment horizontal="center" vertical="top" wrapText="1"/>
    </xf>
    <xf numFmtId="164" fontId="7" fillId="3" borderId="0" xfId="0" applyNumberFormat="1" applyFont="1" applyFill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4" fontId="7" fillId="3" borderId="0" xfId="0" applyNumberFormat="1" applyFont="1" applyFill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top"/>
    </xf>
    <xf numFmtId="165" fontId="7" fillId="3" borderId="0" xfId="0" applyNumberFormat="1" applyFont="1" applyFill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3" fontId="14" fillId="2" borderId="0" xfId="0" applyNumberFormat="1" applyFont="1" applyFill="1" applyAlignment="1">
      <alignment horizontal="center" vertical="center" wrapText="1"/>
    </xf>
    <xf numFmtId="3" fontId="7" fillId="4" borderId="0" xfId="0" applyNumberFormat="1" applyFont="1" applyFill="1" applyAlignment="1">
      <alignment horizont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Normal 4" xfId="4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. Dados de Produ&#231;&#227;o'!A1"/><Relationship Id="rId2" Type="http://schemas.openxmlformats.org/officeDocument/2006/relationships/hyperlink" Target="#'1. Hist&#243;rico de Produ&#231;&#227;o'!A1"/><Relationship Id="rId1" Type="http://schemas.openxmlformats.org/officeDocument/2006/relationships/image" Target="../media/image1.jpeg"/><Relationship Id="rId4" Type="http://schemas.openxmlformats.org/officeDocument/2006/relationships/hyperlink" Target="#'3. Movimenta&#231;&#227;o de G&#225;s Natural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Lista de Tabel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414618</xdr:colOff>
      <xdr:row>54</xdr:row>
      <xdr:rowOff>78441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0" y="0"/>
          <a:ext cx="15654618" cy="10441641"/>
        </a:xfrm>
        <a:prstGeom prst="rect">
          <a:avLst/>
        </a:prstGeom>
        <a:gradFill rotWithShape="1">
          <a:gsLst>
            <a:gs pos="0">
              <a:srgbClr val="548DD4"/>
            </a:gs>
            <a:gs pos="100000">
              <a:srgbClr val="FFFFFF"/>
            </a:gs>
          </a:gsLst>
          <a:path path="rect">
            <a:fillToRect l="100000" b="100000"/>
          </a:path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410615</xdr:colOff>
      <xdr:row>0</xdr:row>
      <xdr:rowOff>9525</xdr:rowOff>
    </xdr:from>
    <xdr:to>
      <xdr:col>29</xdr:col>
      <xdr:colOff>392206</xdr:colOff>
      <xdr:row>3</xdr:row>
      <xdr:rowOff>16185</xdr:rowOff>
    </xdr:to>
    <xdr:sp macro="" textlink="">
      <xdr:nvSpPr>
        <xdr:cNvPr id="4097" name="Rectangle 23"/>
        <xdr:cNvSpPr>
          <a:spLocks noChangeArrowheads="1"/>
        </xdr:cNvSpPr>
      </xdr:nvSpPr>
      <xdr:spPr bwMode="auto">
        <a:xfrm>
          <a:off x="15650615" y="9525"/>
          <a:ext cx="2419991" cy="654360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FFFFFF"/>
              </a:solidFill>
              <a:latin typeface="Cambria"/>
            </a:rPr>
            <a:t> [Dezembro 2017 / Número 88]</a:t>
          </a: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0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429870</xdr:colOff>
      <xdr:row>3</xdr:row>
      <xdr:rowOff>16183</xdr:rowOff>
    </xdr:from>
    <xdr:to>
      <xdr:col>29</xdr:col>
      <xdr:colOff>361950</xdr:colOff>
      <xdr:row>21</xdr:row>
      <xdr:rowOff>30063</xdr:rowOff>
    </xdr:to>
    <xdr:pic>
      <xdr:nvPicPr>
        <xdr:cNvPr id="4" name="j0175886.t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69870" y="663883"/>
          <a:ext cx="2370480" cy="3442880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25</xdr:col>
      <xdr:colOff>410617</xdr:colOff>
      <xdr:row>21</xdr:row>
      <xdr:rowOff>10991</xdr:rowOff>
    </xdr:from>
    <xdr:to>
      <xdr:col>29</xdr:col>
      <xdr:colOff>403412</xdr:colOff>
      <xdr:row>41</xdr:row>
      <xdr:rowOff>28575</xdr:rowOff>
    </xdr:to>
    <xdr:sp macro="" textlink="">
      <xdr:nvSpPr>
        <xdr:cNvPr id="4100" name="Text Box 25"/>
        <xdr:cNvSpPr txBox="1">
          <a:spLocks noChangeArrowheads="1"/>
        </xdr:cNvSpPr>
      </xdr:nvSpPr>
      <xdr:spPr bwMode="auto">
        <a:xfrm>
          <a:off x="15650617" y="4087691"/>
          <a:ext cx="2431195" cy="3827584"/>
        </a:xfrm>
        <a:prstGeom prst="rect">
          <a:avLst/>
        </a:prstGeom>
        <a:solidFill>
          <a:srgbClr val="548DD4"/>
        </a:solidFill>
        <a:ln w="9525">
          <a:noFill/>
          <a:miter lim="800000"/>
          <a:headEnd/>
          <a:tailEnd/>
        </a:ln>
      </xdr:spPr>
      <xdr:txBody>
        <a:bodyPr vertOverflow="clip" wrap="square" lIns="182880" tIns="91440" rIns="182880" bIns="91440" anchor="t" upright="1"/>
        <a:lstStyle/>
        <a:p>
          <a:pPr algn="l" rtl="0">
            <a:defRPr sz="1000"/>
          </a:pPr>
          <a:endParaRPr lang="pt-BR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400" b="1" i="0" u="none" strike="noStrike" baseline="0">
            <a:solidFill>
              <a:srgbClr val="FFFF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553645</xdr:colOff>
      <xdr:row>0</xdr:row>
      <xdr:rowOff>38099</xdr:rowOff>
    </xdr:from>
    <xdr:to>
      <xdr:col>24</xdr:col>
      <xdr:colOff>258370</xdr:colOff>
      <xdr:row>6</xdr:row>
      <xdr:rowOff>28575</xdr:rowOff>
    </xdr:to>
    <xdr:sp macro="" textlink="">
      <xdr:nvSpPr>
        <xdr:cNvPr id="13" name="CaixaDeTexto 12"/>
        <xdr:cNvSpPr txBox="1"/>
      </xdr:nvSpPr>
      <xdr:spPr>
        <a:xfrm>
          <a:off x="553645" y="38099"/>
          <a:ext cx="14335125" cy="1209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500" b="1">
              <a:solidFill>
                <a:schemeClr val="dk1"/>
              </a:solidFill>
              <a:latin typeface="+mj-lt"/>
              <a:ea typeface="+mn-ea"/>
              <a:cs typeface="+mn-cs"/>
            </a:rPr>
            <a:t>31/01/2018   |   </a:t>
          </a:r>
          <a:r>
            <a:rPr lang="pt-BR" sz="2500" b="0">
              <a:solidFill>
                <a:schemeClr val="dk1"/>
              </a:solidFill>
              <a:latin typeface="+mj-lt"/>
              <a:ea typeface="+mn-ea"/>
              <a:cs typeface="+mn-cs"/>
            </a:rPr>
            <a:t>Boletim da Produção de Petróleo e Gás Natural – Circulação Externa</a:t>
          </a:r>
        </a:p>
        <a:p>
          <a:endParaRPr lang="pt-BR" sz="700" b="0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500" b="0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Superintendência de Desenvolvimento e Produção - SDP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Tabelas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58462</xdr:colOff>
      <xdr:row>7</xdr:row>
      <xdr:rowOff>178173</xdr:rowOff>
    </xdr:from>
    <xdr:to>
      <xdr:col>10</xdr:col>
      <xdr:colOff>333835</xdr:colOff>
      <xdr:row>9</xdr:row>
      <xdr:rowOff>54348</xdr:rowOff>
    </xdr:to>
    <xdr:sp macro="" textlink="">
      <xdr:nvSpPr>
        <xdr:cNvPr id="14" name="CaixaDeTexto 13"/>
        <xdr:cNvSpPr txBox="1"/>
      </xdr:nvSpPr>
      <xdr:spPr>
        <a:xfrm>
          <a:off x="1277662" y="1587873"/>
          <a:ext cx="5152173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– Óleo e Condensado (Mbbl/d)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9</xdr:row>
      <xdr:rowOff>54348</xdr:rowOff>
    </xdr:from>
    <xdr:to>
      <xdr:col>10</xdr:col>
      <xdr:colOff>420222</xdr:colOff>
      <xdr:row>10</xdr:row>
      <xdr:rowOff>121023</xdr:rowOff>
    </xdr:to>
    <xdr:sp macro="" textlink="">
      <xdr:nvSpPr>
        <xdr:cNvPr id="15" name="CaixaDeTexto 14"/>
        <xdr:cNvSpPr txBox="1"/>
      </xdr:nvSpPr>
      <xdr:spPr>
        <a:xfrm>
          <a:off x="1277662" y="18450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Gás Natural – GASA e GASN (MMm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10</xdr:row>
      <xdr:rowOff>121023</xdr:rowOff>
    </xdr:from>
    <xdr:to>
      <xdr:col>10</xdr:col>
      <xdr:colOff>420222</xdr:colOff>
      <xdr:row>11</xdr:row>
      <xdr:rowOff>187698</xdr:rowOff>
    </xdr:to>
    <xdr:sp macro="" textlink="">
      <xdr:nvSpPr>
        <xdr:cNvPr id="16" name="CaixaDeTexto 15"/>
        <xdr:cNvSpPr txBox="1"/>
      </xdr:nvSpPr>
      <xdr:spPr>
        <a:xfrm>
          <a:off x="1277662" y="21022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e Gás Natural (Mboe/d)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13</xdr:row>
      <xdr:rowOff>121022</xdr:rowOff>
    </xdr:from>
    <xdr:to>
      <xdr:col>10</xdr:col>
      <xdr:colOff>420222</xdr:colOff>
      <xdr:row>14</xdr:row>
      <xdr:rowOff>187697</xdr:rowOff>
    </xdr:to>
    <xdr:sp macro="" textlink="">
      <xdr:nvSpPr>
        <xdr:cNvPr id="18" name="CaixaDeTexto 17"/>
        <xdr:cNvSpPr txBox="1"/>
      </xdr:nvSpPr>
      <xdr:spPr>
        <a:xfrm>
          <a:off x="1277662" y="26737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Estado</a:t>
          </a:r>
        </a:p>
        <a:p>
          <a:pPr algn="l"/>
          <a:r>
            <a:rPr lang="pt-BR" sz="1100"/>
            <a:t>'</a:t>
          </a:r>
        </a:p>
      </xdr:txBody>
    </xdr:sp>
    <xdr:clientData/>
  </xdr:twoCellAnchor>
  <xdr:twoCellAnchor>
    <xdr:from>
      <xdr:col>2</xdr:col>
      <xdr:colOff>58462</xdr:colOff>
      <xdr:row>14</xdr:row>
      <xdr:rowOff>187697</xdr:rowOff>
    </xdr:from>
    <xdr:to>
      <xdr:col>10</xdr:col>
      <xdr:colOff>420222</xdr:colOff>
      <xdr:row>16</xdr:row>
      <xdr:rowOff>63872</xdr:rowOff>
    </xdr:to>
    <xdr:sp macro="" textlink="">
      <xdr:nvSpPr>
        <xdr:cNvPr id="19" name="CaixaDeTexto 18"/>
        <xdr:cNvSpPr txBox="1"/>
      </xdr:nvSpPr>
      <xdr:spPr>
        <a:xfrm>
          <a:off x="1277662" y="293089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Bacia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16</xdr:row>
      <xdr:rowOff>63872</xdr:rowOff>
    </xdr:from>
    <xdr:to>
      <xdr:col>10</xdr:col>
      <xdr:colOff>420222</xdr:colOff>
      <xdr:row>17</xdr:row>
      <xdr:rowOff>130547</xdr:rowOff>
    </xdr:to>
    <xdr:sp macro="" textlink="">
      <xdr:nvSpPr>
        <xdr:cNvPr id="20" name="CaixaDeTexto 19"/>
        <xdr:cNvSpPr txBox="1"/>
      </xdr:nvSpPr>
      <xdr:spPr>
        <a:xfrm>
          <a:off x="1277662" y="31880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Operador</a:t>
          </a:r>
        </a:p>
        <a:p>
          <a:pPr algn="l"/>
          <a:endParaRPr lang="pt-BR" sz="1100"/>
        </a:p>
      </xdr:txBody>
    </xdr:sp>
    <xdr:clientData/>
  </xdr:twoCellAnchor>
  <xdr:twoCellAnchor>
    <xdr:from>
      <xdr:col>2</xdr:col>
      <xdr:colOff>58462</xdr:colOff>
      <xdr:row>17</xdr:row>
      <xdr:rowOff>140072</xdr:rowOff>
    </xdr:from>
    <xdr:to>
      <xdr:col>10</xdr:col>
      <xdr:colOff>420222</xdr:colOff>
      <xdr:row>19</xdr:row>
      <xdr:rowOff>16247</xdr:rowOff>
    </xdr:to>
    <xdr:sp macro="" textlink="">
      <xdr:nvSpPr>
        <xdr:cNvPr id="21" name="CaixaDeTexto 20"/>
        <xdr:cNvSpPr txBox="1"/>
      </xdr:nvSpPr>
      <xdr:spPr>
        <a:xfrm>
          <a:off x="1277662" y="345477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Produção de Petróleo e Gás Natural por Concessionário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19</xdr:row>
      <xdr:rowOff>16247</xdr:rowOff>
    </xdr:from>
    <xdr:to>
      <xdr:col>10</xdr:col>
      <xdr:colOff>420222</xdr:colOff>
      <xdr:row>20</xdr:row>
      <xdr:rowOff>82922</xdr:rowOff>
    </xdr:to>
    <xdr:sp macro="" textlink="">
      <xdr:nvSpPr>
        <xdr:cNvPr id="22" name="CaixaDeTexto 21"/>
        <xdr:cNvSpPr txBox="1"/>
      </xdr:nvSpPr>
      <xdr:spPr>
        <a:xfrm>
          <a:off x="1277662" y="3711947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de Poços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58462</xdr:colOff>
      <xdr:row>20</xdr:row>
      <xdr:rowOff>82922</xdr:rowOff>
    </xdr:from>
    <xdr:to>
      <xdr:col>10</xdr:col>
      <xdr:colOff>420222</xdr:colOff>
      <xdr:row>21</xdr:row>
      <xdr:rowOff>149597</xdr:rowOff>
    </xdr:to>
    <xdr:sp macro="" textlink="">
      <xdr:nvSpPr>
        <xdr:cNvPr id="23" name="CaixaDeTexto 22"/>
        <xdr:cNvSpPr txBox="1"/>
      </xdr:nvSpPr>
      <xdr:spPr>
        <a:xfrm>
          <a:off x="1277662" y="3969122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9.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Produção de Campos do Pré-sal¹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21</xdr:row>
      <xdr:rowOff>159123</xdr:rowOff>
    </xdr:from>
    <xdr:to>
      <xdr:col>10</xdr:col>
      <xdr:colOff>410623</xdr:colOff>
      <xdr:row>23</xdr:row>
      <xdr:rowOff>35298</xdr:rowOff>
    </xdr:to>
    <xdr:sp macro="" textlink="">
      <xdr:nvSpPr>
        <xdr:cNvPr id="24" name="CaixaDeTexto 23"/>
        <xdr:cNvSpPr txBox="1"/>
      </xdr:nvSpPr>
      <xdr:spPr>
        <a:xfrm>
          <a:off x="1268063" y="42358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Tabela 10.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Produção de Petróleo e Gás Natural em Terra (Mboe/d)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23</xdr:row>
      <xdr:rowOff>35298</xdr:rowOff>
    </xdr:from>
    <xdr:to>
      <xdr:col>10</xdr:col>
      <xdr:colOff>410623</xdr:colOff>
      <xdr:row>24</xdr:row>
      <xdr:rowOff>101973</xdr:rowOff>
    </xdr:to>
    <xdr:sp macro="" textlink="">
      <xdr:nvSpPr>
        <xdr:cNvPr id="25" name="CaixaDeTexto 24"/>
        <xdr:cNvSpPr txBox="1"/>
      </xdr:nvSpPr>
      <xdr:spPr>
        <a:xfrm>
          <a:off x="1268063" y="449299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11.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Terrestres com Maior Produção de Petróleo (Mm³/d)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24</xdr:row>
      <xdr:rowOff>101973</xdr:rowOff>
    </xdr:from>
    <xdr:to>
      <xdr:col>10</xdr:col>
      <xdr:colOff>410623</xdr:colOff>
      <xdr:row>25</xdr:row>
      <xdr:rowOff>168648</xdr:rowOff>
    </xdr:to>
    <xdr:sp macro="" textlink="">
      <xdr:nvSpPr>
        <xdr:cNvPr id="26" name="CaixaDeTexto 25"/>
        <xdr:cNvSpPr txBox="1"/>
      </xdr:nvSpPr>
      <xdr:spPr>
        <a:xfrm>
          <a:off x="1268063" y="475017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12.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Terrestres com Maior Produção de Gás Natural (Mm³/d)</a:t>
          </a: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25</xdr:row>
      <xdr:rowOff>168648</xdr:rowOff>
    </xdr:from>
    <xdr:to>
      <xdr:col>10</xdr:col>
      <xdr:colOff>410623</xdr:colOff>
      <xdr:row>27</xdr:row>
      <xdr:rowOff>44823</xdr:rowOff>
    </xdr:to>
    <xdr:sp macro="" textlink="">
      <xdr:nvSpPr>
        <xdr:cNvPr id="28" name="CaixaDeTexto 27"/>
        <xdr:cNvSpPr txBox="1"/>
      </xdr:nvSpPr>
      <xdr:spPr>
        <a:xfrm>
          <a:off x="1268063" y="50073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13.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Petróleo (bbl/d)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27</xdr:row>
      <xdr:rowOff>44823</xdr:rowOff>
    </xdr:from>
    <xdr:to>
      <xdr:col>10</xdr:col>
      <xdr:colOff>410623</xdr:colOff>
      <xdr:row>28</xdr:row>
      <xdr:rowOff>111498</xdr:rowOff>
    </xdr:to>
    <xdr:sp macro="" textlink="">
      <xdr:nvSpPr>
        <xdr:cNvPr id="29" name="CaixaDeTexto 28"/>
        <xdr:cNvSpPr txBox="1"/>
      </xdr:nvSpPr>
      <xdr:spPr>
        <a:xfrm>
          <a:off x="1268063" y="526452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14.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de Gás Natural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28</xdr:row>
      <xdr:rowOff>101973</xdr:rowOff>
    </xdr:from>
    <xdr:to>
      <xdr:col>10</xdr:col>
      <xdr:colOff>410623</xdr:colOff>
      <xdr:row>29</xdr:row>
      <xdr:rowOff>168648</xdr:rowOff>
    </xdr:to>
    <xdr:sp macro="" textlink="">
      <xdr:nvSpPr>
        <xdr:cNvPr id="30" name="CaixaDeTexto 29"/>
        <xdr:cNvSpPr txBox="1"/>
      </xdr:nvSpPr>
      <xdr:spPr>
        <a:xfrm>
          <a:off x="1268063" y="5512173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15.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30 Poços com Maior Produção Total (boe/d)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48863</xdr:colOff>
      <xdr:row>29</xdr:row>
      <xdr:rowOff>168648</xdr:rowOff>
    </xdr:from>
    <xdr:to>
      <xdr:col>10</xdr:col>
      <xdr:colOff>410623</xdr:colOff>
      <xdr:row>31</xdr:row>
      <xdr:rowOff>44823</xdr:rowOff>
    </xdr:to>
    <xdr:sp macro="" textlink="">
      <xdr:nvSpPr>
        <xdr:cNvPr id="31" name="CaixaDeTexto 30"/>
        <xdr:cNvSpPr txBox="1"/>
      </xdr:nvSpPr>
      <xdr:spPr>
        <a:xfrm>
          <a:off x="1268063" y="5769348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16.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As 30 Plataformas com Maior Produção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32</xdr:row>
      <xdr:rowOff>168649</xdr:rowOff>
    </xdr:from>
    <xdr:to>
      <xdr:col>10</xdr:col>
      <xdr:colOff>401172</xdr:colOff>
      <xdr:row>34</xdr:row>
      <xdr:rowOff>44824</xdr:rowOff>
    </xdr:to>
    <xdr:sp macro="" textlink="">
      <xdr:nvSpPr>
        <xdr:cNvPr id="32" name="CaixaDeTexto 31"/>
        <xdr:cNvSpPr txBox="1"/>
      </xdr:nvSpPr>
      <xdr:spPr>
        <a:xfrm>
          <a:off x="1258612" y="634084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17.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Histórico de Queima de Gás Natural nos Últimos 12 Meses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34</xdr:row>
      <xdr:rowOff>44824</xdr:rowOff>
    </xdr:from>
    <xdr:to>
      <xdr:col>10</xdr:col>
      <xdr:colOff>401172</xdr:colOff>
      <xdr:row>35</xdr:row>
      <xdr:rowOff>111499</xdr:rowOff>
    </xdr:to>
    <xdr:sp macro="" textlink="">
      <xdr:nvSpPr>
        <xdr:cNvPr id="33" name="CaixaDeTexto 32"/>
        <xdr:cNvSpPr txBox="1"/>
      </xdr:nvSpPr>
      <xdr:spPr>
        <a:xfrm>
          <a:off x="1258612" y="6598024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18.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Distribuição da Movimentação de Gás Natural por Bacia (Mm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/d)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2</xdr:col>
      <xdr:colOff>39412</xdr:colOff>
      <xdr:row>35</xdr:row>
      <xdr:rowOff>111499</xdr:rowOff>
    </xdr:from>
    <xdr:to>
      <xdr:col>10</xdr:col>
      <xdr:colOff>401172</xdr:colOff>
      <xdr:row>36</xdr:row>
      <xdr:rowOff>178174</xdr:rowOff>
    </xdr:to>
    <xdr:sp macro="" textlink="">
      <xdr:nvSpPr>
        <xdr:cNvPr id="34" name="CaixaDeTexto 33"/>
        <xdr:cNvSpPr txBox="1"/>
      </xdr:nvSpPr>
      <xdr:spPr>
        <a:xfrm>
          <a:off x="1258612" y="6855199"/>
          <a:ext cx="523856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Tabela 19.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	Os 20 Campos que Mais Queimaram Gás Natural Neste Mês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0</xdr:col>
      <xdr:colOff>553645</xdr:colOff>
      <xdr:row>6</xdr:row>
      <xdr:rowOff>54348</xdr:rowOff>
    </xdr:from>
    <xdr:to>
      <xdr:col>4</xdr:col>
      <xdr:colOff>38101</xdr:colOff>
      <xdr:row>7</xdr:row>
      <xdr:rowOff>121023</xdr:rowOff>
    </xdr:to>
    <xdr:sp macro="" textlink="">
      <xdr:nvSpPr>
        <xdr:cNvPr id="37" name="CaixaDeTexto 36">
          <a:hlinkClick xmlns:r="http://schemas.openxmlformats.org/officeDocument/2006/relationships" r:id="rId2"/>
        </xdr:cNvPr>
        <xdr:cNvSpPr txBox="1"/>
      </xdr:nvSpPr>
      <xdr:spPr>
        <a:xfrm>
          <a:off x="553645" y="1273548"/>
          <a:ext cx="192285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1.</a:t>
          </a:r>
          <a:r>
            <a:rPr lang="pt-BR" sz="1100" b="1" baseline="0"/>
            <a:t> HISTÓRICO DE PRODUÇÃO</a:t>
          </a:r>
        </a:p>
        <a:p>
          <a:endParaRPr lang="pt-BR" sz="1100"/>
        </a:p>
      </xdr:txBody>
    </xdr:sp>
    <xdr:clientData/>
  </xdr:twoCellAnchor>
  <xdr:twoCellAnchor>
    <xdr:from>
      <xdr:col>0</xdr:col>
      <xdr:colOff>553645</xdr:colOff>
      <xdr:row>12</xdr:row>
      <xdr:rowOff>16248</xdr:rowOff>
    </xdr:from>
    <xdr:to>
      <xdr:col>3</xdr:col>
      <xdr:colOff>409576</xdr:colOff>
      <xdr:row>13</xdr:row>
      <xdr:rowOff>82923</xdr:rowOff>
    </xdr:to>
    <xdr:sp macro="" textlink="">
      <xdr:nvSpPr>
        <xdr:cNvPr id="38" name="CaixaDeTexto 37">
          <a:hlinkClick xmlns:r="http://schemas.openxmlformats.org/officeDocument/2006/relationships" r:id="rId3"/>
        </xdr:cNvPr>
        <xdr:cNvSpPr txBox="1"/>
      </xdr:nvSpPr>
      <xdr:spPr>
        <a:xfrm>
          <a:off x="553645" y="2378448"/>
          <a:ext cx="168473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2.</a:t>
          </a:r>
          <a:r>
            <a:rPr lang="pt-BR" sz="1100" b="1" baseline="0"/>
            <a:t> DADOS DE PRODUÇÃO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553645</xdr:colOff>
      <xdr:row>31</xdr:row>
      <xdr:rowOff>73398</xdr:rowOff>
    </xdr:from>
    <xdr:to>
      <xdr:col>4</xdr:col>
      <xdr:colOff>514351</xdr:colOff>
      <xdr:row>32</xdr:row>
      <xdr:rowOff>140073</xdr:rowOff>
    </xdr:to>
    <xdr:sp macro="" textlink="">
      <xdr:nvSpPr>
        <xdr:cNvPr id="39" name="CaixaDeTexto 38">
          <a:hlinkClick xmlns:r="http://schemas.openxmlformats.org/officeDocument/2006/relationships" r:id="rId4"/>
        </xdr:cNvPr>
        <xdr:cNvSpPr txBox="1"/>
      </xdr:nvSpPr>
      <xdr:spPr>
        <a:xfrm>
          <a:off x="553645" y="6055098"/>
          <a:ext cx="239910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/>
            <a:t>3. MOVIMENTAÇÃO</a:t>
          </a:r>
          <a:r>
            <a:rPr lang="pt-BR" sz="1100" b="1" baseline="0"/>
            <a:t> DE GÁS NATURAL 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563169</xdr:colOff>
      <xdr:row>38</xdr:row>
      <xdr:rowOff>149598</xdr:rowOff>
    </xdr:from>
    <xdr:to>
      <xdr:col>5</xdr:col>
      <xdr:colOff>496936</xdr:colOff>
      <xdr:row>41</xdr:row>
      <xdr:rowOff>130548</xdr:rowOff>
    </xdr:to>
    <xdr:sp macro="" textlink="">
      <xdr:nvSpPr>
        <xdr:cNvPr id="36" name="CaixaDeTexto 35"/>
        <xdr:cNvSpPr txBox="1"/>
      </xdr:nvSpPr>
      <xdr:spPr>
        <a:xfrm>
          <a:off x="563169" y="7464798"/>
          <a:ext cx="2981767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Fonte: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ANP/SDP/SIGEP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Dezembro/2017</a:t>
          </a:r>
        </a:p>
        <a:p>
          <a:endParaRPr lang="pt-BR" sz="1100"/>
        </a:p>
      </xdr:txBody>
    </xdr:sp>
    <xdr:clientData/>
  </xdr:twoCellAnchor>
  <xdr:twoCellAnchor>
    <xdr:from>
      <xdr:col>0</xdr:col>
      <xdr:colOff>9525</xdr:colOff>
      <xdr:row>0</xdr:row>
      <xdr:rowOff>1</xdr:rowOff>
    </xdr:from>
    <xdr:to>
      <xdr:col>29</xdr:col>
      <xdr:colOff>381000</xdr:colOff>
      <xdr:row>41</xdr:row>
      <xdr:rowOff>47625</xdr:rowOff>
    </xdr:to>
    <xdr:sp macro="" textlink="">
      <xdr:nvSpPr>
        <xdr:cNvPr id="41" name="Retângulo 40"/>
        <xdr:cNvSpPr/>
      </xdr:nvSpPr>
      <xdr:spPr>
        <a:xfrm>
          <a:off x="9525" y="1"/>
          <a:ext cx="18049875" cy="7934324"/>
        </a:xfrm>
        <a:prstGeom prst="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noFill/>
          </a:endParaRPr>
        </a:p>
      </xdr:txBody>
    </xdr:sp>
    <xdr:clientData/>
  </xdr:twoCellAnchor>
  <xdr:twoCellAnchor>
    <xdr:from>
      <xdr:col>12</xdr:col>
      <xdr:colOff>314325</xdr:colOff>
      <xdr:row>7</xdr:row>
      <xdr:rowOff>0</xdr:rowOff>
    </xdr:from>
    <xdr:to>
      <xdr:col>18</xdr:col>
      <xdr:colOff>590550</xdr:colOff>
      <xdr:row>17</xdr:row>
      <xdr:rowOff>47625</xdr:rowOff>
    </xdr:to>
    <xdr:sp macro="" textlink="">
      <xdr:nvSpPr>
        <xdr:cNvPr id="46" name="CaixaDeTexto 45"/>
        <xdr:cNvSpPr txBox="1"/>
      </xdr:nvSpPr>
      <xdr:spPr>
        <a:xfrm>
          <a:off x="7629525" y="1409700"/>
          <a:ext cx="3933825" cy="195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248844</xdr:colOff>
      <xdr:row>4</xdr:row>
      <xdr:rowOff>113178</xdr:rowOff>
    </xdr:from>
    <xdr:to>
      <xdr:col>23</xdr:col>
      <xdr:colOff>495300</xdr:colOff>
      <xdr:row>41</xdr:row>
      <xdr:rowOff>44823</xdr:rowOff>
    </xdr:to>
    <xdr:sp macro="" textlink="">
      <xdr:nvSpPr>
        <xdr:cNvPr id="47" name="CaixaDeTexto 46"/>
        <xdr:cNvSpPr txBox="1"/>
      </xdr:nvSpPr>
      <xdr:spPr>
        <a:xfrm>
          <a:off x="7510256" y="953619"/>
          <a:ext cx="6902750" cy="6980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/>
          <a:r>
            <a:rPr lang="pt-BR" sz="1500" b="1" i="0" baseline="0">
              <a:solidFill>
                <a:schemeClr val="dk1"/>
              </a:solidFill>
              <a:latin typeface="+mj-lt"/>
              <a:ea typeface="+mn-ea"/>
              <a:cs typeface="+mn-cs"/>
            </a:rPr>
            <a:t>Lista de Abreviaturas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</a:t>
          </a:r>
          <a:r>
            <a:rPr lang="pt-BR" sz="1100" b="1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metros cúbicos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bbl: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(1m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boe: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barris de óleo equivalente (1.000m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de gás ≈ 6,28981 bbl)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milhares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MM: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milhões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dia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TLD: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Teste de Longa Duração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UEP: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Unidade Estacionária de Produção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GASA: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Associado</a:t>
          </a:r>
        </a:p>
        <a:p>
          <a:endParaRPr lang="pt-BR" sz="4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GASN: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Gás Natural Não Associado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500" b="1">
              <a:solidFill>
                <a:schemeClr val="dk1"/>
              </a:solidFill>
              <a:latin typeface="+mj-lt"/>
              <a:ea typeface="+mn-ea"/>
              <a:cs typeface="+mn-cs"/>
            </a:rPr>
            <a:t>Notas</a:t>
          </a:r>
          <a:r>
            <a:rPr lang="pt-BR" sz="15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Explicativas</a:t>
          </a:r>
          <a:endParaRPr lang="pt-BR" sz="1500" b="1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¹   “Pré-sal” refere-se à produção de hidrocarbonetos realizada no horizonte geológico denominado “pré-sal”, em campos localizados na área definida no inciso IV do caput do art. 2º da Lei nº 12.351, de 2010.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Para fins deste Boletim, o termo “pós-sal” refere-se à produção de hidrocarbonetos, em diversos horizontes cronoestratigráficos, com exceção da realizada no horizonte geológico denominado pré-sal</a:t>
          </a:r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   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Apesar de o boletim considerar cada Área de Desenvolvimento do Bloco BC-60 (“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Parque das Baleias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”) individualmente, ressalta-se que a Resolução de Diretoria da ANP nº 69/2014 determinou a unificação destas Áreas ao Campo de Jubarte³. No entanto, em razão de processo arbitral e da demanda judicial instaurados, será conferido o tratamento separado a cada Área de Desenvolvimento até a conclusão de tais processos.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permitida a reprodução do conteúdo deste Boletim, desde que obrigatoriamente citada a fonte. Reproduções para fins comerciais são rigorosamente proibidas.</a:t>
          </a:r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 i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rtl="0"/>
          <a:endParaRPr lang="pt-BR" sz="2000" b="1"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228600</xdr:colOff>
      <xdr:row>0</xdr:row>
      <xdr:rowOff>19050</xdr:rowOff>
    </xdr:from>
    <xdr:to>
      <xdr:col>28</xdr:col>
      <xdr:colOff>257175</xdr:colOff>
      <xdr:row>1</xdr:row>
      <xdr:rowOff>476250</xdr:rowOff>
    </xdr:to>
    <xdr:sp macro="" textlink="">
      <xdr:nvSpPr>
        <xdr:cNvPr id="3" name="Retângulo de cantos arredondados 2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523875</xdr:colOff>
      <xdr:row>0</xdr:row>
      <xdr:rowOff>19050</xdr:rowOff>
    </xdr:from>
    <xdr:to>
      <xdr:col>15</xdr:col>
      <xdr:colOff>152400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0</xdr:row>
      <xdr:rowOff>19050</xdr:rowOff>
    </xdr:from>
    <xdr:to>
      <xdr:col>22</xdr:col>
      <xdr:colOff>38100</xdr:colOff>
      <xdr:row>1</xdr:row>
      <xdr:rowOff>476250</xdr:rowOff>
    </xdr:to>
    <xdr:sp macro="" textlink="">
      <xdr:nvSpPr>
        <xdr:cNvPr id="2" name="Retângulo de cantos arredondados 1">
          <a:hlinkClick xmlns:r="http://schemas.openxmlformats.org/officeDocument/2006/relationships" r:id="rId1"/>
        </xdr:cNvPr>
        <xdr:cNvSpPr/>
      </xdr:nvSpPr>
      <xdr:spPr>
        <a:xfrm>
          <a:off x="15859125" y="19050"/>
          <a:ext cx="1857375" cy="647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1:K39"/>
  <sheetViews>
    <sheetView showGridLines="0" showRowColHeaders="0" tabSelected="1" zoomScaleNormal="100" workbookViewId="0"/>
  </sheetViews>
  <sheetFormatPr defaultRowHeight="15"/>
  <sheetData>
    <row r="1" spans="2:8" ht="18.75" customHeight="1"/>
    <row r="2" spans="2:8" ht="17.25" customHeight="1">
      <c r="B2" s="40"/>
      <c r="C2" s="7"/>
      <c r="D2" s="7"/>
      <c r="E2" s="7"/>
      <c r="F2" s="7"/>
      <c r="G2" s="7"/>
      <c r="H2" s="7"/>
    </row>
    <row r="39" spans="11:11">
      <c r="K39" s="39"/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R27"/>
  <sheetViews>
    <sheetView showGridLines="0" showRowColHeaders="0" zoomScaleNormal="100" workbookViewId="0">
      <pane ySplit="2" topLeftCell="A3" activePane="bottomLeft" state="frozen"/>
      <selection pane="bottomLeft"/>
    </sheetView>
  </sheetViews>
  <sheetFormatPr defaultRowHeight="15"/>
  <cols>
    <col min="2" max="2" width="15" customWidth="1"/>
  </cols>
  <sheetData>
    <row r="1" spans="2:18" s="11" customFormat="1"/>
    <row r="2" spans="2:18" s="11" customFormat="1" ht="39">
      <c r="B2" s="51" t="s">
        <v>8</v>
      </c>
      <c r="C2" s="7"/>
      <c r="D2" s="7"/>
      <c r="E2" s="7"/>
      <c r="F2" s="7"/>
    </row>
    <row r="3" spans="2:18" s="11" customFormat="1"/>
    <row r="4" spans="2:18" s="11" customFormat="1"/>
    <row r="6" spans="2:18" ht="26.25">
      <c r="B6" s="52" t="s">
        <v>278</v>
      </c>
      <c r="R6" s="10"/>
    </row>
    <row r="8" spans="2:18">
      <c r="B8" s="23"/>
      <c r="C8" s="25" t="s">
        <v>300</v>
      </c>
      <c r="D8" s="25" t="s">
        <v>301</v>
      </c>
      <c r="E8" s="25" t="s">
        <v>302</v>
      </c>
      <c r="F8" s="25" t="s">
        <v>303</v>
      </c>
      <c r="G8" s="25" t="s">
        <v>304</v>
      </c>
      <c r="H8" s="25" t="s">
        <v>305</v>
      </c>
      <c r="I8" s="25" t="s">
        <v>306</v>
      </c>
      <c r="J8" s="25" t="s">
        <v>307</v>
      </c>
      <c r="K8" s="25" t="s">
        <v>308</v>
      </c>
      <c r="L8" s="25" t="s">
        <v>309</v>
      </c>
      <c r="M8" s="25" t="s">
        <v>310</v>
      </c>
      <c r="N8" s="25" t="s">
        <v>311</v>
      </c>
      <c r="O8" s="25" t="s">
        <v>337</v>
      </c>
    </row>
    <row r="9" spans="2:18">
      <c r="B9" s="2" t="s">
        <v>0</v>
      </c>
      <c r="C9" s="1">
        <v>2713.0050635269599</v>
      </c>
      <c r="D9" s="1">
        <v>2669.6025973222199</v>
      </c>
      <c r="E9" s="1">
        <v>2658.56416839233</v>
      </c>
      <c r="F9" s="1">
        <v>2533.1946349438399</v>
      </c>
      <c r="G9" s="1">
        <v>2522.3632340578602</v>
      </c>
      <c r="H9" s="1">
        <v>2637.4386958700302</v>
      </c>
      <c r="I9" s="1">
        <v>2659.87149355771</v>
      </c>
      <c r="J9" s="1">
        <v>2608.6176165514598</v>
      </c>
      <c r="K9" s="1">
        <v>2559.9860715774598</v>
      </c>
      <c r="L9" s="1">
        <v>2636.3228938633902</v>
      </c>
      <c r="M9" s="1">
        <v>2611.3781622512602</v>
      </c>
      <c r="N9" s="1">
        <v>2580.1229263905302</v>
      </c>
      <c r="O9" s="1">
        <v>2597.3812599036701</v>
      </c>
    </row>
    <row r="10" spans="2:18">
      <c r="B10" s="3" t="s">
        <v>1</v>
      </c>
      <c r="C10" s="4">
        <v>16.8368669339409</v>
      </c>
      <c r="D10" s="4">
        <v>16.958590855296499</v>
      </c>
      <c r="E10" s="4">
        <v>16.936282006320099</v>
      </c>
      <c r="F10" s="4">
        <v>16.772156019395201</v>
      </c>
      <c r="G10" s="4">
        <v>16.6083469002673</v>
      </c>
      <c r="H10" s="4">
        <v>15.835654854373701</v>
      </c>
      <c r="I10" s="4">
        <v>14.898018198745</v>
      </c>
      <c r="J10" s="4">
        <v>14.245614392002301</v>
      </c>
      <c r="K10" s="4">
        <v>16.077661474369201</v>
      </c>
      <c r="L10" s="4">
        <v>16.2684258325401</v>
      </c>
      <c r="M10" s="4">
        <v>16.0491385941251</v>
      </c>
      <c r="N10" s="4">
        <v>14.5204158710012</v>
      </c>
      <c r="O10" s="4">
        <v>14.990735078011999</v>
      </c>
    </row>
    <row r="11" spans="2:18" ht="15.75" thickBot="1">
      <c r="B11" s="5" t="s">
        <v>2</v>
      </c>
      <c r="C11" s="6">
        <v>2729.8419304609001</v>
      </c>
      <c r="D11" s="6">
        <v>2686.5611881775199</v>
      </c>
      <c r="E11" s="6">
        <v>2675.5004503986502</v>
      </c>
      <c r="F11" s="6">
        <v>2549.9667909632399</v>
      </c>
      <c r="G11" s="6">
        <v>2538.9715809581298</v>
      </c>
      <c r="H11" s="6">
        <v>2653.2743507243999</v>
      </c>
      <c r="I11" s="6">
        <v>2674.7695117564599</v>
      </c>
      <c r="J11" s="6">
        <v>2622.8632309434602</v>
      </c>
      <c r="K11" s="6">
        <v>2576.0637330518298</v>
      </c>
      <c r="L11" s="6">
        <v>2652.59131969593</v>
      </c>
      <c r="M11" s="6">
        <v>2627.4273008453902</v>
      </c>
      <c r="N11" s="6">
        <v>2594.6433422615301</v>
      </c>
      <c r="O11" s="6">
        <v>2612.37199498168</v>
      </c>
    </row>
    <row r="14" spans="2:18" ht="26.25">
      <c r="B14" s="52" t="s">
        <v>279</v>
      </c>
    </row>
    <row r="15" spans="2:18" s="14" customFormat="1"/>
    <row r="16" spans="2:18" s="14" customFormat="1">
      <c r="B16" s="23"/>
      <c r="C16" s="25" t="s">
        <v>300</v>
      </c>
      <c r="D16" s="25" t="s">
        <v>301</v>
      </c>
      <c r="E16" s="25" t="s">
        <v>302</v>
      </c>
      <c r="F16" s="25" t="s">
        <v>303</v>
      </c>
      <c r="G16" s="25" t="s">
        <v>304</v>
      </c>
      <c r="H16" s="25" t="s">
        <v>305</v>
      </c>
      <c r="I16" s="25" t="s">
        <v>306</v>
      </c>
      <c r="J16" s="25" t="s">
        <v>307</v>
      </c>
      <c r="K16" s="25" t="s">
        <v>308</v>
      </c>
      <c r="L16" s="25" t="s">
        <v>309</v>
      </c>
      <c r="M16" s="25" t="s">
        <v>310</v>
      </c>
      <c r="N16" s="25" t="s">
        <v>311</v>
      </c>
      <c r="O16" s="25" t="s">
        <v>337</v>
      </c>
    </row>
    <row r="17" spans="2:15" s="14" customFormat="1">
      <c r="B17" s="2" t="s">
        <v>3</v>
      </c>
      <c r="C17" s="1">
        <v>87.495545743870906</v>
      </c>
      <c r="D17" s="1">
        <v>87.137128741612898</v>
      </c>
      <c r="E17" s="1">
        <v>86.183654744642794</v>
      </c>
      <c r="F17" s="1">
        <v>80.9584133496774</v>
      </c>
      <c r="G17" s="1">
        <v>80.965377223666593</v>
      </c>
      <c r="H17" s="1">
        <v>83.584716871612898</v>
      </c>
      <c r="I17" s="1">
        <v>87.323483596666705</v>
      </c>
      <c r="J17" s="1">
        <v>86.699007724193507</v>
      </c>
      <c r="K17" s="1">
        <v>83.661033751290304</v>
      </c>
      <c r="L17" s="1">
        <v>86.827874535000007</v>
      </c>
      <c r="M17" s="1">
        <v>85.558766722903201</v>
      </c>
      <c r="N17" s="1">
        <v>84.970015506999999</v>
      </c>
      <c r="O17" s="1">
        <v>84.234996062903207</v>
      </c>
    </row>
    <row r="18" spans="2:15" s="14" customFormat="1">
      <c r="B18" s="3" t="s">
        <v>4</v>
      </c>
      <c r="C18" s="4">
        <v>24.2767297058064</v>
      </c>
      <c r="D18" s="4">
        <v>22.8025778216129</v>
      </c>
      <c r="E18" s="4">
        <v>20.455147595714301</v>
      </c>
      <c r="F18" s="4">
        <v>20.387362082580601</v>
      </c>
      <c r="G18" s="4">
        <v>21.615684307666701</v>
      </c>
      <c r="H18" s="4">
        <v>21.1957393790323</v>
      </c>
      <c r="I18" s="4">
        <v>23.810470023000001</v>
      </c>
      <c r="J18" s="4">
        <v>28.307002371612899</v>
      </c>
      <c r="K18" s="4">
        <v>28.179014378387102</v>
      </c>
      <c r="L18" s="4">
        <v>27.178507589999999</v>
      </c>
      <c r="M18" s="4">
        <v>29.045304823871</v>
      </c>
      <c r="N18" s="4">
        <v>28.4400658686667</v>
      </c>
      <c r="O18" s="4">
        <v>29.137698906129</v>
      </c>
    </row>
    <row r="19" spans="2:15" s="14" customFormat="1" ht="15.75" thickBot="1">
      <c r="B19" s="5" t="s">
        <v>5</v>
      </c>
      <c r="C19" s="6">
        <v>111.772275449677</v>
      </c>
      <c r="D19" s="6">
        <v>109.939706563226</v>
      </c>
      <c r="E19" s="6">
        <v>106.638802340357</v>
      </c>
      <c r="F19" s="6">
        <v>101.34577543225799</v>
      </c>
      <c r="G19" s="6">
        <v>102.58106153133301</v>
      </c>
      <c r="H19" s="6">
        <v>104.780456250645</v>
      </c>
      <c r="I19" s="6">
        <v>111.133953619667</v>
      </c>
      <c r="J19" s="6">
        <v>115.006010095806</v>
      </c>
      <c r="K19" s="6">
        <v>111.840048129677</v>
      </c>
      <c r="L19" s="6">
        <v>114.006382125</v>
      </c>
      <c r="M19" s="6">
        <v>114.60407154677399</v>
      </c>
      <c r="N19" s="6">
        <v>113.410081375667</v>
      </c>
      <c r="O19" s="6">
        <v>113.372694969032</v>
      </c>
    </row>
    <row r="20" spans="2:15" s="14" customFormat="1"/>
    <row r="21" spans="2:15" s="14" customFormat="1"/>
    <row r="22" spans="2:15" ht="26.25">
      <c r="B22" s="52" t="s">
        <v>280</v>
      </c>
    </row>
    <row r="24" spans="2:15">
      <c r="B24" s="23"/>
      <c r="C24" s="25" t="s">
        <v>300</v>
      </c>
      <c r="D24" s="25" t="s">
        <v>301</v>
      </c>
      <c r="E24" s="25" t="s">
        <v>302</v>
      </c>
      <c r="F24" s="25" t="s">
        <v>303</v>
      </c>
      <c r="G24" s="25" t="s">
        <v>304</v>
      </c>
      <c r="H24" s="25" t="s">
        <v>305</v>
      </c>
      <c r="I24" s="25" t="s">
        <v>306</v>
      </c>
      <c r="J24" s="25" t="s">
        <v>307</v>
      </c>
      <c r="K24" s="25" t="s">
        <v>308</v>
      </c>
      <c r="L24" s="25" t="s">
        <v>309</v>
      </c>
      <c r="M24" s="25" t="s">
        <v>310</v>
      </c>
      <c r="N24" s="25" t="s">
        <v>311</v>
      </c>
      <c r="O24" s="25" t="s">
        <v>337</v>
      </c>
    </row>
    <row r="25" spans="2:15">
      <c r="B25" s="26" t="s">
        <v>2</v>
      </c>
      <c r="C25" s="27">
        <f>C11</f>
        <v>2729.8419304609001</v>
      </c>
      <c r="D25" s="27">
        <f t="shared" ref="D25:O25" si="0">D11</f>
        <v>2686.5611881775199</v>
      </c>
      <c r="E25" s="27">
        <f t="shared" si="0"/>
        <v>2675.5004503986502</v>
      </c>
      <c r="F25" s="27">
        <f t="shared" si="0"/>
        <v>2549.9667909632399</v>
      </c>
      <c r="G25" s="27">
        <f t="shared" si="0"/>
        <v>2538.9715809581298</v>
      </c>
      <c r="H25" s="27">
        <f t="shared" si="0"/>
        <v>2653.2743507243999</v>
      </c>
      <c r="I25" s="27">
        <f t="shared" si="0"/>
        <v>2674.7695117564599</v>
      </c>
      <c r="J25" s="27">
        <f t="shared" si="0"/>
        <v>2622.8632309434602</v>
      </c>
      <c r="K25" s="27">
        <f t="shared" si="0"/>
        <v>2576.0637330518298</v>
      </c>
      <c r="L25" s="27">
        <f t="shared" si="0"/>
        <v>2652.59131969593</v>
      </c>
      <c r="M25" s="27">
        <f t="shared" si="0"/>
        <v>2627.4273008453902</v>
      </c>
      <c r="N25" s="27">
        <f t="shared" si="0"/>
        <v>2594.6433422615301</v>
      </c>
      <c r="O25" s="27">
        <f t="shared" si="0"/>
        <v>2612.37199498168</v>
      </c>
    </row>
    <row r="26" spans="2:15">
      <c r="B26" s="28" t="s">
        <v>6</v>
      </c>
      <c r="C26" s="29">
        <f>C19*6.28981</f>
        <v>703.02637584613285</v>
      </c>
      <c r="D26" s="29">
        <f t="shared" ref="D26:O26" si="1">D19*6.28981</f>
        <v>691.49986573844456</v>
      </c>
      <c r="E26" s="29">
        <f t="shared" si="1"/>
        <v>670.73780534840091</v>
      </c>
      <c r="F26" s="29">
        <f t="shared" si="1"/>
        <v>637.44567177157069</v>
      </c>
      <c r="G26" s="29">
        <f t="shared" si="1"/>
        <v>645.21538663039371</v>
      </c>
      <c r="H26" s="29">
        <f t="shared" si="1"/>
        <v>659.04916152986948</v>
      </c>
      <c r="I26" s="29">
        <f t="shared" si="1"/>
        <v>699.0114528165177</v>
      </c>
      <c r="J26" s="29">
        <f t="shared" si="1"/>
        <v>723.36595236070161</v>
      </c>
      <c r="K26" s="29">
        <f t="shared" si="1"/>
        <v>703.45265312652373</v>
      </c>
      <c r="L26" s="29">
        <f t="shared" si="1"/>
        <v>717.07848235364622</v>
      </c>
      <c r="M26" s="29">
        <f t="shared" si="1"/>
        <v>720.83783525561455</v>
      </c>
      <c r="N26" s="29">
        <f t="shared" si="1"/>
        <v>713.32786393748415</v>
      </c>
      <c r="O26" s="29">
        <f t="shared" si="1"/>
        <v>713.09271054316719</v>
      </c>
    </row>
    <row r="27" spans="2:15" ht="15.75" thickBot="1">
      <c r="B27" s="30" t="s">
        <v>7</v>
      </c>
      <c r="C27" s="31">
        <f>SUM(C25:C26)</f>
        <v>3432.868306307033</v>
      </c>
      <c r="D27" s="31">
        <f t="shared" ref="D27:O27" si="2">SUM(D25:D26)</f>
        <v>3378.0610539159643</v>
      </c>
      <c r="E27" s="31">
        <f t="shared" si="2"/>
        <v>3346.238255747051</v>
      </c>
      <c r="F27" s="31">
        <f t="shared" si="2"/>
        <v>3187.4124627348106</v>
      </c>
      <c r="G27" s="31">
        <f t="shared" si="2"/>
        <v>3184.1869675885237</v>
      </c>
      <c r="H27" s="31">
        <f t="shared" si="2"/>
        <v>3312.3235122542692</v>
      </c>
      <c r="I27" s="31">
        <f t="shared" si="2"/>
        <v>3373.7809645729776</v>
      </c>
      <c r="J27" s="31">
        <f t="shared" si="2"/>
        <v>3346.2291833041618</v>
      </c>
      <c r="K27" s="31">
        <f t="shared" si="2"/>
        <v>3279.5163861783535</v>
      </c>
      <c r="L27" s="31">
        <f t="shared" si="2"/>
        <v>3369.669802049576</v>
      </c>
      <c r="M27" s="31">
        <f t="shared" si="2"/>
        <v>3348.2651361010048</v>
      </c>
      <c r="N27" s="31">
        <f t="shared" si="2"/>
        <v>3307.971206199014</v>
      </c>
      <c r="O27" s="31">
        <f t="shared" si="2"/>
        <v>3325.464705524847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2:O449"/>
  <sheetViews>
    <sheetView showGridLines="0" workbookViewId="0">
      <pane ySplit="2" topLeftCell="A3" activePane="bottomLeft" state="frozen"/>
      <selection pane="bottomLeft"/>
    </sheetView>
  </sheetViews>
  <sheetFormatPr defaultRowHeight="15"/>
  <cols>
    <col min="2" max="2" width="18.85546875" customWidth="1"/>
    <col min="3" max="3" width="17.85546875" bestFit="1" customWidth="1"/>
    <col min="4" max="4" width="18.7109375" customWidth="1"/>
    <col min="5" max="5" width="20.28515625" customWidth="1"/>
    <col min="6" max="6" width="19.42578125" customWidth="1"/>
    <col min="7" max="7" width="19.5703125" customWidth="1"/>
    <col min="8" max="8" width="19.28515625" customWidth="1"/>
    <col min="9" max="9" width="19.42578125" bestFit="1" customWidth="1"/>
    <col min="10" max="10" width="18.85546875" customWidth="1"/>
    <col min="11" max="11" width="17.5703125" customWidth="1"/>
    <col min="12" max="12" width="15.140625" customWidth="1"/>
    <col min="13" max="13" width="15.85546875" customWidth="1"/>
    <col min="14" max="14" width="15.28515625" customWidth="1"/>
    <col min="15" max="15" width="18.140625" customWidth="1"/>
  </cols>
  <sheetData>
    <row r="2" spans="2:10" ht="39">
      <c r="B2" s="7" t="s">
        <v>9</v>
      </c>
    </row>
    <row r="6" spans="2:10" ht="26.25">
      <c r="B6" s="10" t="s">
        <v>281</v>
      </c>
    </row>
    <row r="8" spans="2:10" ht="15" customHeight="1">
      <c r="B8" s="61" t="s">
        <v>10</v>
      </c>
      <c r="C8" s="61" t="s">
        <v>11</v>
      </c>
      <c r="D8" s="61" t="s">
        <v>12</v>
      </c>
      <c r="E8" s="61" t="s">
        <v>13</v>
      </c>
      <c r="F8" s="61" t="s">
        <v>312</v>
      </c>
      <c r="I8" s="14"/>
    </row>
    <row r="9" spans="2:10" ht="15.75" customHeight="1">
      <c r="B9" s="9" t="s">
        <v>313</v>
      </c>
      <c r="C9" s="8">
        <v>1764854.2072795699</v>
      </c>
      <c r="D9" s="8">
        <v>51655.132984838703</v>
      </c>
      <c r="E9" s="8">
        <v>2089755.17927894</v>
      </c>
      <c r="F9" s="8">
        <v>41</v>
      </c>
      <c r="I9" s="15"/>
      <c r="J9" s="16"/>
    </row>
    <row r="10" spans="2:10" ht="16.5" customHeight="1">
      <c r="B10" s="13" t="s">
        <v>15</v>
      </c>
      <c r="C10" s="12">
        <v>348033.03209966101</v>
      </c>
      <c r="D10" s="12">
        <v>19662.3549967742</v>
      </c>
      <c r="E10" s="12">
        <v>471705.50918192201</v>
      </c>
      <c r="F10" s="12">
        <v>6</v>
      </c>
      <c r="I10" s="15"/>
      <c r="J10" s="16"/>
    </row>
    <row r="11" spans="2:10">
      <c r="B11" s="9" t="s">
        <v>14</v>
      </c>
      <c r="C11" s="8">
        <v>375642.813524711</v>
      </c>
      <c r="D11" s="8">
        <v>10253.241036129</v>
      </c>
      <c r="E11" s="8">
        <v>440133.75152616599</v>
      </c>
      <c r="F11" s="8">
        <v>51</v>
      </c>
      <c r="I11" s="15"/>
      <c r="J11" s="16"/>
    </row>
    <row r="12" spans="2:10">
      <c r="B12" s="13" t="s">
        <v>16</v>
      </c>
      <c r="C12" s="12">
        <v>19028.679873316101</v>
      </c>
      <c r="D12" s="12">
        <v>11698.0794274194</v>
      </c>
      <c r="E12" s="12">
        <v>92607.376836692696</v>
      </c>
      <c r="F12" s="12">
        <v>7</v>
      </c>
      <c r="I12" s="15"/>
      <c r="J12" s="16"/>
    </row>
    <row r="13" spans="2:10">
      <c r="B13" s="9" t="s">
        <v>17</v>
      </c>
      <c r="C13" s="8">
        <v>31323.920864784999</v>
      </c>
      <c r="D13" s="8">
        <v>8080.48420967742</v>
      </c>
      <c r="E13" s="8">
        <v>82148.631251656203</v>
      </c>
      <c r="F13" s="8">
        <v>82</v>
      </c>
      <c r="I13" s="15"/>
      <c r="J13" s="16"/>
    </row>
    <row r="14" spans="2:10" ht="15" customHeight="1">
      <c r="B14" s="13" t="s">
        <v>314</v>
      </c>
      <c r="C14" s="12">
        <v>43152.392536172098</v>
      </c>
      <c r="D14" s="12">
        <f>991.416387419354+10.90339</f>
        <v>1002.319777419354</v>
      </c>
      <c r="E14" s="12">
        <f>49388.2132439262+68.5802514559</f>
        <v>49456.793495382095</v>
      </c>
      <c r="F14" s="12">
        <f>76+1</f>
        <v>77</v>
      </c>
      <c r="I14" s="15"/>
      <c r="J14" s="16"/>
    </row>
    <row r="15" spans="2:10">
      <c r="B15" s="9" t="s">
        <v>18</v>
      </c>
      <c r="C15" s="8">
        <v>70.535357735561405</v>
      </c>
      <c r="D15" s="8">
        <v>7616.5881416128996</v>
      </c>
      <c r="E15" s="8">
        <v>47977.427616733803</v>
      </c>
      <c r="F15" s="8">
        <v>5</v>
      </c>
      <c r="I15" s="15"/>
      <c r="J15" s="16"/>
    </row>
    <row r="16" spans="2:10">
      <c r="B16" s="13" t="s">
        <v>19</v>
      </c>
      <c r="C16" s="12">
        <v>22315.530310635</v>
      </c>
      <c r="D16" s="12">
        <v>2491.5422148387102</v>
      </c>
      <c r="E16" s="12">
        <v>37986.857448949602</v>
      </c>
      <c r="F16" s="12">
        <v>20</v>
      </c>
      <c r="I16" s="15"/>
      <c r="J16" s="16"/>
    </row>
    <row r="17" spans="2:10">
      <c r="B17" s="9" t="s">
        <v>20</v>
      </c>
      <c r="C17" s="8">
        <v>2832.04949755905</v>
      </c>
      <c r="D17" s="8">
        <v>825.70207290322605</v>
      </c>
      <c r="E17" s="8">
        <v>8025.5586527264904</v>
      </c>
      <c r="F17" s="8">
        <v>11</v>
      </c>
      <c r="I17" s="15"/>
      <c r="J17" s="16"/>
    </row>
    <row r="18" spans="2:10">
      <c r="B18" s="13" t="s">
        <v>21</v>
      </c>
      <c r="C18" s="12">
        <v>5118.8336375348399</v>
      </c>
      <c r="D18" s="12">
        <v>87.250107419354805</v>
      </c>
      <c r="E18" s="12">
        <v>5667.6202356821696</v>
      </c>
      <c r="F18" s="12">
        <v>6</v>
      </c>
      <c r="I18" s="15"/>
      <c r="J18" s="16"/>
    </row>
    <row r="19" spans="2:10">
      <c r="B19" s="63" t="s">
        <v>22</v>
      </c>
      <c r="C19" s="43">
        <v>2612371.9949816801</v>
      </c>
      <c r="D19" s="43">
        <v>113372.694969032</v>
      </c>
      <c r="E19" s="43">
        <v>3325464.7055248502</v>
      </c>
      <c r="F19" s="61">
        <v>306</v>
      </c>
      <c r="I19" s="15"/>
      <c r="J19" s="16"/>
    </row>
    <row r="22" spans="2:10" ht="26.25">
      <c r="B22" s="10" t="s">
        <v>282</v>
      </c>
    </row>
    <row r="24" spans="2:10">
      <c r="B24" s="61" t="s">
        <v>23</v>
      </c>
      <c r="C24" s="61" t="s">
        <v>11</v>
      </c>
      <c r="D24" s="61" t="s">
        <v>12</v>
      </c>
      <c r="E24" s="61" t="s">
        <v>13</v>
      </c>
      <c r="F24" s="61" t="s">
        <v>312</v>
      </c>
    </row>
    <row r="25" spans="2:10">
      <c r="B25" s="9" t="s">
        <v>24</v>
      </c>
      <c r="C25" s="8">
        <v>1175620.09253074</v>
      </c>
      <c r="D25" s="8">
        <v>54554.8153645161</v>
      </c>
      <c r="E25" s="8">
        <v>1518759.5157586299</v>
      </c>
      <c r="F25" s="8">
        <v>10</v>
      </c>
    </row>
    <row r="26" spans="2:10">
      <c r="B26" s="13" t="s">
        <v>25</v>
      </c>
      <c r="C26" s="12">
        <v>1275491.8033489699</v>
      </c>
      <c r="D26" s="12">
        <v>24515.460646128999</v>
      </c>
      <c r="E26" s="12">
        <v>1429689.3928755999</v>
      </c>
      <c r="F26" s="12">
        <v>45</v>
      </c>
    </row>
    <row r="27" spans="2:10">
      <c r="B27" s="9" t="s">
        <v>26</v>
      </c>
      <c r="C27" s="8">
        <v>19028.679873316101</v>
      </c>
      <c r="D27" s="8">
        <v>11698.0794274194</v>
      </c>
      <c r="E27" s="8">
        <v>92607.376836692696</v>
      </c>
      <c r="F27" s="8">
        <v>7</v>
      </c>
    </row>
    <row r="28" spans="2:10">
      <c r="B28" s="13" t="s">
        <v>14</v>
      </c>
      <c r="C28" s="12">
        <v>37418.1570242284</v>
      </c>
      <c r="D28" s="12">
        <v>2500.4530070967699</v>
      </c>
      <c r="E28" s="12">
        <v>53145.531352795799</v>
      </c>
      <c r="F28" s="12">
        <v>43</v>
      </c>
    </row>
    <row r="29" spans="2:10">
      <c r="B29" s="9" t="s">
        <v>27</v>
      </c>
      <c r="C29" s="8">
        <v>44332.053908864596</v>
      </c>
      <c r="D29" s="8">
        <v>1003.25664290323</v>
      </c>
      <c r="E29" s="8">
        <v>50642.347573963802</v>
      </c>
      <c r="F29" s="8">
        <v>79</v>
      </c>
    </row>
    <row r="30" spans="2:10">
      <c r="B30" s="13" t="s">
        <v>28</v>
      </c>
      <c r="C30" s="12">
        <v>70.535357735561405</v>
      </c>
      <c r="D30" s="12">
        <v>7616.5881416128996</v>
      </c>
      <c r="E30" s="12">
        <v>47977.427616733803</v>
      </c>
      <c r="F30" s="12">
        <v>5</v>
      </c>
    </row>
    <row r="31" spans="2:10">
      <c r="B31" s="9" t="s">
        <v>29</v>
      </c>
      <c r="C31" s="8">
        <v>30861.200238588899</v>
      </c>
      <c r="D31" s="8">
        <v>2167.3350564516099</v>
      </c>
      <c r="E31" s="8">
        <v>44493.325950008802</v>
      </c>
      <c r="F31" s="8">
        <v>77</v>
      </c>
    </row>
    <row r="32" spans="2:10">
      <c r="B32" s="13" t="s">
        <v>19</v>
      </c>
      <c r="C32" s="12">
        <v>22315.530310635</v>
      </c>
      <c r="D32" s="12">
        <v>2491.5422148387102</v>
      </c>
      <c r="E32" s="12">
        <v>37986.857448949602</v>
      </c>
      <c r="F32" s="12">
        <v>20</v>
      </c>
    </row>
    <row r="33" spans="2:6">
      <c r="B33" s="9" t="s">
        <v>30</v>
      </c>
      <c r="C33" s="8">
        <v>460.02412378000002</v>
      </c>
      <c r="D33" s="8">
        <v>5876.6317829032296</v>
      </c>
      <c r="E33" s="8">
        <v>37422.921478202501</v>
      </c>
      <c r="F33" s="8">
        <v>1</v>
      </c>
    </row>
    <row r="34" spans="2:6">
      <c r="B34" s="13" t="s">
        <v>20</v>
      </c>
      <c r="C34" s="12">
        <v>2832.04949755905</v>
      </c>
      <c r="D34" s="12">
        <v>825.70207290322605</v>
      </c>
      <c r="E34" s="12">
        <v>8025.5586527264904</v>
      </c>
      <c r="F34" s="12">
        <v>11</v>
      </c>
    </row>
    <row r="35" spans="2:6">
      <c r="B35" s="9" t="s">
        <v>21</v>
      </c>
      <c r="C35" s="8">
        <v>3939.1722648422601</v>
      </c>
      <c r="D35" s="8">
        <v>86.313241935483902</v>
      </c>
      <c r="E35" s="8">
        <v>4482.0661571004903</v>
      </c>
      <c r="F35" s="8">
        <v>4</v>
      </c>
    </row>
    <row r="36" spans="2:6">
      <c r="B36" s="13" t="s">
        <v>31</v>
      </c>
      <c r="C36" s="12">
        <v>2.6965024161290301</v>
      </c>
      <c r="D36" s="12">
        <v>36.517370322580597</v>
      </c>
      <c r="E36" s="12">
        <v>232.38382344479999</v>
      </c>
      <c r="F36" s="12">
        <v>4</v>
      </c>
    </row>
    <row r="37" spans="2:6">
      <c r="B37" s="63" t="s">
        <v>22</v>
      </c>
      <c r="C37" s="43">
        <v>2612371.9949816801</v>
      </c>
      <c r="D37" s="43">
        <v>113372.694969032</v>
      </c>
      <c r="E37" s="43">
        <v>3325464.7055248502</v>
      </c>
      <c r="F37" s="61">
        <v>306</v>
      </c>
    </row>
    <row r="40" spans="2:6" ht="26.25">
      <c r="B40" s="10" t="s">
        <v>283</v>
      </c>
    </row>
    <row r="42" spans="2:6">
      <c r="B42" s="17" t="s">
        <v>32</v>
      </c>
      <c r="C42" s="61" t="s">
        <v>33</v>
      </c>
      <c r="D42" s="61" t="s">
        <v>11</v>
      </c>
      <c r="E42" s="61" t="s">
        <v>12</v>
      </c>
      <c r="F42" s="61" t="s">
        <v>13</v>
      </c>
    </row>
    <row r="43" spans="2:6">
      <c r="B43" s="18">
        <v>1</v>
      </c>
      <c r="C43" s="8" t="s">
        <v>34</v>
      </c>
      <c r="D43" s="8">
        <v>2457974.9228445399</v>
      </c>
      <c r="E43" s="8">
        <v>104719.978754194</v>
      </c>
      <c r="F43" s="8">
        <v>3116643.69241245</v>
      </c>
    </row>
    <row r="44" spans="2:6" ht="15.75" customHeight="1">
      <c r="B44" s="19">
        <v>2</v>
      </c>
      <c r="C44" s="12" t="s">
        <v>35</v>
      </c>
      <c r="D44" s="12">
        <v>63236.583081693498</v>
      </c>
      <c r="E44" s="12">
        <v>109.223548387097</v>
      </c>
      <c r="F44" s="12">
        <v>63923.578448574197</v>
      </c>
    </row>
    <row r="45" spans="2:6">
      <c r="B45" s="18">
        <v>3</v>
      </c>
      <c r="C45" s="8" t="s">
        <v>36</v>
      </c>
      <c r="D45" s="8">
        <v>56703.221282625702</v>
      </c>
      <c r="E45" s="8">
        <v>569.46378580645205</v>
      </c>
      <c r="F45" s="8">
        <v>60285.040297229003</v>
      </c>
    </row>
    <row r="46" spans="2:6" ht="15.75" customHeight="1">
      <c r="B46" s="19">
        <v>4</v>
      </c>
      <c r="C46" s="12" t="s">
        <v>37</v>
      </c>
      <c r="D46" s="12">
        <v>70.535357735561306</v>
      </c>
      <c r="E46" s="12">
        <v>7616.5881416128996</v>
      </c>
      <c r="F46" s="12">
        <v>47977.427616733803</v>
      </c>
    </row>
    <row r="47" spans="2:6">
      <c r="B47" s="18">
        <v>5</v>
      </c>
      <c r="C47" s="8" t="s">
        <v>38</v>
      </c>
      <c r="D47" s="8">
        <v>17248.943641309699</v>
      </c>
      <c r="E47" s="8">
        <v>226.74199999999999</v>
      </c>
      <c r="F47" s="8">
        <v>18675.107740329699</v>
      </c>
    </row>
    <row r="48" spans="2:6">
      <c r="B48" s="19">
        <v>6</v>
      </c>
      <c r="C48" s="12" t="s">
        <v>39</v>
      </c>
      <c r="D48" s="12">
        <v>6899.3761826038699</v>
      </c>
      <c r="E48" s="12">
        <v>22.056798064516101</v>
      </c>
      <c r="F48" s="12">
        <v>7038.1092516380504</v>
      </c>
    </row>
    <row r="49" spans="2:6">
      <c r="B49" s="18">
        <v>7</v>
      </c>
      <c r="C49" s="8" t="s">
        <v>40</v>
      </c>
      <c r="D49" s="8">
        <v>5582.4843521384601</v>
      </c>
      <c r="E49" s="8">
        <v>15.2612283870968</v>
      </c>
      <c r="F49" s="8">
        <v>5678.47457905991</v>
      </c>
    </row>
    <row r="50" spans="2:6">
      <c r="B50" s="19">
        <v>8</v>
      </c>
      <c r="C50" s="12" t="s">
        <v>42</v>
      </c>
      <c r="D50" s="12">
        <v>1273.80571487053</v>
      </c>
      <c r="E50" s="12">
        <v>39.894339354838699</v>
      </c>
      <c r="F50" s="12">
        <v>1524.7335294879899</v>
      </c>
    </row>
    <row r="51" spans="2:6">
      <c r="B51" s="18">
        <v>9</v>
      </c>
      <c r="C51" s="8" t="s">
        <v>41</v>
      </c>
      <c r="D51" s="8">
        <v>1394.3099852559999</v>
      </c>
      <c r="E51" s="8">
        <v>12.768346129032199</v>
      </c>
      <c r="F51" s="8">
        <v>1474.6204564218499</v>
      </c>
    </row>
    <row r="52" spans="2:6">
      <c r="B52" s="19">
        <v>10</v>
      </c>
      <c r="C52" s="12" t="s">
        <v>43</v>
      </c>
      <c r="D52" s="12">
        <v>436.84197193112601</v>
      </c>
      <c r="E52" s="12">
        <v>6.0185306451612899</v>
      </c>
      <c r="F52" s="12">
        <v>474.69738616836798</v>
      </c>
    </row>
    <row r="53" spans="2:6" ht="15" customHeight="1">
      <c r="B53" s="18">
        <v>11</v>
      </c>
      <c r="C53" s="8" t="s">
        <v>44</v>
      </c>
      <c r="D53" s="8">
        <v>389.21098977410003</v>
      </c>
      <c r="E53" s="8">
        <v>5.9593038709677399</v>
      </c>
      <c r="F53" s="8">
        <v>426.69387885475197</v>
      </c>
    </row>
    <row r="54" spans="2:6">
      <c r="B54" s="19">
        <v>12</v>
      </c>
      <c r="C54" s="12" t="s">
        <v>45</v>
      </c>
      <c r="D54" s="12">
        <v>328.63242764516099</v>
      </c>
      <c r="E54" s="12">
        <v>0.47023548387096797</v>
      </c>
      <c r="F54" s="12">
        <v>331.59011949396802</v>
      </c>
    </row>
    <row r="55" spans="2:6">
      <c r="B55" s="18">
        <v>13</v>
      </c>
      <c r="C55" s="8" t="s">
        <v>46</v>
      </c>
      <c r="D55" s="8">
        <v>275.76352505179699</v>
      </c>
      <c r="E55" s="8">
        <v>4.30127419354839</v>
      </c>
      <c r="F55" s="8">
        <v>302.817722487119</v>
      </c>
    </row>
    <row r="56" spans="2:6">
      <c r="B56" s="19">
        <v>14</v>
      </c>
      <c r="C56" s="12" t="s">
        <v>47</v>
      </c>
      <c r="D56" s="12">
        <v>166.549354051894</v>
      </c>
      <c r="E56" s="12">
        <v>3.5009003225806499</v>
      </c>
      <c r="F56" s="12">
        <v>188.56935190986499</v>
      </c>
    </row>
    <row r="57" spans="2:6">
      <c r="B57" s="18">
        <v>15</v>
      </c>
      <c r="C57" s="8" t="s">
        <v>48</v>
      </c>
      <c r="D57" s="8">
        <v>138.83700510096801</v>
      </c>
      <c r="E57" s="8">
        <v>4.2600358064516097</v>
      </c>
      <c r="F57" s="8">
        <v>165.631820916745</v>
      </c>
    </row>
    <row r="58" spans="2:6">
      <c r="B58" s="19">
        <v>16</v>
      </c>
      <c r="C58" s="12" t="s">
        <v>49</v>
      </c>
      <c r="D58" s="12">
        <v>99.542735957096795</v>
      </c>
      <c r="E58" s="12">
        <v>1.80063</v>
      </c>
      <c r="F58" s="12">
        <v>110.86835653739701</v>
      </c>
    </row>
    <row r="59" spans="2:6">
      <c r="B59" s="18">
        <v>17</v>
      </c>
      <c r="C59" s="8" t="s">
        <v>50</v>
      </c>
      <c r="D59" s="8">
        <v>17.293731146451599</v>
      </c>
      <c r="E59" s="8">
        <v>11.7201574193548</v>
      </c>
      <c r="F59" s="8">
        <v>91.011294484283894</v>
      </c>
    </row>
    <row r="60" spans="2:6">
      <c r="B60" s="19">
        <v>18</v>
      </c>
      <c r="C60" s="12" t="s">
        <v>51</v>
      </c>
      <c r="D60" s="12">
        <v>33.654683469903198</v>
      </c>
      <c r="E60" s="12">
        <v>1.3885774193548399</v>
      </c>
      <c r="F60" s="12">
        <v>42.388571607935503</v>
      </c>
    </row>
    <row r="61" spans="2:6">
      <c r="B61" s="18">
        <v>19</v>
      </c>
      <c r="C61" s="8" t="s">
        <v>54</v>
      </c>
      <c r="D61" s="8">
        <v>25.692859364516099</v>
      </c>
      <c r="E61" s="8">
        <v>8.1696774193548399E-2</v>
      </c>
      <c r="F61" s="8">
        <v>26.206716551806501</v>
      </c>
    </row>
    <row r="62" spans="2:6">
      <c r="B62" s="19">
        <v>20</v>
      </c>
      <c r="C62" s="12" t="s">
        <v>52</v>
      </c>
      <c r="D62" s="12">
        <v>20.583910467741902</v>
      </c>
      <c r="E62" s="12">
        <v>0.66761935483871004</v>
      </c>
      <c r="F62" s="12">
        <v>24.783109362000001</v>
      </c>
    </row>
    <row r="63" spans="2:6">
      <c r="B63" s="18">
        <v>21</v>
      </c>
      <c r="C63" s="8" t="s">
        <v>53</v>
      </c>
      <c r="D63" s="8">
        <v>13.017269037741899</v>
      </c>
      <c r="E63" s="8">
        <v>0.15567354838709699</v>
      </c>
      <c r="F63" s="8">
        <v>13.9964260791226</v>
      </c>
    </row>
    <row r="64" spans="2:6">
      <c r="B64" s="19">
        <v>22</v>
      </c>
      <c r="C64" s="12" t="s">
        <v>57</v>
      </c>
      <c r="D64" s="12">
        <v>11.3196290290322</v>
      </c>
      <c r="E64" s="12">
        <v>0.32131290322580602</v>
      </c>
      <c r="F64" s="12">
        <v>13.340626140871001</v>
      </c>
    </row>
    <row r="65" spans="2:6">
      <c r="B65" s="18">
        <v>23</v>
      </c>
      <c r="C65" s="8" t="s">
        <v>56</v>
      </c>
      <c r="D65" s="8">
        <v>12.681068548387101</v>
      </c>
      <c r="E65" s="8">
        <v>4.0322580645161303E-2</v>
      </c>
      <c r="F65" s="8">
        <v>12.934689919354801</v>
      </c>
    </row>
    <row r="66" spans="2:6">
      <c r="B66" s="19">
        <v>24</v>
      </c>
      <c r="C66" s="12" t="s">
        <v>55</v>
      </c>
      <c r="D66" s="12">
        <v>9.7486272432741892</v>
      </c>
      <c r="E66" s="12">
        <v>2.34467741935484E-2</v>
      </c>
      <c r="F66" s="12">
        <v>9.8961029980645208</v>
      </c>
    </row>
    <row r="67" spans="2:6" ht="15" customHeight="1">
      <c r="B67" s="18">
        <v>25</v>
      </c>
      <c r="C67" s="8" t="s">
        <v>58</v>
      </c>
      <c r="D67" s="8">
        <v>6.8680667258064503</v>
      </c>
      <c r="E67" s="8">
        <v>5.8064516129032297E-3</v>
      </c>
      <c r="F67" s="8">
        <v>6.9045882032258099</v>
      </c>
    </row>
    <row r="68" spans="2:6">
      <c r="B68" s="19">
        <v>26</v>
      </c>
      <c r="C68" s="12" t="s">
        <v>59</v>
      </c>
      <c r="D68" s="12">
        <v>1.5746843680645199</v>
      </c>
      <c r="E68" s="62">
        <v>2.50354838709677E-3</v>
      </c>
      <c r="F68" s="12">
        <v>1.59043121174516</v>
      </c>
    </row>
    <row r="69" spans="2:6" ht="15.75" thickBot="1">
      <c r="B69" s="64" t="s">
        <v>22</v>
      </c>
      <c r="C69" s="64"/>
      <c r="D69" s="21">
        <v>2612371.9949816801</v>
      </c>
      <c r="E69" s="21">
        <v>113372.694969032</v>
      </c>
      <c r="F69" s="21">
        <v>3325464.7055248502</v>
      </c>
    </row>
    <row r="72" spans="2:6" ht="26.25">
      <c r="B72" s="10" t="s">
        <v>284</v>
      </c>
    </row>
    <row r="74" spans="2:6">
      <c r="B74" s="44" t="s">
        <v>32</v>
      </c>
      <c r="C74" s="44" t="s">
        <v>60</v>
      </c>
      <c r="D74" s="20" t="s">
        <v>11</v>
      </c>
      <c r="E74" s="20" t="s">
        <v>12</v>
      </c>
      <c r="F74" s="20" t="s">
        <v>13</v>
      </c>
    </row>
    <row r="75" spans="2:6">
      <c r="B75" s="66">
        <v>1</v>
      </c>
      <c r="C75" s="46" t="s">
        <v>34</v>
      </c>
      <c r="D75" s="32">
        <v>2004259.1782625006</v>
      </c>
      <c r="E75" s="32">
        <v>82579.436697499972</v>
      </c>
      <c r="F75" s="32">
        <v>2523668.1449968028</v>
      </c>
    </row>
    <row r="76" spans="2:6">
      <c r="B76" s="67">
        <v>2</v>
      </c>
      <c r="C76" s="48" t="s">
        <v>36</v>
      </c>
      <c r="D76" s="33">
        <v>326124.33569500002</v>
      </c>
      <c r="E76" s="33">
        <v>12114.641764999998</v>
      </c>
      <c r="F76" s="33">
        <v>402323.13061491464</v>
      </c>
    </row>
    <row r="77" spans="2:6">
      <c r="B77" s="66">
        <v>3</v>
      </c>
      <c r="C77" s="46" t="s">
        <v>47</v>
      </c>
      <c r="D77" s="32">
        <v>80510.997260000004</v>
      </c>
      <c r="E77" s="32">
        <v>3385.4338000000002</v>
      </c>
      <c r="F77" s="32">
        <v>101804.73262957801</v>
      </c>
    </row>
    <row r="78" spans="2:6">
      <c r="B78" s="67">
        <v>4</v>
      </c>
      <c r="C78" s="48" t="s">
        <v>61</v>
      </c>
      <c r="D78" s="33">
        <v>80603.536105000007</v>
      </c>
      <c r="E78" s="33">
        <v>2895.4713999999999</v>
      </c>
      <c r="F78" s="33">
        <v>98815.501071434002</v>
      </c>
    </row>
    <row r="79" spans="2:6">
      <c r="B79" s="66">
        <v>5</v>
      </c>
      <c r="C79" s="46" t="s">
        <v>37</v>
      </c>
      <c r="D79" s="32">
        <v>70.535300000000007</v>
      </c>
      <c r="E79" s="32">
        <v>7616.5880999999999</v>
      </c>
      <c r="F79" s="32">
        <v>47977.427297261005</v>
      </c>
    </row>
    <row r="80" spans="2:6">
      <c r="B80" s="67">
        <v>6</v>
      </c>
      <c r="C80" s="48" t="s">
        <v>35</v>
      </c>
      <c r="D80" s="33">
        <v>37941.949860000001</v>
      </c>
      <c r="E80" s="33">
        <v>65.534099999999995</v>
      </c>
      <c r="F80" s="33">
        <v>38354.146897521001</v>
      </c>
    </row>
    <row r="81" spans="2:6">
      <c r="B81" s="66">
        <v>7</v>
      </c>
      <c r="C81" s="46" t="s">
        <v>62</v>
      </c>
      <c r="D81" s="32">
        <v>25294.633240000003</v>
      </c>
      <c r="E81" s="32">
        <v>43.689400000000006</v>
      </c>
      <c r="F81" s="32">
        <v>25569.431265014002</v>
      </c>
    </row>
    <row r="82" spans="2:6">
      <c r="B82" s="67">
        <v>8</v>
      </c>
      <c r="C82" s="48" t="s">
        <v>63</v>
      </c>
      <c r="D82" s="33">
        <v>207.01084499999999</v>
      </c>
      <c r="E82" s="33">
        <v>2644.4843100000003</v>
      </c>
      <c r="F82" s="33">
        <v>16840.314702881104</v>
      </c>
    </row>
    <row r="83" spans="2:6">
      <c r="B83" s="66">
        <v>9</v>
      </c>
      <c r="C83" s="46" t="s">
        <v>64</v>
      </c>
      <c r="D83" s="32">
        <v>12635.809245</v>
      </c>
      <c r="E83" s="32">
        <v>115.27579800000001</v>
      </c>
      <c r="F83" s="32">
        <v>13360.87211201838</v>
      </c>
    </row>
    <row r="84" spans="2:6">
      <c r="B84" s="67">
        <v>10</v>
      </c>
      <c r="C84" s="48" t="s">
        <v>65</v>
      </c>
      <c r="D84" s="33">
        <v>10763.837505000001</v>
      </c>
      <c r="E84" s="33">
        <v>98.197901999999999</v>
      </c>
      <c r="F84" s="33">
        <v>11381.483650978622</v>
      </c>
    </row>
    <row r="85" spans="2:6">
      <c r="B85" s="66">
        <v>11</v>
      </c>
      <c r="C85" s="46" t="s">
        <v>38</v>
      </c>
      <c r="D85" s="32">
        <v>8924.6034186399993</v>
      </c>
      <c r="E85" s="32">
        <v>117.31631079999998</v>
      </c>
      <c r="F85" s="32">
        <v>9662.5007234729474</v>
      </c>
    </row>
    <row r="86" spans="2:6">
      <c r="B86" s="67">
        <v>12</v>
      </c>
      <c r="C86" s="48" t="s">
        <v>39</v>
      </c>
      <c r="D86" s="33">
        <v>6899.3761999999997</v>
      </c>
      <c r="E86" s="33">
        <v>22.056799999999999</v>
      </c>
      <c r="F86" s="33">
        <v>7038.1092812079996</v>
      </c>
    </row>
    <row r="87" spans="2:6">
      <c r="B87" s="66">
        <v>13</v>
      </c>
      <c r="C87" s="46" t="s">
        <v>40</v>
      </c>
      <c r="D87" s="32">
        <v>5582.4844000000003</v>
      </c>
      <c r="E87" s="32">
        <v>15.261200000000001</v>
      </c>
      <c r="F87" s="32">
        <v>5678.4744483720006</v>
      </c>
    </row>
    <row r="88" spans="2:6">
      <c r="B88" s="67">
        <v>14</v>
      </c>
      <c r="C88" s="48" t="s">
        <v>69</v>
      </c>
      <c r="D88" s="33">
        <v>46.002409999999998</v>
      </c>
      <c r="E88" s="33">
        <v>587.66318000000001</v>
      </c>
      <c r="F88" s="33">
        <v>3742.2921561958001</v>
      </c>
    </row>
    <row r="89" spans="2:6">
      <c r="B89" s="66">
        <v>15</v>
      </c>
      <c r="C89" s="46" t="s">
        <v>68</v>
      </c>
      <c r="D89" s="32">
        <v>46.002409999999998</v>
      </c>
      <c r="E89" s="32">
        <v>587.66318000000001</v>
      </c>
      <c r="F89" s="32">
        <v>3742.2921561958001</v>
      </c>
    </row>
    <row r="90" spans="2:6">
      <c r="B90" s="67">
        <v>16</v>
      </c>
      <c r="C90" s="48" t="s">
        <v>66</v>
      </c>
      <c r="D90" s="33">
        <v>3149.6571013600001</v>
      </c>
      <c r="E90" s="33">
        <v>41.403089200000004</v>
      </c>
      <c r="F90" s="33">
        <v>3410.0746658410521</v>
      </c>
    </row>
    <row r="91" spans="2:6">
      <c r="B91" s="66">
        <v>17</v>
      </c>
      <c r="C91" s="46" t="s">
        <v>71</v>
      </c>
      <c r="D91" s="32">
        <v>2139.6549599999998</v>
      </c>
      <c r="E91" s="32">
        <v>134.05840000000001</v>
      </c>
      <c r="F91" s="32">
        <v>2982.856824904</v>
      </c>
    </row>
    <row r="92" spans="2:6">
      <c r="B92" s="67">
        <v>18</v>
      </c>
      <c r="C92" s="48" t="s">
        <v>67</v>
      </c>
      <c r="D92" s="33">
        <v>1603.1870625000001</v>
      </c>
      <c r="E92" s="33">
        <v>4.0654125000000008</v>
      </c>
      <c r="F92" s="33">
        <v>1628.7577346966252</v>
      </c>
    </row>
    <row r="93" spans="2:6">
      <c r="B93" s="66">
        <v>19</v>
      </c>
      <c r="C93" s="46" t="s">
        <v>42</v>
      </c>
      <c r="D93" s="32">
        <v>1273.8056999999999</v>
      </c>
      <c r="E93" s="32">
        <v>39.894300000000001</v>
      </c>
      <c r="F93" s="32">
        <v>1524.7332670829999</v>
      </c>
    </row>
    <row r="94" spans="2:6">
      <c r="B94" s="67">
        <v>20</v>
      </c>
      <c r="C94" s="48" t="s">
        <v>73</v>
      </c>
      <c r="D94" s="33">
        <v>1069.8274799999999</v>
      </c>
      <c r="E94" s="33">
        <v>67.029200000000003</v>
      </c>
      <c r="F94" s="33">
        <v>1491.428412452</v>
      </c>
    </row>
    <row r="95" spans="2:6">
      <c r="B95" s="66">
        <v>21</v>
      </c>
      <c r="C95" s="46" t="s">
        <v>72</v>
      </c>
      <c r="D95" s="32">
        <v>1069.8274799999999</v>
      </c>
      <c r="E95" s="32">
        <v>67.029200000000003</v>
      </c>
      <c r="F95" s="32">
        <v>1491.428412452</v>
      </c>
    </row>
    <row r="96" spans="2:6">
      <c r="B96" s="67">
        <v>22</v>
      </c>
      <c r="C96" s="48" t="s">
        <v>70</v>
      </c>
      <c r="D96" s="33">
        <v>132.24295000000001</v>
      </c>
      <c r="E96" s="33">
        <v>88.071235000000001</v>
      </c>
      <c r="F96" s="33">
        <v>686.19428461534994</v>
      </c>
    </row>
    <row r="97" spans="2:6">
      <c r="B97" s="66">
        <v>23</v>
      </c>
      <c r="C97" s="46" t="s">
        <v>43</v>
      </c>
      <c r="D97" s="32">
        <v>436.84190000000001</v>
      </c>
      <c r="E97" s="32">
        <v>6.0185000000000004</v>
      </c>
      <c r="F97" s="32">
        <v>474.69712148500003</v>
      </c>
    </row>
    <row r="98" spans="2:6">
      <c r="B98" s="67">
        <v>24</v>
      </c>
      <c r="C98" s="48" t="s">
        <v>41</v>
      </c>
      <c r="D98" s="33">
        <v>422.468525</v>
      </c>
      <c r="E98" s="33">
        <v>6.3297450000000008</v>
      </c>
      <c r="F98" s="33">
        <v>462.28141839845</v>
      </c>
    </row>
    <row r="99" spans="2:6">
      <c r="B99" s="66">
        <v>25</v>
      </c>
      <c r="C99" s="46" t="s">
        <v>44</v>
      </c>
      <c r="D99" s="32">
        <v>389.21099999999996</v>
      </c>
      <c r="E99" s="32">
        <v>5.9592999999999998</v>
      </c>
      <c r="F99" s="32">
        <v>426.69386473299994</v>
      </c>
    </row>
    <row r="100" spans="2:6">
      <c r="B100" s="67">
        <v>26</v>
      </c>
      <c r="C100" s="48" t="s">
        <v>45</v>
      </c>
      <c r="D100" s="33">
        <v>164.31620000000001</v>
      </c>
      <c r="E100" s="33">
        <v>0.2351</v>
      </c>
      <c r="F100" s="33">
        <v>165.79493433100001</v>
      </c>
    </row>
    <row r="101" spans="2:6">
      <c r="B101" s="66">
        <v>27</v>
      </c>
      <c r="C101" s="46" t="s">
        <v>48</v>
      </c>
      <c r="D101" s="32">
        <v>138.83699999999999</v>
      </c>
      <c r="E101" s="32">
        <v>4.26</v>
      </c>
      <c r="F101" s="32">
        <v>165.63159059999998</v>
      </c>
    </row>
    <row r="102" spans="2:6">
      <c r="B102" s="67">
        <v>28</v>
      </c>
      <c r="C102" s="48" t="s">
        <v>74</v>
      </c>
      <c r="D102" s="33">
        <v>103.41131250000001</v>
      </c>
      <c r="E102" s="33">
        <v>1.6129875</v>
      </c>
      <c r="F102" s="33">
        <v>113.55669740737501</v>
      </c>
    </row>
    <row r="103" spans="2:6">
      <c r="B103" s="66">
        <v>29</v>
      </c>
      <c r="C103" s="46" t="s">
        <v>49</v>
      </c>
      <c r="D103" s="32">
        <v>99.542700000000011</v>
      </c>
      <c r="E103" s="32">
        <v>1.8007</v>
      </c>
      <c r="F103" s="32">
        <v>110.86876086700001</v>
      </c>
    </row>
    <row r="104" spans="2:6">
      <c r="B104" s="67">
        <v>30</v>
      </c>
      <c r="C104" s="48" t="s">
        <v>50</v>
      </c>
      <c r="D104" s="33">
        <v>17.293700000000001</v>
      </c>
      <c r="E104" s="33">
        <v>11.7202</v>
      </c>
      <c r="F104" s="33">
        <v>91.011531161999997</v>
      </c>
    </row>
    <row r="105" spans="2:6">
      <c r="B105" s="66">
        <v>31</v>
      </c>
      <c r="C105" s="46" t="s">
        <v>46</v>
      </c>
      <c r="D105" s="32">
        <v>82.729050000000001</v>
      </c>
      <c r="E105" s="32">
        <v>1.2903900000000001</v>
      </c>
      <c r="F105" s="32">
        <v>90.845357925900004</v>
      </c>
    </row>
    <row r="106" spans="2:6">
      <c r="B106" s="67">
        <v>32</v>
      </c>
      <c r="C106" s="48" t="s">
        <v>51</v>
      </c>
      <c r="D106" s="33">
        <v>33.654699999999998</v>
      </c>
      <c r="E106" s="33">
        <v>1.3886000000000001</v>
      </c>
      <c r="F106" s="33">
        <v>42.388730166000002</v>
      </c>
    </row>
    <row r="107" spans="2:6">
      <c r="B107" s="66">
        <v>33</v>
      </c>
      <c r="C107" s="46" t="s">
        <v>54</v>
      </c>
      <c r="D107" s="32">
        <v>25.692900000000002</v>
      </c>
      <c r="E107" s="32">
        <v>8.1699999999999995E-2</v>
      </c>
      <c r="F107" s="32">
        <v>26.206777477000003</v>
      </c>
    </row>
    <row r="108" spans="2:6">
      <c r="B108" s="67">
        <v>34</v>
      </c>
      <c r="C108" s="48" t="s">
        <v>52</v>
      </c>
      <c r="D108" s="33">
        <v>20.5839</v>
      </c>
      <c r="E108" s="74">
        <v>0.66759999999999997</v>
      </c>
      <c r="F108" s="33">
        <v>24.782977156000001</v>
      </c>
    </row>
    <row r="109" spans="2:6">
      <c r="B109" s="66">
        <v>35</v>
      </c>
      <c r="C109" s="46" t="s">
        <v>75</v>
      </c>
      <c r="D109" s="32">
        <v>20.6822625</v>
      </c>
      <c r="E109" s="73">
        <v>0.32259750000000004</v>
      </c>
      <c r="F109" s="32">
        <v>22.711339481475001</v>
      </c>
    </row>
    <row r="110" spans="2:6">
      <c r="B110" s="67">
        <v>36</v>
      </c>
      <c r="C110" s="48" t="s">
        <v>76</v>
      </c>
      <c r="D110" s="33">
        <v>13.024860000000002</v>
      </c>
      <c r="E110" s="74">
        <v>0.19390000000000002</v>
      </c>
      <c r="F110" s="33">
        <v>14.244454159000002</v>
      </c>
    </row>
    <row r="111" spans="2:6">
      <c r="B111" s="66">
        <v>37</v>
      </c>
      <c r="C111" s="46" t="s">
        <v>53</v>
      </c>
      <c r="D111" s="32">
        <v>13.017300000000001</v>
      </c>
      <c r="E111" s="73">
        <v>0.15570000000000001</v>
      </c>
      <c r="F111" s="32">
        <v>13.996623417</v>
      </c>
    </row>
    <row r="112" spans="2:6">
      <c r="B112" s="67">
        <v>38</v>
      </c>
      <c r="C112" s="48" t="s">
        <v>57</v>
      </c>
      <c r="D112" s="33">
        <v>11.319600000000001</v>
      </c>
      <c r="E112" s="74">
        <v>0.32129999999999997</v>
      </c>
      <c r="F112" s="33">
        <v>13.340515953000001</v>
      </c>
    </row>
    <row r="113" spans="2:7">
      <c r="B113" s="66">
        <v>39</v>
      </c>
      <c r="C113" s="46" t="s">
        <v>56</v>
      </c>
      <c r="D113" s="32">
        <v>12.681100000000001</v>
      </c>
      <c r="E113" s="70">
        <v>4.0300000000000002E-2</v>
      </c>
      <c r="F113" s="32">
        <v>12.934579343000001</v>
      </c>
    </row>
    <row r="114" spans="2:7">
      <c r="B114" s="67">
        <v>40</v>
      </c>
      <c r="C114" s="48" t="s">
        <v>55</v>
      </c>
      <c r="D114" s="33">
        <v>9.7485999999999997</v>
      </c>
      <c r="E114" s="71">
        <v>2.35E-2</v>
      </c>
      <c r="F114" s="33">
        <v>9.8964105349999993</v>
      </c>
    </row>
    <row r="115" spans="2:7">
      <c r="B115" s="66">
        <v>41</v>
      </c>
      <c r="C115" s="46" t="s">
        <v>58</v>
      </c>
      <c r="D115" s="32">
        <v>6.8679999999999994</v>
      </c>
      <c r="E115" s="70">
        <v>5.7999999999999996E-3</v>
      </c>
      <c r="F115" s="32">
        <v>6.9044808979999992</v>
      </c>
    </row>
    <row r="116" spans="2:7">
      <c r="B116" s="67">
        <v>42</v>
      </c>
      <c r="C116" s="48" t="s">
        <v>59</v>
      </c>
      <c r="D116" s="33">
        <v>1.5747</v>
      </c>
      <c r="E116" s="75">
        <v>2.5000000000000001E-3</v>
      </c>
      <c r="F116" s="33">
        <v>1.590424525</v>
      </c>
    </row>
    <row r="117" spans="2:7" ht="15.75" thickBot="1">
      <c r="B117" s="68"/>
      <c r="C117" s="69" t="s">
        <v>22</v>
      </c>
      <c r="D117" s="72">
        <f>SUM(D75:D116)</f>
        <v>2612371.9942000001</v>
      </c>
      <c r="E117" s="72">
        <f>SUM(E75:E116)</f>
        <v>113372.69519999996</v>
      </c>
      <c r="F117" s="72">
        <f>SUM(F75:F116)</f>
        <v>3325464.7061959133</v>
      </c>
    </row>
    <row r="120" spans="2:7" ht="26.25">
      <c r="B120" s="10" t="s">
        <v>295</v>
      </c>
    </row>
    <row r="122" spans="2:7">
      <c r="B122" s="22" t="s">
        <v>77</v>
      </c>
      <c r="C122" s="22" t="s">
        <v>78</v>
      </c>
      <c r="D122" s="22" t="s">
        <v>23</v>
      </c>
      <c r="E122" s="77" t="s">
        <v>11</v>
      </c>
      <c r="F122" s="77" t="s">
        <v>79</v>
      </c>
      <c r="G122" s="77" t="s">
        <v>13</v>
      </c>
    </row>
    <row r="123" spans="2:7">
      <c r="B123" s="76" t="s">
        <v>92</v>
      </c>
      <c r="C123" s="55" t="s">
        <v>81</v>
      </c>
      <c r="D123" s="46" t="s">
        <v>24</v>
      </c>
      <c r="E123" s="32">
        <v>31009.571800000002</v>
      </c>
      <c r="F123" s="32">
        <v>1104.6876</v>
      </c>
      <c r="G123" s="32">
        <v>37957.846913355999</v>
      </c>
    </row>
    <row r="124" spans="2:7">
      <c r="B124" s="47" t="s">
        <v>83</v>
      </c>
      <c r="C124" s="48" t="s">
        <v>81</v>
      </c>
      <c r="D124" s="56" t="s">
        <v>24</v>
      </c>
      <c r="E124" s="78">
        <v>30304.036400000001</v>
      </c>
      <c r="F124" s="78">
        <v>1031.2871</v>
      </c>
      <c r="G124" s="78">
        <v>36790.636314451003</v>
      </c>
    </row>
    <row r="125" spans="2:7">
      <c r="B125" s="76" t="s">
        <v>86</v>
      </c>
      <c r="C125" s="55" t="s">
        <v>81</v>
      </c>
      <c r="D125" s="46" t="s">
        <v>24</v>
      </c>
      <c r="E125" s="32">
        <v>28713.794999999998</v>
      </c>
      <c r="F125" s="32">
        <v>1014.4668</v>
      </c>
      <c r="G125" s="32">
        <v>35094.598423308002</v>
      </c>
    </row>
    <row r="126" spans="2:7">
      <c r="B126" s="47" t="s">
        <v>90</v>
      </c>
      <c r="C126" s="48" t="s">
        <v>85</v>
      </c>
      <c r="D126" s="56" t="s">
        <v>24</v>
      </c>
      <c r="E126" s="78">
        <v>28470.231899999999</v>
      </c>
      <c r="F126" s="78">
        <v>973.22270000000003</v>
      </c>
      <c r="G126" s="78">
        <v>34591.617770687</v>
      </c>
    </row>
    <row r="127" spans="2:7">
      <c r="B127" s="76" t="s">
        <v>80</v>
      </c>
      <c r="C127" s="55" t="s">
        <v>81</v>
      </c>
      <c r="D127" s="46" t="s">
        <v>24</v>
      </c>
      <c r="E127" s="32">
        <v>26340.011399999999</v>
      </c>
      <c r="F127" s="32">
        <v>1286.4124999999999</v>
      </c>
      <c r="G127" s="32">
        <v>34431.301606624998</v>
      </c>
    </row>
    <row r="128" spans="2:7">
      <c r="B128" s="47" t="s">
        <v>84</v>
      </c>
      <c r="C128" s="48" t="s">
        <v>85</v>
      </c>
      <c r="D128" s="56" t="s">
        <v>24</v>
      </c>
      <c r="E128" s="78">
        <v>27781.2487</v>
      </c>
      <c r="F128" s="78">
        <v>989.71810000000005</v>
      </c>
      <c r="G128" s="78">
        <v>34006.387502561003</v>
      </c>
    </row>
    <row r="129" spans="2:7">
      <c r="B129" s="76" t="s">
        <v>91</v>
      </c>
      <c r="C129" s="55" t="s">
        <v>81</v>
      </c>
      <c r="D129" s="46" t="s">
        <v>24</v>
      </c>
      <c r="E129" s="32">
        <v>26976.454600000001</v>
      </c>
      <c r="F129" s="32">
        <v>936.74879999999996</v>
      </c>
      <c r="G129" s="32">
        <v>32868.426569727999</v>
      </c>
    </row>
    <row r="130" spans="2:7">
      <c r="B130" s="47" t="s">
        <v>101</v>
      </c>
      <c r="C130" s="48" t="s">
        <v>81</v>
      </c>
      <c r="D130" s="56" t="s">
        <v>24</v>
      </c>
      <c r="E130" s="78">
        <v>24946.278600000001</v>
      </c>
      <c r="F130" s="78">
        <v>1231.8523</v>
      </c>
      <c r="G130" s="78">
        <v>32694.395515063003</v>
      </c>
    </row>
    <row r="131" spans="2:7">
      <c r="B131" s="76" t="s">
        <v>87</v>
      </c>
      <c r="C131" s="55" t="s">
        <v>81</v>
      </c>
      <c r="D131" s="46" t="s">
        <v>24</v>
      </c>
      <c r="E131" s="32">
        <v>24434.499500000002</v>
      </c>
      <c r="F131" s="32">
        <v>1197.0096000000001</v>
      </c>
      <c r="G131" s="32">
        <v>31963.462452176002</v>
      </c>
    </row>
    <row r="132" spans="2:7">
      <c r="B132" s="47" t="s">
        <v>115</v>
      </c>
      <c r="C132" s="48" t="s">
        <v>81</v>
      </c>
      <c r="D132" s="56" t="s">
        <v>24</v>
      </c>
      <c r="E132" s="78">
        <v>24345.262299999999</v>
      </c>
      <c r="F132" s="78">
        <v>1188.4590000000001</v>
      </c>
      <c r="G132" s="78">
        <v>31820.443602790001</v>
      </c>
    </row>
    <row r="133" spans="2:7">
      <c r="B133" s="76" t="s">
        <v>93</v>
      </c>
      <c r="C133" s="55" t="s">
        <v>81</v>
      </c>
      <c r="D133" s="46" t="s">
        <v>24</v>
      </c>
      <c r="E133" s="32">
        <v>25477.693500000001</v>
      </c>
      <c r="F133" s="32">
        <v>989.18240000000003</v>
      </c>
      <c r="G133" s="32">
        <v>31699.462851344</v>
      </c>
    </row>
    <row r="134" spans="2:7">
      <c r="B134" s="47" t="s">
        <v>102</v>
      </c>
      <c r="C134" s="48" t="s">
        <v>81</v>
      </c>
      <c r="D134" s="56" t="s">
        <v>24</v>
      </c>
      <c r="E134" s="78">
        <v>26011.983800000002</v>
      </c>
      <c r="F134" s="78">
        <v>885.24839999999995</v>
      </c>
      <c r="G134" s="78">
        <v>31580.028038804001</v>
      </c>
    </row>
    <row r="135" spans="2:7">
      <c r="B135" s="76" t="s">
        <v>95</v>
      </c>
      <c r="C135" s="55" t="s">
        <v>85</v>
      </c>
      <c r="D135" s="46" t="s">
        <v>24</v>
      </c>
      <c r="E135" s="32">
        <v>25644.778399999999</v>
      </c>
      <c r="F135" s="32">
        <v>925.89649999999995</v>
      </c>
      <c r="G135" s="32">
        <v>31468.491464665</v>
      </c>
    </row>
    <row r="136" spans="2:7">
      <c r="B136" s="47" t="s">
        <v>107</v>
      </c>
      <c r="C136" s="48" t="s">
        <v>81</v>
      </c>
      <c r="D136" s="56" t="s">
        <v>24</v>
      </c>
      <c r="E136" s="78">
        <v>22323.010300000002</v>
      </c>
      <c r="F136" s="78">
        <v>1418.5163</v>
      </c>
      <c r="G136" s="78">
        <v>31245.208308903002</v>
      </c>
    </row>
    <row r="137" spans="2:7">
      <c r="B137" s="76" t="s">
        <v>315</v>
      </c>
      <c r="C137" s="55" t="s">
        <v>81</v>
      </c>
      <c r="D137" s="46" t="s">
        <v>24</v>
      </c>
      <c r="E137" s="32">
        <v>25866.973900000001</v>
      </c>
      <c r="F137" s="32">
        <v>847.21230000000003</v>
      </c>
      <c r="G137" s="32">
        <v>31195.778296663</v>
      </c>
    </row>
    <row r="138" spans="2:7">
      <c r="B138" s="47" t="s">
        <v>114</v>
      </c>
      <c r="C138" s="48" t="s">
        <v>81</v>
      </c>
      <c r="D138" s="56" t="s">
        <v>24</v>
      </c>
      <c r="E138" s="78">
        <v>25066.11</v>
      </c>
      <c r="F138" s="78">
        <v>847.47199999999998</v>
      </c>
      <c r="G138" s="78">
        <v>30396.547860320003</v>
      </c>
    </row>
    <row r="139" spans="2:7">
      <c r="B139" s="76" t="s">
        <v>106</v>
      </c>
      <c r="C139" s="55" t="s">
        <v>85</v>
      </c>
      <c r="D139" s="46" t="s">
        <v>24</v>
      </c>
      <c r="E139" s="32">
        <v>24766.3393</v>
      </c>
      <c r="F139" s="32">
        <v>867.15819999999997</v>
      </c>
      <c r="G139" s="32">
        <v>30220.599617942</v>
      </c>
    </row>
    <row r="140" spans="2:7">
      <c r="B140" s="47" t="s">
        <v>97</v>
      </c>
      <c r="C140" s="48" t="s">
        <v>81</v>
      </c>
      <c r="D140" s="56" t="s">
        <v>24</v>
      </c>
      <c r="E140" s="78">
        <v>24653.012999999999</v>
      </c>
      <c r="F140" s="78">
        <v>794.26729999999998</v>
      </c>
      <c r="G140" s="78">
        <v>29648.803406212999</v>
      </c>
    </row>
    <row r="141" spans="2:7">
      <c r="B141" s="76" t="s">
        <v>105</v>
      </c>
      <c r="C141" s="55" t="s">
        <v>85</v>
      </c>
      <c r="D141" s="46" t="s">
        <v>24</v>
      </c>
      <c r="E141" s="32">
        <v>24232.717100000002</v>
      </c>
      <c r="F141" s="32">
        <v>812.04520000000002</v>
      </c>
      <c r="G141" s="32">
        <v>29340.327119412003</v>
      </c>
    </row>
    <row r="142" spans="2:7">
      <c r="B142" s="47" t="s">
        <v>100</v>
      </c>
      <c r="C142" s="48" t="s">
        <v>85</v>
      </c>
      <c r="D142" s="56" t="s">
        <v>24</v>
      </c>
      <c r="E142" s="78">
        <v>23565.150399999999</v>
      </c>
      <c r="F142" s="78">
        <v>850.11500000000001</v>
      </c>
      <c r="G142" s="78">
        <v>28912.212228149998</v>
      </c>
    </row>
    <row r="143" spans="2:7">
      <c r="B143" s="76" t="s">
        <v>104</v>
      </c>
      <c r="C143" s="55" t="s">
        <v>81</v>
      </c>
      <c r="D143" s="46" t="s">
        <v>24</v>
      </c>
      <c r="E143" s="32">
        <v>23982.076099999998</v>
      </c>
      <c r="F143" s="32">
        <v>777.29169999999999</v>
      </c>
      <c r="G143" s="32">
        <v>28871.093207577</v>
      </c>
    </row>
    <row r="144" spans="2:7">
      <c r="B144" s="47" t="s">
        <v>108</v>
      </c>
      <c r="C144" s="48" t="s">
        <v>85</v>
      </c>
      <c r="D144" s="56" t="s">
        <v>24</v>
      </c>
      <c r="E144" s="78">
        <v>21395.103599999999</v>
      </c>
      <c r="F144" s="78">
        <v>1179.7411999999999</v>
      </c>
      <c r="G144" s="78">
        <v>28815.451597171999</v>
      </c>
    </row>
    <row r="145" spans="2:7">
      <c r="B145" s="76" t="s">
        <v>89</v>
      </c>
      <c r="C145" s="55" t="s">
        <v>81</v>
      </c>
      <c r="D145" s="46" t="s">
        <v>24</v>
      </c>
      <c r="E145" s="32">
        <v>23859.7673</v>
      </c>
      <c r="F145" s="32">
        <v>780.20450000000005</v>
      </c>
      <c r="G145" s="32">
        <v>28767.105366144999</v>
      </c>
    </row>
    <row r="146" spans="2:7">
      <c r="B146" s="47" t="s">
        <v>96</v>
      </c>
      <c r="C146" s="48" t="s">
        <v>81</v>
      </c>
      <c r="D146" s="56" t="s">
        <v>24</v>
      </c>
      <c r="E146" s="78">
        <v>22013.264299999999</v>
      </c>
      <c r="F146" s="78">
        <v>987.58</v>
      </c>
      <c r="G146" s="78">
        <v>28224.9548598</v>
      </c>
    </row>
    <row r="147" spans="2:7">
      <c r="B147" s="76" t="s">
        <v>117</v>
      </c>
      <c r="C147" s="55" t="s">
        <v>81</v>
      </c>
      <c r="D147" s="46" t="s">
        <v>24</v>
      </c>
      <c r="E147" s="32">
        <v>23640.3462</v>
      </c>
      <c r="F147" s="32">
        <v>716.27859999999998</v>
      </c>
      <c r="G147" s="32">
        <v>28145.602501066001</v>
      </c>
    </row>
    <row r="148" spans="2:7">
      <c r="B148" s="47" t="s">
        <v>88</v>
      </c>
      <c r="C148" s="48" t="s">
        <v>81</v>
      </c>
      <c r="D148" s="56" t="s">
        <v>24</v>
      </c>
      <c r="E148" s="78">
        <v>21486.533100000001</v>
      </c>
      <c r="F148" s="78">
        <v>1023.0329</v>
      </c>
      <c r="G148" s="78">
        <v>27921.215664749001</v>
      </c>
    </row>
    <row r="149" spans="2:7">
      <c r="B149" s="76" t="s">
        <v>103</v>
      </c>
      <c r="C149" s="55" t="s">
        <v>85</v>
      </c>
      <c r="D149" s="46" t="s">
        <v>24</v>
      </c>
      <c r="E149" s="32">
        <v>21639.327000000001</v>
      </c>
      <c r="F149" s="32">
        <v>934.12170000000003</v>
      </c>
      <c r="G149" s="32">
        <v>27514.775009877001</v>
      </c>
    </row>
    <row r="150" spans="2:7">
      <c r="B150" s="47" t="s">
        <v>118</v>
      </c>
      <c r="C150" s="48" t="s">
        <v>85</v>
      </c>
      <c r="D150" s="56" t="s">
        <v>24</v>
      </c>
      <c r="E150" s="78">
        <v>20905.427500000002</v>
      </c>
      <c r="F150" s="78">
        <v>1045.8312000000001</v>
      </c>
      <c r="G150" s="78">
        <v>27483.507040072003</v>
      </c>
    </row>
    <row r="151" spans="2:7">
      <c r="B151" s="76" t="s">
        <v>338</v>
      </c>
      <c r="C151" s="55" t="s">
        <v>345</v>
      </c>
      <c r="D151" s="46" t="s">
        <v>24</v>
      </c>
      <c r="E151" s="32">
        <v>23180.974399999999</v>
      </c>
      <c r="F151" s="32">
        <v>647.65689999999995</v>
      </c>
      <c r="G151" s="32">
        <v>27254.613246188997</v>
      </c>
    </row>
    <row r="152" spans="2:7">
      <c r="B152" s="47" t="s">
        <v>116</v>
      </c>
      <c r="C152" s="48" t="s">
        <v>334</v>
      </c>
      <c r="D152" s="56" t="s">
        <v>25</v>
      </c>
      <c r="E152" s="78">
        <v>22021.210200000001</v>
      </c>
      <c r="F152" s="78">
        <v>653.39139999999998</v>
      </c>
      <c r="G152" s="78">
        <v>26130.917961634001</v>
      </c>
    </row>
    <row r="153" spans="2:7">
      <c r="B153" s="76" t="s">
        <v>112</v>
      </c>
      <c r="C153" s="55" t="s">
        <v>81</v>
      </c>
      <c r="D153" s="46" t="s">
        <v>24</v>
      </c>
      <c r="E153" s="32">
        <v>21405.661199999999</v>
      </c>
      <c r="F153" s="32">
        <v>734.98109999999997</v>
      </c>
      <c r="G153" s="32">
        <v>26028.552672590999</v>
      </c>
    </row>
    <row r="154" spans="2:7">
      <c r="B154" s="47" t="s">
        <v>318</v>
      </c>
      <c r="C154" s="48" t="s">
        <v>81</v>
      </c>
      <c r="D154" s="56" t="s">
        <v>24</v>
      </c>
      <c r="E154" s="78">
        <v>21263.574799999999</v>
      </c>
      <c r="F154" s="78">
        <v>731.33</v>
      </c>
      <c r="G154" s="78">
        <v>25863.501547299998</v>
      </c>
    </row>
    <row r="155" spans="2:7">
      <c r="B155" s="76" t="s">
        <v>339</v>
      </c>
      <c r="C155" s="55" t="s">
        <v>85</v>
      </c>
      <c r="D155" s="46" t="s">
        <v>24</v>
      </c>
      <c r="E155" s="32">
        <v>20856.888800000001</v>
      </c>
      <c r="F155" s="32">
        <v>571.23030000000006</v>
      </c>
      <c r="G155" s="32">
        <v>24449.818853242999</v>
      </c>
    </row>
    <row r="156" spans="2:7">
      <c r="B156" s="47" t="s">
        <v>123</v>
      </c>
      <c r="C156" s="48" t="s">
        <v>81</v>
      </c>
      <c r="D156" s="56" t="s">
        <v>24</v>
      </c>
      <c r="E156" s="78">
        <v>19532.366600000001</v>
      </c>
      <c r="F156" s="78">
        <v>781.55190000000005</v>
      </c>
      <c r="G156" s="78">
        <v>24448.179556139003</v>
      </c>
    </row>
    <row r="157" spans="2:7">
      <c r="B157" s="76" t="s">
        <v>122</v>
      </c>
      <c r="C157" s="55" t="s">
        <v>334</v>
      </c>
      <c r="D157" s="46" t="s">
        <v>25</v>
      </c>
      <c r="E157" s="32">
        <v>20014.341799999998</v>
      </c>
      <c r="F157" s="32">
        <v>678.95540000000005</v>
      </c>
      <c r="G157" s="32">
        <v>24284.842264473999</v>
      </c>
    </row>
    <row r="158" spans="2:7">
      <c r="B158" s="47" t="s">
        <v>82</v>
      </c>
      <c r="C158" s="48" t="s">
        <v>81</v>
      </c>
      <c r="D158" s="56" t="s">
        <v>24</v>
      </c>
      <c r="E158" s="78">
        <v>19994.3662</v>
      </c>
      <c r="F158" s="78">
        <v>661.57389999999998</v>
      </c>
      <c r="G158" s="78">
        <v>24155.540331959</v>
      </c>
    </row>
    <row r="159" spans="2:7">
      <c r="B159" s="76" t="s">
        <v>136</v>
      </c>
      <c r="C159" s="55" t="s">
        <v>334</v>
      </c>
      <c r="D159" s="46" t="s">
        <v>25</v>
      </c>
      <c r="E159" s="32">
        <v>19650.8269</v>
      </c>
      <c r="F159" s="32">
        <v>694.30150000000003</v>
      </c>
      <c r="G159" s="32">
        <v>24017.851417714999</v>
      </c>
    </row>
    <row r="160" spans="2:7">
      <c r="B160" s="47" t="s">
        <v>113</v>
      </c>
      <c r="C160" s="48" t="s">
        <v>81</v>
      </c>
      <c r="D160" s="56" t="s">
        <v>24</v>
      </c>
      <c r="E160" s="78">
        <v>17999.391599999999</v>
      </c>
      <c r="F160" s="78">
        <v>806.49580000000003</v>
      </c>
      <c r="G160" s="78">
        <v>23072.096947798</v>
      </c>
    </row>
    <row r="161" spans="2:7">
      <c r="B161" s="76" t="s">
        <v>128</v>
      </c>
      <c r="C161" s="55" t="s">
        <v>81</v>
      </c>
      <c r="D161" s="46" t="s">
        <v>24</v>
      </c>
      <c r="E161" s="32">
        <v>18896.4944</v>
      </c>
      <c r="F161" s="32">
        <v>641.62189999999998</v>
      </c>
      <c r="G161" s="32">
        <v>22932.174242838999</v>
      </c>
    </row>
    <row r="162" spans="2:7">
      <c r="B162" s="47" t="s">
        <v>127</v>
      </c>
      <c r="C162" s="48" t="s">
        <v>333</v>
      </c>
      <c r="D162" s="56" t="s">
        <v>25</v>
      </c>
      <c r="E162" s="78">
        <v>18334.4244</v>
      </c>
      <c r="F162" s="78">
        <v>644.83640000000003</v>
      </c>
      <c r="G162" s="78">
        <v>22390.322837084001</v>
      </c>
    </row>
    <row r="163" spans="2:7">
      <c r="B163" s="76" t="s">
        <v>110</v>
      </c>
      <c r="C163" s="55" t="s">
        <v>81</v>
      </c>
      <c r="D163" s="46" t="s">
        <v>24</v>
      </c>
      <c r="E163" s="32">
        <v>16614.606599999999</v>
      </c>
      <c r="F163" s="32">
        <v>875.5222</v>
      </c>
      <c r="G163" s="32">
        <v>22121.474888781999</v>
      </c>
    </row>
    <row r="164" spans="2:7">
      <c r="B164" s="47" t="s">
        <v>120</v>
      </c>
      <c r="C164" s="48" t="s">
        <v>81</v>
      </c>
      <c r="D164" s="56" t="s">
        <v>24</v>
      </c>
      <c r="E164" s="78">
        <v>17002.680899999999</v>
      </c>
      <c r="F164" s="78">
        <v>780.17460000000005</v>
      </c>
      <c r="G164" s="78">
        <v>21909.830900826</v>
      </c>
    </row>
    <row r="165" spans="2:7">
      <c r="B165" s="76" t="s">
        <v>126</v>
      </c>
      <c r="C165" s="55" t="s">
        <v>81</v>
      </c>
      <c r="D165" s="46" t="s">
        <v>24</v>
      </c>
      <c r="E165" s="32">
        <v>16732.792700000002</v>
      </c>
      <c r="F165" s="32">
        <v>804.00609999999995</v>
      </c>
      <c r="G165" s="32">
        <v>21789.838307841001</v>
      </c>
    </row>
    <row r="166" spans="2:7">
      <c r="B166" s="47" t="s">
        <v>121</v>
      </c>
      <c r="C166" s="48" t="s">
        <v>81</v>
      </c>
      <c r="D166" s="56" t="s">
        <v>24</v>
      </c>
      <c r="E166" s="78">
        <v>17874.394199999999</v>
      </c>
      <c r="F166" s="78">
        <v>597.80780000000004</v>
      </c>
      <c r="G166" s="78">
        <v>21634.491678517999</v>
      </c>
    </row>
    <row r="167" spans="2:7">
      <c r="B167" s="76" t="s">
        <v>129</v>
      </c>
      <c r="C167" s="55" t="s">
        <v>81</v>
      </c>
      <c r="D167" s="46" t="s">
        <v>24</v>
      </c>
      <c r="E167" s="32">
        <v>16472.6224</v>
      </c>
      <c r="F167" s="32">
        <v>811.25940000000003</v>
      </c>
      <c r="G167" s="32">
        <v>21575.289886713999</v>
      </c>
    </row>
    <row r="168" spans="2:7">
      <c r="B168" s="47" t="s">
        <v>111</v>
      </c>
      <c r="C168" s="48" t="s">
        <v>81</v>
      </c>
      <c r="D168" s="56" t="s">
        <v>24</v>
      </c>
      <c r="E168" s="78">
        <v>16126.980299999999</v>
      </c>
      <c r="F168" s="78">
        <v>824.45630000000006</v>
      </c>
      <c r="G168" s="78">
        <v>21312.653780303001</v>
      </c>
    </row>
    <row r="169" spans="2:7">
      <c r="B169" s="76" t="s">
        <v>131</v>
      </c>
      <c r="C169" s="55" t="s">
        <v>333</v>
      </c>
      <c r="D169" s="46" t="s">
        <v>25</v>
      </c>
      <c r="E169" s="32">
        <v>17200.475399999999</v>
      </c>
      <c r="F169" s="32">
        <v>638.85419999999999</v>
      </c>
      <c r="G169" s="32">
        <v>21218.746935701998</v>
      </c>
    </row>
    <row r="170" spans="2:7">
      <c r="B170" s="47" t="s">
        <v>130</v>
      </c>
      <c r="C170" s="48" t="s">
        <v>85</v>
      </c>
      <c r="D170" s="56" t="s">
        <v>24</v>
      </c>
      <c r="E170" s="78">
        <v>16440.984100000001</v>
      </c>
      <c r="F170" s="78">
        <v>728.08960000000002</v>
      </c>
      <c r="G170" s="78">
        <v>21020.529346976</v>
      </c>
    </row>
    <row r="171" spans="2:7">
      <c r="B171" s="76" t="s">
        <v>125</v>
      </c>
      <c r="C171" s="55" t="s">
        <v>81</v>
      </c>
      <c r="D171" s="46" t="s">
        <v>24</v>
      </c>
      <c r="E171" s="32">
        <v>15257.545599999999</v>
      </c>
      <c r="F171" s="32">
        <v>857.35019999999997</v>
      </c>
      <c r="G171" s="32">
        <v>20650.115461461999</v>
      </c>
    </row>
    <row r="172" spans="2:7">
      <c r="B172" s="47" t="s">
        <v>124</v>
      </c>
      <c r="C172" s="48" t="s">
        <v>334</v>
      </c>
      <c r="D172" s="56" t="s">
        <v>25</v>
      </c>
      <c r="E172" s="78">
        <v>16357.581200000001</v>
      </c>
      <c r="F172" s="78">
        <v>558.18520000000001</v>
      </c>
      <c r="G172" s="78">
        <v>19868.460052811999</v>
      </c>
    </row>
    <row r="173" spans="2:7">
      <c r="B173" s="76" t="s">
        <v>340</v>
      </c>
      <c r="C173" s="55" t="s">
        <v>345</v>
      </c>
      <c r="D173" s="46" t="s">
        <v>24</v>
      </c>
      <c r="E173" s="32">
        <v>16159.4984</v>
      </c>
      <c r="F173" s="32">
        <v>409.13850000000002</v>
      </c>
      <c r="G173" s="32">
        <v>18732.901828685001</v>
      </c>
    </row>
    <row r="174" spans="2:7">
      <c r="B174" s="47" t="s">
        <v>317</v>
      </c>
      <c r="C174" s="48" t="s">
        <v>81</v>
      </c>
      <c r="D174" s="56" t="s">
        <v>24</v>
      </c>
      <c r="E174" s="78">
        <v>15230.4067</v>
      </c>
      <c r="F174" s="78">
        <v>486.0847</v>
      </c>
      <c r="G174" s="78">
        <v>18287.787106906999</v>
      </c>
    </row>
    <row r="175" spans="2:7">
      <c r="B175" s="76" t="s">
        <v>119</v>
      </c>
      <c r="C175" s="55" t="s">
        <v>81</v>
      </c>
      <c r="D175" s="46" t="s">
        <v>24</v>
      </c>
      <c r="E175" s="32">
        <v>14322.607099999999</v>
      </c>
      <c r="F175" s="32">
        <v>500.03339999999997</v>
      </c>
      <c r="G175" s="32">
        <v>17467.722179654</v>
      </c>
    </row>
    <row r="176" spans="2:7">
      <c r="B176" s="47" t="s">
        <v>316</v>
      </c>
      <c r="C176" s="48" t="s">
        <v>81</v>
      </c>
      <c r="D176" s="56" t="s">
        <v>24</v>
      </c>
      <c r="E176" s="78">
        <v>12310.946099999999</v>
      </c>
      <c r="F176" s="78">
        <v>669.75789999999995</v>
      </c>
      <c r="G176" s="78">
        <v>16523.596036998999</v>
      </c>
    </row>
    <row r="177" spans="2:7">
      <c r="B177" s="76" t="s">
        <v>320</v>
      </c>
      <c r="C177" s="55" t="s">
        <v>321</v>
      </c>
      <c r="D177" s="46" t="s">
        <v>24</v>
      </c>
      <c r="E177" s="32">
        <v>10698.274799999999</v>
      </c>
      <c r="F177" s="32">
        <v>670.29200000000003</v>
      </c>
      <c r="G177" s="32">
        <v>14914.28412452</v>
      </c>
    </row>
    <row r="178" spans="2:7">
      <c r="B178" s="47" t="s">
        <v>134</v>
      </c>
      <c r="C178" s="48" t="s">
        <v>332</v>
      </c>
      <c r="D178" s="56" t="s">
        <v>25</v>
      </c>
      <c r="E178" s="78">
        <v>12195.347100000001</v>
      </c>
      <c r="F178" s="78">
        <v>401.13130000000001</v>
      </c>
      <c r="G178" s="78">
        <v>14718.386762053</v>
      </c>
    </row>
    <row r="179" spans="2:7">
      <c r="B179" s="76" t="s">
        <v>135</v>
      </c>
      <c r="C179" s="55" t="s">
        <v>334</v>
      </c>
      <c r="D179" s="46" t="s">
        <v>25</v>
      </c>
      <c r="E179" s="32">
        <v>11638.5861</v>
      </c>
      <c r="F179" s="32">
        <v>385.68650000000002</v>
      </c>
      <c r="G179" s="32">
        <v>14064.480904565</v>
      </c>
    </row>
    <row r="180" spans="2:7">
      <c r="B180" s="47" t="s">
        <v>137</v>
      </c>
      <c r="C180" s="48" t="s">
        <v>81</v>
      </c>
      <c r="D180" s="56" t="s">
        <v>24</v>
      </c>
      <c r="E180" s="78">
        <v>9620.9258000000009</v>
      </c>
      <c r="F180" s="78">
        <v>674.32809999999995</v>
      </c>
      <c r="G180" s="78">
        <v>13862.321426661001</v>
      </c>
    </row>
    <row r="181" spans="2:7">
      <c r="B181" s="76" t="s">
        <v>341</v>
      </c>
      <c r="C181" s="55" t="s">
        <v>81</v>
      </c>
      <c r="D181" s="46" t="s">
        <v>24</v>
      </c>
      <c r="E181" s="32">
        <v>10955.7976</v>
      </c>
      <c r="F181" s="32">
        <v>406.43389999999999</v>
      </c>
      <c r="G181" s="32">
        <v>13512.189608559</v>
      </c>
    </row>
    <row r="182" spans="2:7">
      <c r="B182" s="47" t="s">
        <v>138</v>
      </c>
      <c r="C182" s="48" t="s">
        <v>334</v>
      </c>
      <c r="D182" s="56" t="s">
        <v>25</v>
      </c>
      <c r="E182" s="78">
        <v>10875.8081</v>
      </c>
      <c r="F182" s="78">
        <v>330.59359999999998</v>
      </c>
      <c r="G182" s="78">
        <v>12955.179031216001</v>
      </c>
    </row>
    <row r="183" spans="2:7">
      <c r="B183" s="76" t="s">
        <v>139</v>
      </c>
      <c r="C183" s="55" t="s">
        <v>334</v>
      </c>
      <c r="D183" s="46" t="s">
        <v>25</v>
      </c>
      <c r="E183" s="32">
        <v>9593.6214</v>
      </c>
      <c r="F183" s="32">
        <v>310.63670000000002</v>
      </c>
      <c r="G183" s="32">
        <v>11547.467222027</v>
      </c>
    </row>
    <row r="184" spans="2:7">
      <c r="B184" s="47" t="s">
        <v>140</v>
      </c>
      <c r="C184" s="48" t="s">
        <v>141</v>
      </c>
      <c r="D184" s="56" t="s">
        <v>25</v>
      </c>
      <c r="E184" s="78">
        <v>10309.855</v>
      </c>
      <c r="F184" s="78">
        <v>188.0136</v>
      </c>
      <c r="G184" s="78">
        <v>11492.424821416</v>
      </c>
    </row>
    <row r="185" spans="2:7">
      <c r="B185" s="76" t="s">
        <v>144</v>
      </c>
      <c r="C185" s="55" t="s">
        <v>332</v>
      </c>
      <c r="D185" s="46" t="s">
        <v>25</v>
      </c>
      <c r="E185" s="32">
        <v>9561.7085000000006</v>
      </c>
      <c r="F185" s="32">
        <v>306.21660000000003</v>
      </c>
      <c r="G185" s="32">
        <v>11487.752732846</v>
      </c>
    </row>
    <row r="186" spans="2:7">
      <c r="B186" s="47" t="s">
        <v>342</v>
      </c>
      <c r="C186" s="48" t="s">
        <v>81</v>
      </c>
      <c r="D186" s="56" t="s">
        <v>24</v>
      </c>
      <c r="E186" s="78">
        <v>6611.7628999999997</v>
      </c>
      <c r="F186" s="78">
        <v>535.00760000000002</v>
      </c>
      <c r="G186" s="78">
        <v>9976.8590525559994</v>
      </c>
    </row>
    <row r="187" spans="2:7">
      <c r="B187" s="76" t="s">
        <v>94</v>
      </c>
      <c r="C187" s="55" t="s">
        <v>81</v>
      </c>
      <c r="D187" s="46" t="s">
        <v>24</v>
      </c>
      <c r="E187" s="32">
        <v>7565.1486999999997</v>
      </c>
      <c r="F187" s="32">
        <v>379.79730000000001</v>
      </c>
      <c r="G187" s="32">
        <v>9954.0015555129994</v>
      </c>
    </row>
    <row r="188" spans="2:7">
      <c r="B188" s="47" t="s">
        <v>142</v>
      </c>
      <c r="C188" s="48" t="s">
        <v>143</v>
      </c>
      <c r="D188" s="56" t="s">
        <v>25</v>
      </c>
      <c r="E188" s="78">
        <v>8405.5792999999994</v>
      </c>
      <c r="F188" s="78">
        <v>145.6534</v>
      </c>
      <c r="G188" s="78">
        <v>9321.7115118539987</v>
      </c>
    </row>
    <row r="189" spans="2:7">
      <c r="B189" s="76" t="s">
        <v>146</v>
      </c>
      <c r="C189" s="55" t="s">
        <v>332</v>
      </c>
      <c r="D189" s="46" t="s">
        <v>25</v>
      </c>
      <c r="E189" s="32">
        <v>7341.0748000000003</v>
      </c>
      <c r="F189" s="32">
        <v>253.94900000000001</v>
      </c>
      <c r="G189" s="32">
        <v>8938.3657596900011</v>
      </c>
    </row>
    <row r="190" spans="2:7">
      <c r="B190" s="47" t="s">
        <v>145</v>
      </c>
      <c r="C190" s="48" t="s">
        <v>334</v>
      </c>
      <c r="D190" s="56" t="s">
        <v>25</v>
      </c>
      <c r="E190" s="78">
        <v>6891.3712999999998</v>
      </c>
      <c r="F190" s="78">
        <v>218.51580000000001</v>
      </c>
      <c r="G190" s="78">
        <v>8265.7941639979999</v>
      </c>
    </row>
    <row r="191" spans="2:7">
      <c r="B191" s="76" t="s">
        <v>157</v>
      </c>
      <c r="C191" s="55" t="s">
        <v>81</v>
      </c>
      <c r="D191" s="46" t="s">
        <v>24</v>
      </c>
      <c r="E191" s="32">
        <v>6001.4414999999999</v>
      </c>
      <c r="F191" s="32">
        <v>295.69749999999999</v>
      </c>
      <c r="G191" s="32">
        <v>7861.3225924750004</v>
      </c>
    </row>
    <row r="192" spans="2:7">
      <c r="B192" s="47" t="s">
        <v>133</v>
      </c>
      <c r="C192" s="48" t="s">
        <v>85</v>
      </c>
      <c r="D192" s="56" t="s">
        <v>24</v>
      </c>
      <c r="E192" s="78">
        <v>6243.7037</v>
      </c>
      <c r="F192" s="78">
        <v>197.71090000000001</v>
      </c>
      <c r="G192" s="78">
        <v>7487.2676959290002</v>
      </c>
    </row>
    <row r="193" spans="2:7">
      <c r="B193" s="76" t="s">
        <v>151</v>
      </c>
      <c r="C193" s="55" t="s">
        <v>332</v>
      </c>
      <c r="D193" s="46" t="s">
        <v>25</v>
      </c>
      <c r="E193" s="32">
        <v>6179.8248000000003</v>
      </c>
      <c r="F193" s="32">
        <v>189.87389999999999</v>
      </c>
      <c r="G193" s="32">
        <v>7374.0955549589999</v>
      </c>
    </row>
    <row r="194" spans="2:7">
      <c r="B194" s="47" t="s">
        <v>150</v>
      </c>
      <c r="C194" s="48" t="s">
        <v>332</v>
      </c>
      <c r="D194" s="56" t="s">
        <v>25</v>
      </c>
      <c r="E194" s="78">
        <v>5706.8347000000003</v>
      </c>
      <c r="F194" s="78">
        <v>188.26750000000001</v>
      </c>
      <c r="G194" s="78">
        <v>6891.0015041750003</v>
      </c>
    </row>
    <row r="195" spans="2:7">
      <c r="B195" s="76" t="s">
        <v>132</v>
      </c>
      <c r="C195" s="55" t="s">
        <v>85</v>
      </c>
      <c r="D195" s="46" t="s">
        <v>24</v>
      </c>
      <c r="E195" s="32">
        <v>4692.1864999999998</v>
      </c>
      <c r="F195" s="32">
        <v>141.66030000000001</v>
      </c>
      <c r="G195" s="32">
        <v>5583.2028715429997</v>
      </c>
    </row>
    <row r="196" spans="2:7">
      <c r="B196" s="47" t="s">
        <v>147</v>
      </c>
      <c r="C196" s="48" t="s">
        <v>148</v>
      </c>
      <c r="D196" s="56" t="s">
        <v>25</v>
      </c>
      <c r="E196" s="78">
        <v>3411.134</v>
      </c>
      <c r="F196" s="78">
        <v>114.82390000000001</v>
      </c>
      <c r="G196" s="78">
        <v>4133.3545144589998</v>
      </c>
    </row>
    <row r="197" spans="2:7">
      <c r="B197" s="76" t="s">
        <v>149</v>
      </c>
      <c r="C197" s="55" t="s">
        <v>143</v>
      </c>
      <c r="D197" s="46" t="s">
        <v>25</v>
      </c>
      <c r="E197" s="32">
        <v>3524.4139</v>
      </c>
      <c r="F197" s="32">
        <v>52.734900000000003</v>
      </c>
      <c r="G197" s="32">
        <v>3856.1064013690002</v>
      </c>
    </row>
    <row r="198" spans="2:7">
      <c r="B198" s="47" t="s">
        <v>109</v>
      </c>
      <c r="C198" s="48" t="s">
        <v>81</v>
      </c>
      <c r="D198" s="56" t="s">
        <v>24</v>
      </c>
      <c r="E198" s="78">
        <v>2575.7336</v>
      </c>
      <c r="F198" s="78">
        <v>126.6223</v>
      </c>
      <c r="G198" s="78">
        <v>3372.1638087629999</v>
      </c>
    </row>
    <row r="199" spans="2:7" ht="15" customHeight="1">
      <c r="B199" s="76" t="s">
        <v>156</v>
      </c>
      <c r="C199" s="55" t="s">
        <v>143</v>
      </c>
      <c r="D199" s="46" t="s">
        <v>25</v>
      </c>
      <c r="E199" s="32">
        <v>3050.2861000000003</v>
      </c>
      <c r="F199" s="32">
        <v>50.089199999999998</v>
      </c>
      <c r="G199" s="32">
        <v>3365.3376510520002</v>
      </c>
    </row>
    <row r="200" spans="2:7">
      <c r="B200" s="47" t="s">
        <v>153</v>
      </c>
      <c r="C200" s="48" t="s">
        <v>141</v>
      </c>
      <c r="D200" s="56" t="s">
        <v>25</v>
      </c>
      <c r="E200" s="78">
        <v>2967.5261</v>
      </c>
      <c r="F200" s="78">
        <v>61.150599999999997</v>
      </c>
      <c r="G200" s="78">
        <v>3352.1517553859999</v>
      </c>
    </row>
    <row r="201" spans="2:7">
      <c r="B201" s="76" t="s">
        <v>98</v>
      </c>
      <c r="C201" s="55" t="s">
        <v>99</v>
      </c>
      <c r="D201" s="46" t="s">
        <v>24</v>
      </c>
      <c r="E201" s="32">
        <v>3033.0093000000002</v>
      </c>
      <c r="F201" s="32">
        <v>36.299399999999999</v>
      </c>
      <c r="G201" s="32">
        <v>3261.3256291140001</v>
      </c>
    </row>
    <row r="202" spans="2:7">
      <c r="B202" s="47" t="s">
        <v>152</v>
      </c>
      <c r="C202" s="48" t="s">
        <v>141</v>
      </c>
      <c r="D202" s="56" t="s">
        <v>25</v>
      </c>
      <c r="E202" s="78">
        <v>2875.6693</v>
      </c>
      <c r="F202" s="78">
        <v>52.106999999999999</v>
      </c>
      <c r="G202" s="78">
        <v>3203.4124296700002</v>
      </c>
    </row>
    <row r="203" spans="2:7">
      <c r="B203" s="76" t="s">
        <v>155</v>
      </c>
      <c r="C203" s="55" t="s">
        <v>141</v>
      </c>
      <c r="D203" s="46" t="s">
        <v>25</v>
      </c>
      <c r="E203" s="32">
        <v>2858.4587000000001</v>
      </c>
      <c r="F203" s="32">
        <v>40.915700000000001</v>
      </c>
      <c r="G203" s="32">
        <v>3115.810679017</v>
      </c>
    </row>
    <row r="204" spans="2:7" s="14" customFormat="1">
      <c r="B204" s="47" t="s">
        <v>154</v>
      </c>
      <c r="C204" s="48" t="s">
        <v>334</v>
      </c>
      <c r="D204" s="56" t="s">
        <v>25</v>
      </c>
      <c r="E204" s="78">
        <v>1874.5545</v>
      </c>
      <c r="F204" s="78">
        <v>60.064900000000002</v>
      </c>
      <c r="G204" s="78">
        <v>2252.351308669</v>
      </c>
    </row>
    <row r="205" spans="2:7" s="14" customFormat="1">
      <c r="B205" s="76" t="s">
        <v>319</v>
      </c>
      <c r="C205" s="55" t="s">
        <v>81</v>
      </c>
      <c r="D205" s="46" t="s">
        <v>24</v>
      </c>
      <c r="E205" s="32">
        <v>1659.1665</v>
      </c>
      <c r="F205" s="32">
        <v>45.278500000000001</v>
      </c>
      <c r="G205" s="32">
        <v>1943.959662085</v>
      </c>
    </row>
    <row r="206" spans="2:7" s="14" customFormat="1">
      <c r="B206" s="47" t="s">
        <v>343</v>
      </c>
      <c r="C206" s="48" t="s">
        <v>346</v>
      </c>
      <c r="D206" s="56" t="s">
        <v>25</v>
      </c>
      <c r="E206" s="78">
        <v>98.491500000000002</v>
      </c>
      <c r="F206" s="78">
        <v>3.0089999999999999</v>
      </c>
      <c r="G206" s="78">
        <v>117.41753829000001</v>
      </c>
    </row>
    <row r="207" spans="2:7" s="14" customFormat="1">
      <c r="B207" s="76" t="s">
        <v>344</v>
      </c>
      <c r="C207" s="55" t="s">
        <v>347</v>
      </c>
      <c r="D207" s="46" t="s">
        <v>25</v>
      </c>
      <c r="E207" s="32">
        <v>81.828400000000002</v>
      </c>
      <c r="F207" s="32">
        <v>1.4006000000000001</v>
      </c>
      <c r="G207" s="32">
        <v>90.637907886000008</v>
      </c>
    </row>
    <row r="208" spans="2:7" s="14" customFormat="1" ht="15.75" thickBot="1">
      <c r="B208" s="69" t="s">
        <v>22</v>
      </c>
      <c r="C208" s="44"/>
      <c r="D208" s="21"/>
      <c r="E208" s="21">
        <f>SUM(E123:E207)</f>
        <v>1356204.7725</v>
      </c>
      <c r="F208" s="21">
        <f>SUM(F123:F207)</f>
        <v>52287.668000000027</v>
      </c>
      <c r="G208" s="21">
        <f t="shared" ref="G208" si="0">SUM(G123:G207)</f>
        <v>1685084.2695630798</v>
      </c>
    </row>
    <row r="209" spans="2:8" s="14" customFormat="1"/>
    <row r="211" spans="2:8" ht="26.25">
      <c r="B211" s="10" t="s">
        <v>296</v>
      </c>
    </row>
    <row r="213" spans="2:8">
      <c r="B213" s="65" t="s">
        <v>78</v>
      </c>
      <c r="C213" s="65" t="s">
        <v>11</v>
      </c>
      <c r="D213" s="65"/>
      <c r="E213" s="65" t="s">
        <v>79</v>
      </c>
      <c r="F213" s="65"/>
      <c r="G213" s="65" t="s">
        <v>158</v>
      </c>
      <c r="H213" s="65"/>
    </row>
    <row r="214" spans="2:8">
      <c r="B214" s="65"/>
      <c r="C214" s="53" t="s">
        <v>297</v>
      </c>
      <c r="D214" s="53" t="s">
        <v>298</v>
      </c>
      <c r="E214" s="53" t="s">
        <v>297</v>
      </c>
      <c r="F214" s="53" t="s">
        <v>298</v>
      </c>
      <c r="G214" s="53" t="s">
        <v>297</v>
      </c>
      <c r="H214" s="53" t="s">
        <v>298</v>
      </c>
    </row>
    <row r="215" spans="2:8">
      <c r="B215" s="45" t="s">
        <v>81</v>
      </c>
      <c r="C215" s="32">
        <v>803478.09506979305</v>
      </c>
      <c r="D215" s="32">
        <v>0</v>
      </c>
      <c r="E215" s="32">
        <v>33084.382480967703</v>
      </c>
      <c r="F215" s="32">
        <v>0</v>
      </c>
      <c r="G215" s="32">
        <v>1011572.57484241</v>
      </c>
      <c r="H215" s="32">
        <v>0</v>
      </c>
    </row>
    <row r="216" spans="2:8">
      <c r="B216" s="47" t="s">
        <v>85</v>
      </c>
      <c r="C216" s="33">
        <v>266634.08699463197</v>
      </c>
      <c r="D216" s="33">
        <v>0</v>
      </c>
      <c r="E216" s="33">
        <v>10216.5409922581</v>
      </c>
      <c r="F216" s="33">
        <v>0</v>
      </c>
      <c r="G216" s="33">
        <v>330894.18869314698</v>
      </c>
      <c r="H216" s="33">
        <v>0</v>
      </c>
    </row>
    <row r="217" spans="2:8">
      <c r="B217" s="45" t="s">
        <v>334</v>
      </c>
      <c r="C217" s="32">
        <v>118917.9013765</v>
      </c>
      <c r="D217" s="32">
        <v>71840.270529549307</v>
      </c>
      <c r="E217" s="32">
        <v>3890.3308522580601</v>
      </c>
      <c r="F217" s="32">
        <v>581.97423516129004</v>
      </c>
      <c r="G217" s="32">
        <v>143387.34327434099</v>
      </c>
      <c r="H217" s="32">
        <v>75500.777893609105</v>
      </c>
    </row>
    <row r="218" spans="2:8">
      <c r="B218" s="47" t="s">
        <v>332</v>
      </c>
      <c r="C218" s="33">
        <v>40984.789899249001</v>
      </c>
      <c r="D218" s="33">
        <v>0</v>
      </c>
      <c r="E218" s="33">
        <v>1339.4383087096801</v>
      </c>
      <c r="F218" s="33">
        <v>0</v>
      </c>
      <c r="G218" s="33">
        <v>49409.602367754203</v>
      </c>
      <c r="H218" s="33">
        <v>0</v>
      </c>
    </row>
    <row r="219" spans="2:8">
      <c r="B219" s="45" t="s">
        <v>345</v>
      </c>
      <c r="C219" s="32">
        <v>39340.472870748403</v>
      </c>
      <c r="D219" s="32">
        <v>0</v>
      </c>
      <c r="E219" s="32">
        <v>1056.7954238709699</v>
      </c>
      <c r="F219" s="32">
        <v>0</v>
      </c>
      <c r="G219" s="32">
        <v>45987.515295766199</v>
      </c>
      <c r="H219" s="32">
        <v>0</v>
      </c>
    </row>
    <row r="220" spans="2:8">
      <c r="B220" s="47" t="s">
        <v>333</v>
      </c>
      <c r="C220" s="33">
        <v>35534.899822453903</v>
      </c>
      <c r="D220" s="33">
        <v>4312.1222879532297</v>
      </c>
      <c r="E220" s="33">
        <v>1283.6905683871</v>
      </c>
      <c r="F220" s="33">
        <v>44.889606774193503</v>
      </c>
      <c r="G220" s="33">
        <v>43609.069596400703</v>
      </c>
      <c r="H220" s="33">
        <v>4594.4693855376199</v>
      </c>
    </row>
    <row r="221" spans="2:8">
      <c r="B221" s="45" t="s">
        <v>141</v>
      </c>
      <c r="C221" s="32">
        <v>19011.5090978103</v>
      </c>
      <c r="D221" s="32">
        <v>43086.210550718701</v>
      </c>
      <c r="E221" s="32">
        <v>342.18692612903197</v>
      </c>
      <c r="F221" s="32">
        <v>685.86539419354801</v>
      </c>
      <c r="G221" s="32">
        <v>21163.799847646002</v>
      </c>
      <c r="H221" s="32">
        <v>47400.173565771198</v>
      </c>
    </row>
    <row r="222" spans="2:8">
      <c r="B222" s="47" t="s">
        <v>321</v>
      </c>
      <c r="C222" s="33">
        <v>10698.274794958899</v>
      </c>
      <c r="D222" s="33">
        <v>0</v>
      </c>
      <c r="E222" s="33">
        <v>670.29197999999997</v>
      </c>
      <c r="F222" s="33">
        <v>0</v>
      </c>
      <c r="G222" s="33">
        <v>14914.2839936827</v>
      </c>
      <c r="H222" s="33">
        <v>0</v>
      </c>
    </row>
    <row r="223" spans="2:8">
      <c r="B223" s="45" t="s">
        <v>159</v>
      </c>
      <c r="C223" s="32">
        <v>12433.631882665301</v>
      </c>
      <c r="D223" s="32">
        <v>15722.1386257963</v>
      </c>
      <c r="E223" s="32">
        <v>206.23628903225799</v>
      </c>
      <c r="F223" s="32">
        <v>206.89672419354801</v>
      </c>
      <c r="G223" s="32">
        <v>13730.818955783299</v>
      </c>
      <c r="H223" s="32">
        <v>17023.479710596101</v>
      </c>
    </row>
    <row r="224" spans="2:8">
      <c r="B224" s="47" t="s">
        <v>99</v>
      </c>
      <c r="C224" s="33">
        <v>3033.0092801000001</v>
      </c>
      <c r="D224" s="33">
        <v>0</v>
      </c>
      <c r="E224" s="33">
        <v>36.299387096774197</v>
      </c>
      <c r="F224" s="33">
        <v>0</v>
      </c>
      <c r="G224" s="33">
        <v>3261.3255280551598</v>
      </c>
      <c r="H224" s="33">
        <v>0</v>
      </c>
    </row>
    <row r="225" spans="2:15">
      <c r="B225" s="45" t="s">
        <v>161</v>
      </c>
      <c r="C225" s="32">
        <v>2546.6474940398798</v>
      </c>
      <c r="D225" s="32">
        <v>53284.118415050201</v>
      </c>
      <c r="E225" s="32">
        <v>42.241157096774202</v>
      </c>
      <c r="F225" s="32">
        <v>751.71449967741898</v>
      </c>
      <c r="G225" s="32">
        <v>2812.3363463587398</v>
      </c>
      <c r="H225" s="32">
        <v>58012.259792266203</v>
      </c>
    </row>
    <row r="226" spans="2:15">
      <c r="B226" s="47" t="s">
        <v>160</v>
      </c>
      <c r="C226" s="33">
        <v>1905.8005544329301</v>
      </c>
      <c r="D226" s="33">
        <v>0</v>
      </c>
      <c r="E226" s="33">
        <v>64.1520983870968</v>
      </c>
      <c r="F226" s="33">
        <v>0</v>
      </c>
      <c r="G226" s="33">
        <v>2309.3050643890701</v>
      </c>
      <c r="H226" s="33">
        <v>0</v>
      </c>
    </row>
    <row r="227" spans="2:15">
      <c r="B227" s="45" t="s">
        <v>162</v>
      </c>
      <c r="C227" s="32">
        <v>1505.3334363341701</v>
      </c>
      <c r="D227" s="32">
        <v>132243.38694847701</v>
      </c>
      <c r="E227" s="32">
        <v>50.671774193548401</v>
      </c>
      <c r="F227" s="32">
        <v>1749.10772451613</v>
      </c>
      <c r="G227" s="32">
        <v>1824.0492683744999</v>
      </c>
      <c r="H227" s="32">
        <v>143244.94220521499</v>
      </c>
    </row>
    <row r="228" spans="2:15">
      <c r="B228" s="47" t="s">
        <v>346</v>
      </c>
      <c r="C228" s="33">
        <v>98.491526098709699</v>
      </c>
      <c r="D228" s="33">
        <v>9884.4049497182295</v>
      </c>
      <c r="E228" s="33">
        <v>3.00896096774194</v>
      </c>
      <c r="F228" s="33">
        <v>194.85331677419401</v>
      </c>
      <c r="G228" s="33">
        <v>117.417318883223</v>
      </c>
      <c r="H228" s="33">
        <v>11109.9952900977</v>
      </c>
    </row>
    <row r="229" spans="2:15">
      <c r="B229" s="45" t="s">
        <v>347</v>
      </c>
      <c r="C229" s="32">
        <v>81.828399129032206</v>
      </c>
      <c r="D229" s="41">
        <v>0</v>
      </c>
      <c r="E229" s="32">
        <v>1.4006451612903199</v>
      </c>
      <c r="F229" s="32">
        <v>0</v>
      </c>
      <c r="G229" s="32">
        <v>90.638191070967693</v>
      </c>
      <c r="H229" s="32">
        <v>0</v>
      </c>
    </row>
    <row r="230" spans="2:15" s="14" customFormat="1">
      <c r="B230" s="47" t="s">
        <v>163</v>
      </c>
      <c r="C230" s="33">
        <v>0</v>
      </c>
      <c r="D230" s="33">
        <v>925794.570175473</v>
      </c>
      <c r="E230" s="33">
        <v>0</v>
      </c>
      <c r="F230" s="33">
        <v>56869.725623225801</v>
      </c>
      <c r="G230" s="33">
        <v>0</v>
      </c>
      <c r="H230" s="33">
        <v>1283494.3390976901</v>
      </c>
    </row>
    <row r="231" spans="2:15" s="14" customFormat="1" ht="15.75" thickBot="1">
      <c r="B231" s="69" t="s">
        <v>22</v>
      </c>
      <c r="C231" s="57">
        <f>SUM(C215:C230)</f>
        <v>1356204.7724989459</v>
      </c>
      <c r="D231" s="57">
        <f t="shared" ref="D231:H231" si="1">SUM(D215:D230)</f>
        <v>1256167.222482736</v>
      </c>
      <c r="E231" s="57">
        <f t="shared" si="1"/>
        <v>52287.667844516138</v>
      </c>
      <c r="F231" s="57">
        <f t="shared" si="1"/>
        <v>61085.02712451612</v>
      </c>
      <c r="G231" s="57">
        <f t="shared" si="1"/>
        <v>1685084.2685840623</v>
      </c>
      <c r="H231" s="57">
        <f t="shared" si="1"/>
        <v>1640380.4369407829</v>
      </c>
    </row>
    <row r="232" spans="2:15" s="14" customFormat="1"/>
    <row r="234" spans="2:15" ht="26.25">
      <c r="B234" s="10" t="s">
        <v>285</v>
      </c>
    </row>
    <row r="236" spans="2:15">
      <c r="B236" s="24"/>
      <c r="C236" s="25" t="s">
        <v>299</v>
      </c>
      <c r="D236" s="25" t="s">
        <v>300</v>
      </c>
      <c r="E236" s="25" t="s">
        <v>301</v>
      </c>
      <c r="F236" s="25" t="s">
        <v>302</v>
      </c>
      <c r="G236" s="25" t="s">
        <v>303</v>
      </c>
      <c r="H236" s="25" t="s">
        <v>304</v>
      </c>
      <c r="I236" s="25" t="s">
        <v>305</v>
      </c>
      <c r="J236" s="25" t="s">
        <v>306</v>
      </c>
      <c r="K236" s="25" t="s">
        <v>307</v>
      </c>
      <c r="L236" s="25" t="s">
        <v>308</v>
      </c>
      <c r="M236" s="25" t="s">
        <v>309</v>
      </c>
      <c r="N236" s="25" t="s">
        <v>310</v>
      </c>
      <c r="O236" s="25" t="s">
        <v>311</v>
      </c>
    </row>
    <row r="237" spans="2:15">
      <c r="B237" s="26" t="s">
        <v>2</v>
      </c>
      <c r="C237" s="1">
        <v>139.222649031955</v>
      </c>
      <c r="D237" s="1">
        <v>136.53893819025001</v>
      </c>
      <c r="E237" s="1">
        <v>134.35622177713799</v>
      </c>
      <c r="F237" s="1">
        <v>130.273593331455</v>
      </c>
      <c r="G237" s="1">
        <v>127.136248698022</v>
      </c>
      <c r="H237" s="1">
        <v>128.59157528935</v>
      </c>
      <c r="I237" s="1">
        <v>126.564666342484</v>
      </c>
      <c r="J237" s="1">
        <v>126.941926794707</v>
      </c>
      <c r="K237" s="1">
        <v>125.33100522834501</v>
      </c>
      <c r="L237" s="1">
        <v>125.312494886236</v>
      </c>
      <c r="M237" s="1">
        <v>124.82661071730401</v>
      </c>
      <c r="N237" s="1">
        <v>120.72881564905801</v>
      </c>
      <c r="O237" s="1">
        <v>118.68129402679899</v>
      </c>
    </row>
    <row r="238" spans="2:15">
      <c r="B238" s="28" t="s">
        <v>6</v>
      </c>
      <c r="C238" s="4">
        <v>148.413538971078</v>
      </c>
      <c r="D238" s="4">
        <v>135.395820599454</v>
      </c>
      <c r="E238" s="4">
        <v>120.476807454878</v>
      </c>
      <c r="F238" s="4">
        <v>106.31798100052301</v>
      </c>
      <c r="G238" s="4">
        <v>109.71845988839701</v>
      </c>
      <c r="H238" s="4">
        <v>105.647002492779</v>
      </c>
      <c r="I238" s="4">
        <v>134.28128702139199</v>
      </c>
      <c r="J238" s="4">
        <v>161.87458075485301</v>
      </c>
      <c r="K238" s="4">
        <v>156.24799472222301</v>
      </c>
      <c r="L238" s="4">
        <v>148.63933928225001</v>
      </c>
      <c r="M238" s="4">
        <v>151.395633931389</v>
      </c>
      <c r="N238" s="4">
        <v>147.13465782449001</v>
      </c>
      <c r="O238" s="4">
        <v>144.325410516836</v>
      </c>
    </row>
    <row r="239" spans="2:15" ht="15.75" thickBot="1">
      <c r="B239" s="30" t="s">
        <v>7</v>
      </c>
      <c r="C239" s="79">
        <v>287.636188003033</v>
      </c>
      <c r="D239" s="79">
        <v>271.93475878970401</v>
      </c>
      <c r="E239" s="79">
        <v>254.833029232016</v>
      </c>
      <c r="F239" s="79">
        <v>236.59157433197799</v>
      </c>
      <c r="G239" s="79">
        <v>236.85470858641901</v>
      </c>
      <c r="H239" s="79">
        <v>234.238577782129</v>
      </c>
      <c r="I239" s="79">
        <v>260.84595336387599</v>
      </c>
      <c r="J239" s="79">
        <v>288.81650754956001</v>
      </c>
      <c r="K239" s="79">
        <v>281.57899995056903</v>
      </c>
      <c r="L239" s="79">
        <v>273.95183416848602</v>
      </c>
      <c r="M239" s="79">
        <v>276.22224464869299</v>
      </c>
      <c r="N239" s="79">
        <v>267.86347347354803</v>
      </c>
      <c r="O239" s="79">
        <v>263.00670454363598</v>
      </c>
    </row>
    <row r="242" spans="2:8" ht="26.25">
      <c r="B242" s="10" t="s">
        <v>286</v>
      </c>
    </row>
    <row r="244" spans="2:8">
      <c r="B244" s="44" t="s">
        <v>32</v>
      </c>
      <c r="C244" s="44" t="s">
        <v>77</v>
      </c>
      <c r="D244" s="44" t="s">
        <v>78</v>
      </c>
      <c r="E244" s="44" t="s">
        <v>23</v>
      </c>
      <c r="F244" s="44" t="s">
        <v>164</v>
      </c>
      <c r="G244" s="44" t="s">
        <v>33</v>
      </c>
      <c r="H244" s="44" t="s">
        <v>11</v>
      </c>
    </row>
    <row r="245" spans="2:8">
      <c r="B245" s="45">
        <v>1</v>
      </c>
      <c r="C245" s="46" t="s">
        <v>165</v>
      </c>
      <c r="D245" s="46" t="s">
        <v>348</v>
      </c>
      <c r="E245" s="46" t="s">
        <v>29</v>
      </c>
      <c r="F245" s="46" t="s">
        <v>166</v>
      </c>
      <c r="G245" s="46" t="s">
        <v>42</v>
      </c>
      <c r="H245" s="32">
        <v>1273.80571487053</v>
      </c>
    </row>
    <row r="246" spans="2:8">
      <c r="B246" s="47">
        <v>2</v>
      </c>
      <c r="C246" s="48" t="s">
        <v>168</v>
      </c>
      <c r="D246" s="48" t="s">
        <v>349</v>
      </c>
      <c r="E246" s="48" t="s">
        <v>26</v>
      </c>
      <c r="F246" s="48" t="s">
        <v>166</v>
      </c>
      <c r="G246" s="48" t="s">
        <v>34</v>
      </c>
      <c r="H246" s="33">
        <v>948.04196000193497</v>
      </c>
    </row>
    <row r="247" spans="2:8">
      <c r="B247" s="45">
        <v>3</v>
      </c>
      <c r="C247" s="46" t="s">
        <v>167</v>
      </c>
      <c r="D247" s="46" t="s">
        <v>350</v>
      </c>
      <c r="E247" s="46" t="s">
        <v>26</v>
      </c>
      <c r="F247" s="46" t="s">
        <v>166</v>
      </c>
      <c r="G247" s="46" t="s">
        <v>34</v>
      </c>
      <c r="H247" s="32">
        <v>777.16831490871004</v>
      </c>
    </row>
    <row r="248" spans="2:8">
      <c r="B248" s="47">
        <v>4</v>
      </c>
      <c r="C248" s="48" t="s">
        <v>169</v>
      </c>
      <c r="D248" s="48" t="s">
        <v>349</v>
      </c>
      <c r="E248" s="48" t="s">
        <v>26</v>
      </c>
      <c r="F248" s="48" t="s">
        <v>166</v>
      </c>
      <c r="G248" s="48" t="s">
        <v>34</v>
      </c>
      <c r="H248" s="33">
        <v>753.35915219064498</v>
      </c>
    </row>
    <row r="249" spans="2:8">
      <c r="B249" s="45">
        <v>5</v>
      </c>
      <c r="C249" s="46" t="s">
        <v>172</v>
      </c>
      <c r="D249" s="46" t="s">
        <v>350</v>
      </c>
      <c r="E249" s="46" t="s">
        <v>26</v>
      </c>
      <c r="F249" s="46" t="s">
        <v>166</v>
      </c>
      <c r="G249" s="46" t="s">
        <v>34</v>
      </c>
      <c r="H249" s="32">
        <v>705.31271388032303</v>
      </c>
    </row>
    <row r="250" spans="2:8">
      <c r="B250" s="47">
        <v>6</v>
      </c>
      <c r="C250" s="48" t="s">
        <v>171</v>
      </c>
      <c r="D250" s="48" t="s">
        <v>351</v>
      </c>
      <c r="E250" s="48" t="s">
        <v>26</v>
      </c>
      <c r="F250" s="48" t="s">
        <v>166</v>
      </c>
      <c r="G250" s="48" t="s">
        <v>34</v>
      </c>
      <c r="H250" s="33">
        <v>666.943046806452</v>
      </c>
    </row>
    <row r="251" spans="2:8">
      <c r="B251" s="45">
        <v>7</v>
      </c>
      <c r="C251" s="46" t="s">
        <v>174</v>
      </c>
      <c r="D251" s="46" t="s">
        <v>349</v>
      </c>
      <c r="E251" s="46" t="s">
        <v>26</v>
      </c>
      <c r="F251" s="46" t="s">
        <v>166</v>
      </c>
      <c r="G251" s="46" t="s">
        <v>34</v>
      </c>
      <c r="H251" s="32">
        <v>576.91821365903195</v>
      </c>
    </row>
    <row r="252" spans="2:8">
      <c r="B252" s="47">
        <v>8</v>
      </c>
      <c r="C252" s="48" t="s">
        <v>179</v>
      </c>
      <c r="D252" s="48" t="s">
        <v>350</v>
      </c>
      <c r="E252" s="48" t="s">
        <v>26</v>
      </c>
      <c r="F252" s="48" t="s">
        <v>166</v>
      </c>
      <c r="G252" s="48" t="s">
        <v>34</v>
      </c>
      <c r="H252" s="33">
        <v>575.56955665677401</v>
      </c>
    </row>
    <row r="253" spans="2:8">
      <c r="B253" s="45">
        <v>9</v>
      </c>
      <c r="C253" s="46" t="s">
        <v>176</v>
      </c>
      <c r="D253" s="46" t="s">
        <v>349</v>
      </c>
      <c r="E253" s="46" t="s">
        <v>26</v>
      </c>
      <c r="F253" s="46" t="s">
        <v>166</v>
      </c>
      <c r="G253" s="46" t="s">
        <v>34</v>
      </c>
      <c r="H253" s="32">
        <v>553.40304883419401</v>
      </c>
    </row>
    <row r="254" spans="2:8">
      <c r="B254" s="47">
        <v>10</v>
      </c>
      <c r="C254" s="48" t="s">
        <v>170</v>
      </c>
      <c r="D254" s="48" t="s">
        <v>349</v>
      </c>
      <c r="E254" s="48" t="s">
        <v>26</v>
      </c>
      <c r="F254" s="48" t="s">
        <v>166</v>
      </c>
      <c r="G254" s="48" t="s">
        <v>34</v>
      </c>
      <c r="H254" s="33">
        <v>530.28596811322598</v>
      </c>
    </row>
    <row r="255" spans="2:8">
      <c r="B255" s="45">
        <v>11</v>
      </c>
      <c r="C255" s="46" t="s">
        <v>180</v>
      </c>
      <c r="D255" s="46" t="s">
        <v>350</v>
      </c>
      <c r="E255" s="46" t="s">
        <v>26</v>
      </c>
      <c r="F255" s="46" t="s">
        <v>166</v>
      </c>
      <c r="G255" s="46" t="s">
        <v>34</v>
      </c>
      <c r="H255" s="32">
        <v>521.02006349774194</v>
      </c>
    </row>
    <row r="256" spans="2:8">
      <c r="B256" s="47">
        <v>12</v>
      </c>
      <c r="C256" s="48" t="s">
        <v>173</v>
      </c>
      <c r="D256" s="48" t="s">
        <v>349</v>
      </c>
      <c r="E256" s="48" t="s">
        <v>26</v>
      </c>
      <c r="F256" s="48" t="s">
        <v>166</v>
      </c>
      <c r="G256" s="48" t="s">
        <v>34</v>
      </c>
      <c r="H256" s="33">
        <v>510.870542025806</v>
      </c>
    </row>
    <row r="257" spans="2:8">
      <c r="B257" s="45">
        <v>13</v>
      </c>
      <c r="C257" s="46" t="s">
        <v>175</v>
      </c>
      <c r="D257" s="46" t="s">
        <v>349</v>
      </c>
      <c r="E257" s="46" t="s">
        <v>26</v>
      </c>
      <c r="F257" s="46" t="s">
        <v>166</v>
      </c>
      <c r="G257" s="46" t="s">
        <v>34</v>
      </c>
      <c r="H257" s="32">
        <v>502.338719106452</v>
      </c>
    </row>
    <row r="258" spans="2:8">
      <c r="B258" s="47">
        <v>14</v>
      </c>
      <c r="C258" s="48" t="s">
        <v>177</v>
      </c>
      <c r="D258" s="48" t="s">
        <v>349</v>
      </c>
      <c r="E258" s="48" t="s">
        <v>26</v>
      </c>
      <c r="F258" s="48" t="s">
        <v>166</v>
      </c>
      <c r="G258" s="48" t="s">
        <v>34</v>
      </c>
      <c r="H258" s="33">
        <v>501.66936158419401</v>
      </c>
    </row>
    <row r="259" spans="2:8">
      <c r="B259" s="45">
        <v>15</v>
      </c>
      <c r="C259" s="46" t="s">
        <v>181</v>
      </c>
      <c r="D259" s="46" t="s">
        <v>350</v>
      </c>
      <c r="E259" s="46" t="s">
        <v>26</v>
      </c>
      <c r="F259" s="46" t="s">
        <v>166</v>
      </c>
      <c r="G259" s="46" t="s">
        <v>34</v>
      </c>
      <c r="H259" s="32">
        <v>488.503166077419</v>
      </c>
    </row>
    <row r="260" spans="2:8">
      <c r="B260" s="47">
        <v>16</v>
      </c>
      <c r="C260" s="48" t="s">
        <v>352</v>
      </c>
      <c r="D260" s="48" t="s">
        <v>350</v>
      </c>
      <c r="E260" s="48" t="s">
        <v>26</v>
      </c>
      <c r="F260" s="48" t="s">
        <v>166</v>
      </c>
      <c r="G260" s="48" t="s">
        <v>34</v>
      </c>
      <c r="H260" s="33">
        <v>443.32833037774202</v>
      </c>
    </row>
    <row r="261" spans="2:8">
      <c r="B261" s="45">
        <v>17</v>
      </c>
      <c r="C261" s="46" t="s">
        <v>182</v>
      </c>
      <c r="D261" s="46" t="s">
        <v>349</v>
      </c>
      <c r="E261" s="46" t="s">
        <v>26</v>
      </c>
      <c r="F261" s="46" t="s">
        <v>166</v>
      </c>
      <c r="G261" s="46" t="s">
        <v>34</v>
      </c>
      <c r="H261" s="32">
        <v>440.57359649483902</v>
      </c>
    </row>
    <row r="262" spans="2:8">
      <c r="B262" s="47">
        <v>18</v>
      </c>
      <c r="C262" s="48" t="s">
        <v>178</v>
      </c>
      <c r="D262" s="48" t="s">
        <v>350</v>
      </c>
      <c r="E262" s="48" t="s">
        <v>26</v>
      </c>
      <c r="F262" s="48" t="s">
        <v>166</v>
      </c>
      <c r="G262" s="48" t="s">
        <v>34</v>
      </c>
      <c r="H262" s="33">
        <v>430.006918591935</v>
      </c>
    </row>
    <row r="263" spans="2:8">
      <c r="B263" s="45">
        <v>19</v>
      </c>
      <c r="C263" s="46" t="s">
        <v>322</v>
      </c>
      <c r="D263" s="46" t="s">
        <v>350</v>
      </c>
      <c r="E263" s="46" t="s">
        <v>26</v>
      </c>
      <c r="F263" s="46" t="s">
        <v>166</v>
      </c>
      <c r="G263" s="46" t="s">
        <v>34</v>
      </c>
      <c r="H263" s="32">
        <v>375.99104479741902</v>
      </c>
    </row>
    <row r="264" spans="2:8">
      <c r="B264" s="47">
        <v>20</v>
      </c>
      <c r="C264" s="48" t="s">
        <v>353</v>
      </c>
      <c r="D264" s="48" t="s">
        <v>350</v>
      </c>
      <c r="E264" s="48" t="s">
        <v>26</v>
      </c>
      <c r="F264" s="48" t="s">
        <v>166</v>
      </c>
      <c r="G264" s="48" t="s">
        <v>34</v>
      </c>
      <c r="H264" s="33">
        <v>375.42293292645201</v>
      </c>
    </row>
    <row r="265" spans="2:8">
      <c r="B265" s="45">
        <v>21</v>
      </c>
      <c r="C265" s="46" t="s">
        <v>323</v>
      </c>
      <c r="D265" s="46" t="s">
        <v>349</v>
      </c>
      <c r="E265" s="46" t="s">
        <v>26</v>
      </c>
      <c r="F265" s="46" t="s">
        <v>166</v>
      </c>
      <c r="G265" s="46" t="s">
        <v>34</v>
      </c>
      <c r="H265" s="32">
        <v>374.31714374903203</v>
      </c>
    </row>
    <row r="266" spans="2:8">
      <c r="B266" s="47">
        <v>22</v>
      </c>
      <c r="C266" s="48" t="s">
        <v>186</v>
      </c>
      <c r="D266" s="48" t="s">
        <v>354</v>
      </c>
      <c r="E266" s="48" t="s">
        <v>26</v>
      </c>
      <c r="F266" s="48" t="s">
        <v>166</v>
      </c>
      <c r="G266" s="48" t="s">
        <v>34</v>
      </c>
      <c r="H266" s="33">
        <v>366.39279473741902</v>
      </c>
    </row>
    <row r="267" spans="2:8">
      <c r="B267" s="45">
        <v>23</v>
      </c>
      <c r="C267" s="46" t="s">
        <v>185</v>
      </c>
      <c r="D267" s="46" t="s">
        <v>350</v>
      </c>
      <c r="E267" s="46" t="s">
        <v>26</v>
      </c>
      <c r="F267" s="46" t="s">
        <v>166</v>
      </c>
      <c r="G267" s="46" t="s">
        <v>34</v>
      </c>
      <c r="H267" s="32">
        <v>366.28809983548399</v>
      </c>
    </row>
    <row r="268" spans="2:8">
      <c r="B268" s="47">
        <v>24</v>
      </c>
      <c r="C268" s="48" t="s">
        <v>184</v>
      </c>
      <c r="D268" s="48" t="s">
        <v>355</v>
      </c>
      <c r="E268" s="48" t="s">
        <v>14</v>
      </c>
      <c r="F268" s="48" t="s">
        <v>166</v>
      </c>
      <c r="G268" s="48" t="s">
        <v>34</v>
      </c>
      <c r="H268" s="33">
        <v>350.84438441741901</v>
      </c>
    </row>
    <row r="269" spans="2:8">
      <c r="B269" s="45">
        <v>25</v>
      </c>
      <c r="C269" s="46" t="s">
        <v>187</v>
      </c>
      <c r="D269" s="46" t="s">
        <v>349</v>
      </c>
      <c r="E269" s="46" t="s">
        <v>26</v>
      </c>
      <c r="F269" s="46" t="s">
        <v>166</v>
      </c>
      <c r="G269" s="46" t="s">
        <v>34</v>
      </c>
      <c r="H269" s="32">
        <v>338.630587882903</v>
      </c>
    </row>
    <row r="270" spans="2:8">
      <c r="B270" s="47">
        <v>26</v>
      </c>
      <c r="C270" s="48" t="s">
        <v>189</v>
      </c>
      <c r="D270" s="48" t="s">
        <v>350</v>
      </c>
      <c r="E270" s="48" t="s">
        <v>26</v>
      </c>
      <c r="F270" s="48" t="s">
        <v>166</v>
      </c>
      <c r="G270" s="48" t="s">
        <v>34</v>
      </c>
      <c r="H270" s="33">
        <v>336.50706686806501</v>
      </c>
    </row>
    <row r="271" spans="2:8">
      <c r="B271" s="45">
        <v>27</v>
      </c>
      <c r="C271" s="46" t="s">
        <v>356</v>
      </c>
      <c r="D271" s="46" t="s">
        <v>354</v>
      </c>
      <c r="E271" s="46" t="s">
        <v>26</v>
      </c>
      <c r="F271" s="46" t="s">
        <v>166</v>
      </c>
      <c r="G271" s="46" t="s">
        <v>34</v>
      </c>
      <c r="H271" s="32">
        <v>322.22534312322603</v>
      </c>
    </row>
    <row r="272" spans="2:8">
      <c r="B272" s="47">
        <v>28</v>
      </c>
      <c r="C272" s="48" t="s">
        <v>188</v>
      </c>
      <c r="D272" s="48" t="s">
        <v>349</v>
      </c>
      <c r="E272" s="48" t="s">
        <v>26</v>
      </c>
      <c r="F272" s="48" t="s">
        <v>166</v>
      </c>
      <c r="G272" s="48" t="s">
        <v>34</v>
      </c>
      <c r="H272" s="33">
        <v>319.70678146096799</v>
      </c>
    </row>
    <row r="273" spans="2:8">
      <c r="B273" s="45">
        <v>29</v>
      </c>
      <c r="C273" s="46" t="s">
        <v>357</v>
      </c>
      <c r="D273" s="46" t="s">
        <v>358</v>
      </c>
      <c r="E273" s="46" t="s">
        <v>20</v>
      </c>
      <c r="F273" s="46" t="s">
        <v>166</v>
      </c>
      <c r="G273" s="46" t="s">
        <v>34</v>
      </c>
      <c r="H273" s="32">
        <v>295.76370665903198</v>
      </c>
    </row>
    <row r="274" spans="2:8" ht="15.75" thickBot="1">
      <c r="B274" s="49">
        <v>30</v>
      </c>
      <c r="C274" s="50" t="s">
        <v>183</v>
      </c>
      <c r="D274" s="50" t="s">
        <v>349</v>
      </c>
      <c r="E274" s="50" t="s">
        <v>26</v>
      </c>
      <c r="F274" s="50" t="s">
        <v>166</v>
      </c>
      <c r="G274" s="50" t="s">
        <v>34</v>
      </c>
      <c r="H274" s="34">
        <v>292.826974080323</v>
      </c>
    </row>
    <row r="277" spans="2:8" ht="26.25">
      <c r="B277" s="10" t="s">
        <v>287</v>
      </c>
    </row>
    <row r="279" spans="2:8">
      <c r="B279" s="44" t="s">
        <v>32</v>
      </c>
      <c r="C279" s="44" t="s">
        <v>77</v>
      </c>
      <c r="D279" s="44" t="s">
        <v>78</v>
      </c>
      <c r="E279" s="44" t="s">
        <v>23</v>
      </c>
      <c r="F279" s="44" t="s">
        <v>164</v>
      </c>
      <c r="G279" s="44" t="s">
        <v>33</v>
      </c>
      <c r="H279" s="44" t="s">
        <v>12</v>
      </c>
    </row>
    <row r="280" spans="2:8">
      <c r="B280" s="45">
        <v>1</v>
      </c>
      <c r="C280" s="46" t="s">
        <v>175</v>
      </c>
      <c r="D280" s="46" t="s">
        <v>349</v>
      </c>
      <c r="E280" s="46" t="s">
        <v>26</v>
      </c>
      <c r="F280" s="46" t="s">
        <v>166</v>
      </c>
      <c r="G280" s="46" t="s">
        <v>34</v>
      </c>
      <c r="H280" s="32">
        <v>476.95009677419398</v>
      </c>
    </row>
    <row r="281" spans="2:8">
      <c r="B281" s="47">
        <v>2</v>
      </c>
      <c r="C281" s="48" t="s">
        <v>180</v>
      </c>
      <c r="D281" s="48" t="s">
        <v>350</v>
      </c>
      <c r="E281" s="48" t="s">
        <v>26</v>
      </c>
      <c r="F281" s="48" t="s">
        <v>166</v>
      </c>
      <c r="G281" s="48" t="s">
        <v>34</v>
      </c>
      <c r="H281" s="33">
        <v>468.644485806452</v>
      </c>
    </row>
    <row r="282" spans="2:8">
      <c r="B282" s="45">
        <v>3</v>
      </c>
      <c r="C282" s="46" t="s">
        <v>181</v>
      </c>
      <c r="D282" s="46" t="s">
        <v>350</v>
      </c>
      <c r="E282" s="46" t="s">
        <v>26</v>
      </c>
      <c r="F282" s="46" t="s">
        <v>166</v>
      </c>
      <c r="G282" s="46" t="s">
        <v>34</v>
      </c>
      <c r="H282" s="32">
        <v>431.04309774193501</v>
      </c>
    </row>
    <row r="283" spans="2:8">
      <c r="B283" s="47">
        <v>4</v>
      </c>
      <c r="C283" s="48" t="s">
        <v>170</v>
      </c>
      <c r="D283" s="48" t="s">
        <v>349</v>
      </c>
      <c r="E283" s="48" t="s">
        <v>26</v>
      </c>
      <c r="F283" s="48" t="s">
        <v>166</v>
      </c>
      <c r="G283" s="48" t="s">
        <v>34</v>
      </c>
      <c r="H283" s="33">
        <v>420.38393741935499</v>
      </c>
    </row>
    <row r="284" spans="2:8">
      <c r="B284" s="45">
        <v>5</v>
      </c>
      <c r="C284" s="46" t="s">
        <v>186</v>
      </c>
      <c r="D284" s="46" t="s">
        <v>354</v>
      </c>
      <c r="E284" s="46" t="s">
        <v>26</v>
      </c>
      <c r="F284" s="46" t="s">
        <v>166</v>
      </c>
      <c r="G284" s="46" t="s">
        <v>34</v>
      </c>
      <c r="H284" s="32">
        <v>401.37020774193502</v>
      </c>
    </row>
    <row r="285" spans="2:8">
      <c r="B285" s="47">
        <v>6</v>
      </c>
      <c r="C285" s="48" t="s">
        <v>352</v>
      </c>
      <c r="D285" s="48" t="s">
        <v>350</v>
      </c>
      <c r="E285" s="48" t="s">
        <v>26</v>
      </c>
      <c r="F285" s="48" t="s">
        <v>166</v>
      </c>
      <c r="G285" s="48" t="s">
        <v>34</v>
      </c>
      <c r="H285" s="33">
        <v>401.19282612903203</v>
      </c>
    </row>
    <row r="286" spans="2:8">
      <c r="B286" s="45">
        <v>7</v>
      </c>
      <c r="C286" s="46" t="s">
        <v>359</v>
      </c>
      <c r="D286" s="46" t="s">
        <v>360</v>
      </c>
      <c r="E286" s="46" t="s">
        <v>28</v>
      </c>
      <c r="F286" s="46" t="s">
        <v>166</v>
      </c>
      <c r="G286" s="46" t="s">
        <v>37</v>
      </c>
      <c r="H286" s="32">
        <v>380.68314774193499</v>
      </c>
    </row>
    <row r="287" spans="2:8">
      <c r="B287" s="47">
        <v>8</v>
      </c>
      <c r="C287" s="48" t="s">
        <v>324</v>
      </c>
      <c r="D287" s="48" t="s">
        <v>360</v>
      </c>
      <c r="E287" s="48" t="s">
        <v>28</v>
      </c>
      <c r="F287" s="48" t="s">
        <v>166</v>
      </c>
      <c r="G287" s="48" t="s">
        <v>37</v>
      </c>
      <c r="H287" s="33">
        <v>378.867825806452</v>
      </c>
    </row>
    <row r="288" spans="2:8">
      <c r="B288" s="45">
        <v>9</v>
      </c>
      <c r="C288" s="46" t="s">
        <v>169</v>
      </c>
      <c r="D288" s="46" t="s">
        <v>349</v>
      </c>
      <c r="E288" s="46" t="s">
        <v>26</v>
      </c>
      <c r="F288" s="46" t="s">
        <v>166</v>
      </c>
      <c r="G288" s="46" t="s">
        <v>34</v>
      </c>
      <c r="H288" s="32">
        <v>374.79926838709702</v>
      </c>
    </row>
    <row r="289" spans="2:8">
      <c r="B289" s="47">
        <v>10</v>
      </c>
      <c r="C289" s="48" t="s">
        <v>191</v>
      </c>
      <c r="D289" s="48" t="s">
        <v>361</v>
      </c>
      <c r="E289" s="48" t="s">
        <v>28</v>
      </c>
      <c r="F289" s="48" t="s">
        <v>166</v>
      </c>
      <c r="G289" s="48" t="s">
        <v>37</v>
      </c>
      <c r="H289" s="33">
        <v>372.19496032258098</v>
      </c>
    </row>
    <row r="290" spans="2:8">
      <c r="B290" s="45">
        <v>11</v>
      </c>
      <c r="C290" s="46" t="s">
        <v>174</v>
      </c>
      <c r="D290" s="46" t="s">
        <v>349</v>
      </c>
      <c r="E290" s="46" t="s">
        <v>26</v>
      </c>
      <c r="F290" s="46" t="s">
        <v>166</v>
      </c>
      <c r="G290" s="46" t="s">
        <v>34</v>
      </c>
      <c r="H290" s="32">
        <v>368.26464290322599</v>
      </c>
    </row>
    <row r="291" spans="2:8">
      <c r="B291" s="47">
        <v>12</v>
      </c>
      <c r="C291" s="48" t="s">
        <v>182</v>
      </c>
      <c r="D291" s="48" t="s">
        <v>349</v>
      </c>
      <c r="E291" s="48" t="s">
        <v>26</v>
      </c>
      <c r="F291" s="48" t="s">
        <v>166</v>
      </c>
      <c r="G291" s="48" t="s">
        <v>34</v>
      </c>
      <c r="H291" s="33">
        <v>367.071343225806</v>
      </c>
    </row>
    <row r="292" spans="2:8">
      <c r="B292" s="45">
        <v>13</v>
      </c>
      <c r="C292" s="46" t="s">
        <v>190</v>
      </c>
      <c r="D292" s="46" t="s">
        <v>361</v>
      </c>
      <c r="E292" s="46" t="s">
        <v>28</v>
      </c>
      <c r="F292" s="46" t="s">
        <v>166</v>
      </c>
      <c r="G292" s="46" t="s">
        <v>37</v>
      </c>
      <c r="H292" s="32">
        <v>363.84358838709699</v>
      </c>
    </row>
    <row r="293" spans="2:8">
      <c r="B293" s="47">
        <v>14</v>
      </c>
      <c r="C293" s="48" t="s">
        <v>179</v>
      </c>
      <c r="D293" s="48" t="s">
        <v>350</v>
      </c>
      <c r="E293" s="48" t="s">
        <v>26</v>
      </c>
      <c r="F293" s="48" t="s">
        <v>166</v>
      </c>
      <c r="G293" s="48" t="s">
        <v>34</v>
      </c>
      <c r="H293" s="33">
        <v>357.443205483871</v>
      </c>
    </row>
    <row r="294" spans="2:8">
      <c r="B294" s="45">
        <v>15</v>
      </c>
      <c r="C294" s="46" t="s">
        <v>356</v>
      </c>
      <c r="D294" s="46" t="s">
        <v>354</v>
      </c>
      <c r="E294" s="46" t="s">
        <v>26</v>
      </c>
      <c r="F294" s="46" t="s">
        <v>166</v>
      </c>
      <c r="G294" s="46" t="s">
        <v>34</v>
      </c>
      <c r="H294" s="32">
        <v>356.43513870967701</v>
      </c>
    </row>
    <row r="295" spans="2:8">
      <c r="B295" s="47">
        <v>16</v>
      </c>
      <c r="C295" s="48" t="s">
        <v>178</v>
      </c>
      <c r="D295" s="48" t="s">
        <v>350</v>
      </c>
      <c r="E295" s="48" t="s">
        <v>26</v>
      </c>
      <c r="F295" s="48" t="s">
        <v>166</v>
      </c>
      <c r="G295" s="48" t="s">
        <v>34</v>
      </c>
      <c r="H295" s="33">
        <v>337.09222451612902</v>
      </c>
    </row>
    <row r="296" spans="2:8">
      <c r="B296" s="45">
        <v>17</v>
      </c>
      <c r="C296" s="46" t="s">
        <v>322</v>
      </c>
      <c r="D296" s="46" t="s">
        <v>350</v>
      </c>
      <c r="E296" s="46" t="s">
        <v>26</v>
      </c>
      <c r="F296" s="46" t="s">
        <v>166</v>
      </c>
      <c r="G296" s="46" t="s">
        <v>34</v>
      </c>
      <c r="H296" s="32">
        <v>323.03101354838702</v>
      </c>
    </row>
    <row r="297" spans="2:8">
      <c r="B297" s="47">
        <v>18</v>
      </c>
      <c r="C297" s="48" t="s">
        <v>189</v>
      </c>
      <c r="D297" s="48" t="s">
        <v>350</v>
      </c>
      <c r="E297" s="48" t="s">
        <v>26</v>
      </c>
      <c r="F297" s="48" t="s">
        <v>166</v>
      </c>
      <c r="G297" s="48" t="s">
        <v>34</v>
      </c>
      <c r="H297" s="33">
        <v>321.20412354838697</v>
      </c>
    </row>
    <row r="298" spans="2:8">
      <c r="B298" s="45">
        <v>19</v>
      </c>
      <c r="C298" s="46" t="s">
        <v>176</v>
      </c>
      <c r="D298" s="46" t="s">
        <v>349</v>
      </c>
      <c r="E298" s="46" t="s">
        <v>26</v>
      </c>
      <c r="F298" s="46" t="s">
        <v>166</v>
      </c>
      <c r="G298" s="46" t="s">
        <v>34</v>
      </c>
      <c r="H298" s="32">
        <v>318.86774677419402</v>
      </c>
    </row>
    <row r="299" spans="2:8">
      <c r="B299" s="47">
        <v>20</v>
      </c>
      <c r="C299" s="48" t="s">
        <v>192</v>
      </c>
      <c r="D299" s="48" t="s">
        <v>361</v>
      </c>
      <c r="E299" s="48" t="s">
        <v>28</v>
      </c>
      <c r="F299" s="48" t="s">
        <v>166</v>
      </c>
      <c r="G299" s="48" t="s">
        <v>37</v>
      </c>
      <c r="H299" s="33">
        <v>302.65258225806502</v>
      </c>
    </row>
    <row r="300" spans="2:8">
      <c r="B300" s="45">
        <v>21</v>
      </c>
      <c r="C300" s="46" t="s">
        <v>353</v>
      </c>
      <c r="D300" s="46" t="s">
        <v>350</v>
      </c>
      <c r="E300" s="46" t="s">
        <v>26</v>
      </c>
      <c r="F300" s="46" t="s">
        <v>166</v>
      </c>
      <c r="G300" s="46" t="s">
        <v>34</v>
      </c>
      <c r="H300" s="32">
        <v>297.263286451613</v>
      </c>
    </row>
    <row r="301" spans="2:8">
      <c r="B301" s="47">
        <v>22</v>
      </c>
      <c r="C301" s="48" t="s">
        <v>193</v>
      </c>
      <c r="D301" s="48" t="s">
        <v>361</v>
      </c>
      <c r="E301" s="48" t="s">
        <v>28</v>
      </c>
      <c r="F301" s="48" t="s">
        <v>166</v>
      </c>
      <c r="G301" s="48" t="s">
        <v>37</v>
      </c>
      <c r="H301" s="33">
        <v>293.10387032258097</v>
      </c>
    </row>
    <row r="302" spans="2:8">
      <c r="B302" s="45">
        <v>23</v>
      </c>
      <c r="C302" s="46" t="s">
        <v>194</v>
      </c>
      <c r="D302" s="46" t="s">
        <v>362</v>
      </c>
      <c r="E302" s="46" t="s">
        <v>28</v>
      </c>
      <c r="F302" s="46" t="s">
        <v>166</v>
      </c>
      <c r="G302" s="46" t="s">
        <v>37</v>
      </c>
      <c r="H302" s="32">
        <v>288.95215580645203</v>
      </c>
    </row>
    <row r="303" spans="2:8">
      <c r="B303" s="47">
        <v>24</v>
      </c>
      <c r="C303" s="48" t="s">
        <v>363</v>
      </c>
      <c r="D303" s="48" t="s">
        <v>360</v>
      </c>
      <c r="E303" s="48" t="s">
        <v>28</v>
      </c>
      <c r="F303" s="48" t="s">
        <v>166</v>
      </c>
      <c r="G303" s="48" t="s">
        <v>37</v>
      </c>
      <c r="H303" s="33">
        <v>288.13347677419398</v>
      </c>
    </row>
    <row r="304" spans="2:8">
      <c r="B304" s="45">
        <v>25</v>
      </c>
      <c r="C304" s="46" t="s">
        <v>364</v>
      </c>
      <c r="D304" s="46" t="s">
        <v>360</v>
      </c>
      <c r="E304" s="46" t="s">
        <v>28</v>
      </c>
      <c r="F304" s="46" t="s">
        <v>166</v>
      </c>
      <c r="G304" s="46" t="s">
        <v>37</v>
      </c>
      <c r="H304" s="32">
        <v>287.22657677419397</v>
      </c>
    </row>
    <row r="305" spans="2:8">
      <c r="B305" s="47">
        <v>26</v>
      </c>
      <c r="C305" s="48" t="s">
        <v>183</v>
      </c>
      <c r="D305" s="48" t="s">
        <v>349</v>
      </c>
      <c r="E305" s="48" t="s">
        <v>26</v>
      </c>
      <c r="F305" s="48" t="s">
        <v>166</v>
      </c>
      <c r="G305" s="48" t="s">
        <v>34</v>
      </c>
      <c r="H305" s="33">
        <v>282.36714516129001</v>
      </c>
    </row>
    <row r="306" spans="2:8">
      <c r="B306" s="45">
        <v>27</v>
      </c>
      <c r="C306" s="46" t="s">
        <v>187</v>
      </c>
      <c r="D306" s="46" t="s">
        <v>349</v>
      </c>
      <c r="E306" s="46" t="s">
        <v>26</v>
      </c>
      <c r="F306" s="46" t="s">
        <v>166</v>
      </c>
      <c r="G306" s="46" t="s">
        <v>34</v>
      </c>
      <c r="H306" s="32">
        <v>279.88804064516103</v>
      </c>
    </row>
    <row r="307" spans="2:8">
      <c r="B307" s="47">
        <v>28</v>
      </c>
      <c r="C307" s="48" t="s">
        <v>195</v>
      </c>
      <c r="D307" s="48" t="s">
        <v>361</v>
      </c>
      <c r="E307" s="48" t="s">
        <v>28</v>
      </c>
      <c r="F307" s="48" t="s">
        <v>166</v>
      </c>
      <c r="G307" s="48" t="s">
        <v>37</v>
      </c>
      <c r="H307" s="33">
        <v>277.36914903225801</v>
      </c>
    </row>
    <row r="308" spans="2:8">
      <c r="B308" s="45">
        <v>29</v>
      </c>
      <c r="C308" s="46" t="s">
        <v>171</v>
      </c>
      <c r="D308" s="46" t="s">
        <v>351</v>
      </c>
      <c r="E308" s="46" t="s">
        <v>26</v>
      </c>
      <c r="F308" s="46" t="s">
        <v>166</v>
      </c>
      <c r="G308" s="46" t="s">
        <v>34</v>
      </c>
      <c r="H308" s="32">
        <v>275.77706999999998</v>
      </c>
    </row>
    <row r="309" spans="2:8" ht="15.75" thickBot="1">
      <c r="B309" s="49">
        <v>30</v>
      </c>
      <c r="C309" s="50" t="s">
        <v>365</v>
      </c>
      <c r="D309" s="50" t="s">
        <v>349</v>
      </c>
      <c r="E309" s="50" t="s">
        <v>26</v>
      </c>
      <c r="F309" s="50" t="s">
        <v>166</v>
      </c>
      <c r="G309" s="50" t="s">
        <v>34</v>
      </c>
      <c r="H309" s="34">
        <v>275.32013322580599</v>
      </c>
    </row>
    <row r="312" spans="2:8" ht="26.25">
      <c r="B312" s="10" t="s">
        <v>288</v>
      </c>
    </row>
    <row r="314" spans="2:8">
      <c r="B314" s="44" t="s">
        <v>32</v>
      </c>
      <c r="C314" s="44" t="s">
        <v>77</v>
      </c>
      <c r="D314" s="44" t="s">
        <v>78</v>
      </c>
      <c r="E314" s="44" t="s">
        <v>23</v>
      </c>
      <c r="F314" s="44" t="s">
        <v>164</v>
      </c>
      <c r="G314" s="44" t="s">
        <v>33</v>
      </c>
      <c r="H314" s="44" t="s">
        <v>11</v>
      </c>
    </row>
    <row r="315" spans="2:8">
      <c r="B315" s="45">
        <v>1</v>
      </c>
      <c r="C315" s="46" t="s">
        <v>205</v>
      </c>
      <c r="D315" s="46" t="s">
        <v>81</v>
      </c>
      <c r="E315" s="46" t="s">
        <v>24</v>
      </c>
      <c r="F315" s="46" t="s">
        <v>196</v>
      </c>
      <c r="G315" s="46" t="s">
        <v>34</v>
      </c>
      <c r="H315" s="32">
        <v>31009.5718449306</v>
      </c>
    </row>
    <row r="316" spans="2:8">
      <c r="B316" s="47">
        <v>2</v>
      </c>
      <c r="C316" s="48" t="s">
        <v>197</v>
      </c>
      <c r="D316" s="48" t="s">
        <v>81</v>
      </c>
      <c r="E316" s="48" t="s">
        <v>24</v>
      </c>
      <c r="F316" s="48" t="s">
        <v>196</v>
      </c>
      <c r="G316" s="48" t="s">
        <v>34</v>
      </c>
      <c r="H316" s="33">
        <v>30304.036350038099</v>
      </c>
    </row>
    <row r="317" spans="2:8">
      <c r="B317" s="45">
        <v>3</v>
      </c>
      <c r="C317" s="46" t="s">
        <v>199</v>
      </c>
      <c r="D317" s="46" t="s">
        <v>81</v>
      </c>
      <c r="E317" s="46" t="s">
        <v>24</v>
      </c>
      <c r="F317" s="46" t="s">
        <v>196</v>
      </c>
      <c r="G317" s="46" t="s">
        <v>34</v>
      </c>
      <c r="H317" s="32">
        <v>28713.795049975499</v>
      </c>
    </row>
    <row r="318" spans="2:8">
      <c r="B318" s="47">
        <v>4</v>
      </c>
      <c r="C318" s="48" t="s">
        <v>202</v>
      </c>
      <c r="D318" s="48" t="s">
        <v>85</v>
      </c>
      <c r="E318" s="48" t="s">
        <v>24</v>
      </c>
      <c r="F318" s="48" t="s">
        <v>196</v>
      </c>
      <c r="G318" s="48" t="s">
        <v>34</v>
      </c>
      <c r="H318" s="33">
        <v>28470.231896786099</v>
      </c>
    </row>
    <row r="319" spans="2:8">
      <c r="B319" s="45">
        <v>5</v>
      </c>
      <c r="C319" s="46" t="s">
        <v>198</v>
      </c>
      <c r="D319" s="46" t="s">
        <v>85</v>
      </c>
      <c r="E319" s="46" t="s">
        <v>24</v>
      </c>
      <c r="F319" s="46" t="s">
        <v>196</v>
      </c>
      <c r="G319" s="46" t="s">
        <v>34</v>
      </c>
      <c r="H319" s="32">
        <v>27781.248747048401</v>
      </c>
    </row>
    <row r="320" spans="2:8">
      <c r="B320" s="47">
        <v>6</v>
      </c>
      <c r="C320" s="48" t="s">
        <v>204</v>
      </c>
      <c r="D320" s="48" t="s">
        <v>81</v>
      </c>
      <c r="E320" s="48" t="s">
        <v>24</v>
      </c>
      <c r="F320" s="48" t="s">
        <v>196</v>
      </c>
      <c r="G320" s="48" t="s">
        <v>34</v>
      </c>
      <c r="H320" s="33">
        <v>26976.4545721342</v>
      </c>
    </row>
    <row r="321" spans="2:8">
      <c r="B321" s="45">
        <v>7</v>
      </c>
      <c r="C321" s="46" t="s">
        <v>200</v>
      </c>
      <c r="D321" s="46" t="s">
        <v>81</v>
      </c>
      <c r="E321" s="46" t="s">
        <v>24</v>
      </c>
      <c r="F321" s="46" t="s">
        <v>196</v>
      </c>
      <c r="G321" s="46" t="s">
        <v>34</v>
      </c>
      <c r="H321" s="32">
        <v>26340.011422709002</v>
      </c>
    </row>
    <row r="322" spans="2:8">
      <c r="B322" s="47">
        <v>8</v>
      </c>
      <c r="C322" s="48" t="s">
        <v>211</v>
      </c>
      <c r="D322" s="48" t="s">
        <v>81</v>
      </c>
      <c r="E322" s="48" t="s">
        <v>24</v>
      </c>
      <c r="F322" s="48" t="s">
        <v>196</v>
      </c>
      <c r="G322" s="48" t="s">
        <v>34</v>
      </c>
      <c r="H322" s="33">
        <v>26011.983831309401</v>
      </c>
    </row>
    <row r="323" spans="2:8">
      <c r="B323" s="45">
        <v>9</v>
      </c>
      <c r="C323" s="46" t="s">
        <v>325</v>
      </c>
      <c r="D323" s="46" t="s">
        <v>81</v>
      </c>
      <c r="E323" s="46" t="s">
        <v>24</v>
      </c>
      <c r="F323" s="46" t="s">
        <v>196</v>
      </c>
      <c r="G323" s="46" t="s">
        <v>34</v>
      </c>
      <c r="H323" s="32">
        <v>25866.973884936098</v>
      </c>
    </row>
    <row r="324" spans="2:8">
      <c r="B324" s="47">
        <v>10</v>
      </c>
      <c r="C324" s="48" t="s">
        <v>208</v>
      </c>
      <c r="D324" s="48" t="s">
        <v>85</v>
      </c>
      <c r="E324" s="48" t="s">
        <v>24</v>
      </c>
      <c r="F324" s="48" t="s">
        <v>196</v>
      </c>
      <c r="G324" s="48" t="s">
        <v>34</v>
      </c>
      <c r="H324" s="33">
        <v>25644.778433699401</v>
      </c>
    </row>
    <row r="325" spans="2:8">
      <c r="B325" s="45">
        <v>11</v>
      </c>
      <c r="C325" s="46" t="s">
        <v>207</v>
      </c>
      <c r="D325" s="46" t="s">
        <v>81</v>
      </c>
      <c r="E325" s="46" t="s">
        <v>24</v>
      </c>
      <c r="F325" s="46" t="s">
        <v>196</v>
      </c>
      <c r="G325" s="46" t="s">
        <v>34</v>
      </c>
      <c r="H325" s="32">
        <v>25477.693486094198</v>
      </c>
    </row>
    <row r="326" spans="2:8">
      <c r="B326" s="47">
        <v>12</v>
      </c>
      <c r="C326" s="48" t="s">
        <v>217</v>
      </c>
      <c r="D326" s="48" t="s">
        <v>81</v>
      </c>
      <c r="E326" s="48" t="s">
        <v>24</v>
      </c>
      <c r="F326" s="48" t="s">
        <v>196</v>
      </c>
      <c r="G326" s="48" t="s">
        <v>34</v>
      </c>
      <c r="H326" s="33">
        <v>25066.110029683499</v>
      </c>
    </row>
    <row r="327" spans="2:8">
      <c r="B327" s="45">
        <v>13</v>
      </c>
      <c r="C327" s="46" t="s">
        <v>213</v>
      </c>
      <c r="D327" s="46" t="s">
        <v>81</v>
      </c>
      <c r="E327" s="46" t="s">
        <v>24</v>
      </c>
      <c r="F327" s="46" t="s">
        <v>196</v>
      </c>
      <c r="G327" s="46" t="s">
        <v>34</v>
      </c>
      <c r="H327" s="32">
        <v>24946.2785985345</v>
      </c>
    </row>
    <row r="328" spans="2:8">
      <c r="B328" s="47">
        <v>14</v>
      </c>
      <c r="C328" s="48" t="s">
        <v>215</v>
      </c>
      <c r="D328" s="48" t="s">
        <v>85</v>
      </c>
      <c r="E328" s="48" t="s">
        <v>24</v>
      </c>
      <c r="F328" s="48" t="s">
        <v>196</v>
      </c>
      <c r="G328" s="48" t="s">
        <v>34</v>
      </c>
      <c r="H328" s="33">
        <v>24766.3393082603</v>
      </c>
    </row>
    <row r="329" spans="2:8">
      <c r="B329" s="45">
        <v>15</v>
      </c>
      <c r="C329" s="46" t="s">
        <v>209</v>
      </c>
      <c r="D329" s="46" t="s">
        <v>81</v>
      </c>
      <c r="E329" s="46" t="s">
        <v>24</v>
      </c>
      <c r="F329" s="46" t="s">
        <v>196</v>
      </c>
      <c r="G329" s="46" t="s">
        <v>34</v>
      </c>
      <c r="H329" s="32">
        <v>24653.012960930999</v>
      </c>
    </row>
    <row r="330" spans="2:8">
      <c r="B330" s="47">
        <v>16</v>
      </c>
      <c r="C330" s="48" t="s">
        <v>203</v>
      </c>
      <c r="D330" s="48" t="s">
        <v>81</v>
      </c>
      <c r="E330" s="48" t="s">
        <v>24</v>
      </c>
      <c r="F330" s="48" t="s">
        <v>196</v>
      </c>
      <c r="G330" s="48" t="s">
        <v>34</v>
      </c>
      <c r="H330" s="33">
        <v>24434.499483309399</v>
      </c>
    </row>
    <row r="331" spans="2:8">
      <c r="B331" s="45">
        <v>17</v>
      </c>
      <c r="C331" s="46" t="s">
        <v>326</v>
      </c>
      <c r="D331" s="46" t="s">
        <v>81</v>
      </c>
      <c r="E331" s="46" t="s">
        <v>24</v>
      </c>
      <c r="F331" s="46" t="s">
        <v>196</v>
      </c>
      <c r="G331" s="46" t="s">
        <v>34</v>
      </c>
      <c r="H331" s="32">
        <v>24345.262296691599</v>
      </c>
    </row>
    <row r="332" spans="2:8">
      <c r="B332" s="47">
        <v>18</v>
      </c>
      <c r="C332" s="48" t="s">
        <v>214</v>
      </c>
      <c r="D332" s="48" t="s">
        <v>85</v>
      </c>
      <c r="E332" s="48" t="s">
        <v>24</v>
      </c>
      <c r="F332" s="48" t="s">
        <v>196</v>
      </c>
      <c r="G332" s="48" t="s">
        <v>34</v>
      </c>
      <c r="H332" s="33">
        <v>24232.717103184801</v>
      </c>
    </row>
    <row r="333" spans="2:8">
      <c r="B333" s="45">
        <v>19</v>
      </c>
      <c r="C333" s="46" t="s">
        <v>212</v>
      </c>
      <c r="D333" s="46" t="s">
        <v>81</v>
      </c>
      <c r="E333" s="46" t="s">
        <v>24</v>
      </c>
      <c r="F333" s="46" t="s">
        <v>196</v>
      </c>
      <c r="G333" s="46" t="s">
        <v>34</v>
      </c>
      <c r="H333" s="32">
        <v>23982.076087671601</v>
      </c>
    </row>
    <row r="334" spans="2:8">
      <c r="B334" s="47">
        <v>20</v>
      </c>
      <c r="C334" s="48" t="s">
        <v>201</v>
      </c>
      <c r="D334" s="48" t="s">
        <v>81</v>
      </c>
      <c r="E334" s="48" t="s">
        <v>24</v>
      </c>
      <c r="F334" s="48" t="s">
        <v>196</v>
      </c>
      <c r="G334" s="48" t="s">
        <v>34</v>
      </c>
      <c r="H334" s="33">
        <v>23859.767282970999</v>
      </c>
    </row>
    <row r="335" spans="2:8">
      <c r="B335" s="45">
        <v>21</v>
      </c>
      <c r="C335" s="46" t="s">
        <v>219</v>
      </c>
      <c r="D335" s="46" t="s">
        <v>81</v>
      </c>
      <c r="E335" s="46" t="s">
        <v>24</v>
      </c>
      <c r="F335" s="46" t="s">
        <v>196</v>
      </c>
      <c r="G335" s="46" t="s">
        <v>34</v>
      </c>
      <c r="H335" s="32">
        <v>23640.346246635501</v>
      </c>
    </row>
    <row r="336" spans="2:8">
      <c r="B336" s="47">
        <v>22</v>
      </c>
      <c r="C336" s="48" t="s">
        <v>366</v>
      </c>
      <c r="D336" s="48" t="s">
        <v>85</v>
      </c>
      <c r="E336" s="48" t="s">
        <v>24</v>
      </c>
      <c r="F336" s="48" t="s">
        <v>196</v>
      </c>
      <c r="G336" s="48" t="s">
        <v>34</v>
      </c>
      <c r="H336" s="33">
        <v>23565.150350702901</v>
      </c>
    </row>
    <row r="337" spans="2:8">
      <c r="B337" s="45">
        <v>23</v>
      </c>
      <c r="C337" s="46" t="s">
        <v>367</v>
      </c>
      <c r="D337" s="46" t="s">
        <v>345</v>
      </c>
      <c r="E337" s="46" t="s">
        <v>24</v>
      </c>
      <c r="F337" s="46" t="s">
        <v>196</v>
      </c>
      <c r="G337" s="46" t="s">
        <v>34</v>
      </c>
      <c r="H337" s="32">
        <v>23180.974437021599</v>
      </c>
    </row>
    <row r="338" spans="2:8">
      <c r="B338" s="47">
        <v>24</v>
      </c>
      <c r="C338" s="48" t="s">
        <v>223</v>
      </c>
      <c r="D338" s="48" t="s">
        <v>81</v>
      </c>
      <c r="E338" s="48" t="s">
        <v>24</v>
      </c>
      <c r="F338" s="48" t="s">
        <v>196</v>
      </c>
      <c r="G338" s="48" t="s">
        <v>34</v>
      </c>
      <c r="H338" s="33">
        <v>22323.0102663094</v>
      </c>
    </row>
    <row r="339" spans="2:8">
      <c r="B339" s="45">
        <v>25</v>
      </c>
      <c r="C339" s="46" t="s">
        <v>218</v>
      </c>
      <c r="D339" s="46" t="s">
        <v>334</v>
      </c>
      <c r="E339" s="46" t="s">
        <v>25</v>
      </c>
      <c r="F339" s="46" t="s">
        <v>196</v>
      </c>
      <c r="G339" s="46" t="s">
        <v>34</v>
      </c>
      <c r="H339" s="32">
        <v>22021.210168124198</v>
      </c>
    </row>
    <row r="340" spans="2:8">
      <c r="B340" s="47">
        <v>26</v>
      </c>
      <c r="C340" s="48" t="s">
        <v>210</v>
      </c>
      <c r="D340" s="48" t="s">
        <v>81</v>
      </c>
      <c r="E340" s="48" t="s">
        <v>24</v>
      </c>
      <c r="F340" s="48" t="s">
        <v>196</v>
      </c>
      <c r="G340" s="48" t="s">
        <v>34</v>
      </c>
      <c r="H340" s="33">
        <v>22013.264312020299</v>
      </c>
    </row>
    <row r="341" spans="2:8">
      <c r="B341" s="45">
        <v>27</v>
      </c>
      <c r="C341" s="46" t="s">
        <v>368</v>
      </c>
      <c r="D341" s="46" t="s">
        <v>85</v>
      </c>
      <c r="E341" s="46" t="s">
        <v>24</v>
      </c>
      <c r="F341" s="46" t="s">
        <v>196</v>
      </c>
      <c r="G341" s="46" t="s">
        <v>34</v>
      </c>
      <c r="H341" s="32">
        <v>21639.326991636499</v>
      </c>
    </row>
    <row r="342" spans="2:8">
      <c r="B342" s="47">
        <v>28</v>
      </c>
      <c r="C342" s="48" t="s">
        <v>206</v>
      </c>
      <c r="D342" s="48" t="s">
        <v>81</v>
      </c>
      <c r="E342" s="48" t="s">
        <v>24</v>
      </c>
      <c r="F342" s="48" t="s">
        <v>196</v>
      </c>
      <c r="G342" s="48" t="s">
        <v>34</v>
      </c>
      <c r="H342" s="33">
        <v>21486.533101042602</v>
      </c>
    </row>
    <row r="343" spans="2:8">
      <c r="B343" s="45">
        <v>29</v>
      </c>
      <c r="C343" s="46" t="s">
        <v>216</v>
      </c>
      <c r="D343" s="46" t="s">
        <v>81</v>
      </c>
      <c r="E343" s="46" t="s">
        <v>24</v>
      </c>
      <c r="F343" s="46" t="s">
        <v>196</v>
      </c>
      <c r="G343" s="46" t="s">
        <v>34</v>
      </c>
      <c r="H343" s="32">
        <v>21405.661158827701</v>
      </c>
    </row>
    <row r="344" spans="2:8" ht="15.75" thickBot="1">
      <c r="B344" s="49">
        <v>30</v>
      </c>
      <c r="C344" s="50" t="s">
        <v>226</v>
      </c>
      <c r="D344" s="50" t="s">
        <v>85</v>
      </c>
      <c r="E344" s="50" t="s">
        <v>24</v>
      </c>
      <c r="F344" s="50" t="s">
        <v>196</v>
      </c>
      <c r="G344" s="50" t="s">
        <v>34</v>
      </c>
      <c r="H344" s="34">
        <v>21395.103611294198</v>
      </c>
    </row>
    <row r="347" spans="2:8" ht="26.25">
      <c r="B347" s="10" t="s">
        <v>289</v>
      </c>
    </row>
    <row r="349" spans="2:8">
      <c r="B349" s="44" t="s">
        <v>32</v>
      </c>
      <c r="C349" s="44" t="s">
        <v>77</v>
      </c>
      <c r="D349" s="44" t="s">
        <v>78</v>
      </c>
      <c r="E349" s="44" t="s">
        <v>23</v>
      </c>
      <c r="F349" s="44" t="s">
        <v>164</v>
      </c>
      <c r="G349" s="44" t="s">
        <v>33</v>
      </c>
      <c r="H349" s="44" t="s">
        <v>12</v>
      </c>
    </row>
    <row r="350" spans="2:8">
      <c r="B350" s="45">
        <v>1</v>
      </c>
      <c r="C350" s="46" t="s">
        <v>220</v>
      </c>
      <c r="D350" s="46" t="s">
        <v>230</v>
      </c>
      <c r="E350" s="46" t="s">
        <v>24</v>
      </c>
      <c r="F350" s="46" t="s">
        <v>196</v>
      </c>
      <c r="G350" s="46" t="s">
        <v>34</v>
      </c>
      <c r="H350" s="32">
        <v>1850.97260193548</v>
      </c>
    </row>
    <row r="351" spans="2:8">
      <c r="B351" s="47">
        <v>2</v>
      </c>
      <c r="C351" s="48" t="s">
        <v>221</v>
      </c>
      <c r="D351" s="48" t="s">
        <v>230</v>
      </c>
      <c r="E351" s="48" t="s">
        <v>24</v>
      </c>
      <c r="F351" s="48" t="s">
        <v>196</v>
      </c>
      <c r="G351" s="48" t="s">
        <v>34</v>
      </c>
      <c r="H351" s="33">
        <v>1815.2765461290301</v>
      </c>
    </row>
    <row r="352" spans="2:8">
      <c r="B352" s="45">
        <v>3</v>
      </c>
      <c r="C352" s="46" t="s">
        <v>223</v>
      </c>
      <c r="D352" s="46" t="s">
        <v>81</v>
      </c>
      <c r="E352" s="46" t="s">
        <v>24</v>
      </c>
      <c r="F352" s="46" t="s">
        <v>196</v>
      </c>
      <c r="G352" s="46" t="s">
        <v>34</v>
      </c>
      <c r="H352" s="32">
        <v>1418.5162887096801</v>
      </c>
    </row>
    <row r="353" spans="2:8">
      <c r="B353" s="47">
        <v>4</v>
      </c>
      <c r="C353" s="48" t="s">
        <v>225</v>
      </c>
      <c r="D353" s="48" t="s">
        <v>231</v>
      </c>
      <c r="E353" s="48" t="s">
        <v>25</v>
      </c>
      <c r="F353" s="48" t="s">
        <v>196</v>
      </c>
      <c r="G353" s="48" t="s">
        <v>34</v>
      </c>
      <c r="H353" s="33">
        <v>1302.9744293548399</v>
      </c>
    </row>
    <row r="354" spans="2:8">
      <c r="B354" s="45">
        <v>5</v>
      </c>
      <c r="C354" s="46" t="s">
        <v>200</v>
      </c>
      <c r="D354" s="46" t="s">
        <v>81</v>
      </c>
      <c r="E354" s="46" t="s">
        <v>24</v>
      </c>
      <c r="F354" s="46" t="s">
        <v>196</v>
      </c>
      <c r="G354" s="46" t="s">
        <v>34</v>
      </c>
      <c r="H354" s="32">
        <v>1286.4125187096799</v>
      </c>
    </row>
    <row r="355" spans="2:8">
      <c r="B355" s="47">
        <v>6</v>
      </c>
      <c r="C355" s="48" t="s">
        <v>369</v>
      </c>
      <c r="D355" s="48" t="s">
        <v>331</v>
      </c>
      <c r="E355" s="48" t="s">
        <v>30</v>
      </c>
      <c r="F355" s="48" t="s">
        <v>196</v>
      </c>
      <c r="G355" s="48" t="s">
        <v>34</v>
      </c>
      <c r="H355" s="33">
        <v>1281.1848129032301</v>
      </c>
    </row>
    <row r="356" spans="2:8">
      <c r="B356" s="45">
        <v>7</v>
      </c>
      <c r="C356" s="46" t="s">
        <v>213</v>
      </c>
      <c r="D356" s="46" t="s">
        <v>81</v>
      </c>
      <c r="E356" s="46" t="s">
        <v>24</v>
      </c>
      <c r="F356" s="46" t="s">
        <v>196</v>
      </c>
      <c r="G356" s="46" t="s">
        <v>34</v>
      </c>
      <c r="H356" s="32">
        <v>1231.8522787096799</v>
      </c>
    </row>
    <row r="357" spans="2:8">
      <c r="B357" s="47">
        <v>8</v>
      </c>
      <c r="C357" s="48" t="s">
        <v>203</v>
      </c>
      <c r="D357" s="48" t="s">
        <v>81</v>
      </c>
      <c r="E357" s="48" t="s">
        <v>24</v>
      </c>
      <c r="F357" s="48" t="s">
        <v>196</v>
      </c>
      <c r="G357" s="48" t="s">
        <v>34</v>
      </c>
      <c r="H357" s="33">
        <v>1197.0096129032299</v>
      </c>
    </row>
    <row r="358" spans="2:8">
      <c r="B358" s="45">
        <v>9</v>
      </c>
      <c r="C358" s="46" t="s">
        <v>326</v>
      </c>
      <c r="D358" s="46" t="s">
        <v>81</v>
      </c>
      <c r="E358" s="46" t="s">
        <v>24</v>
      </c>
      <c r="F358" s="46" t="s">
        <v>196</v>
      </c>
      <c r="G358" s="46" t="s">
        <v>34</v>
      </c>
      <c r="H358" s="32">
        <v>1188.4589577419399</v>
      </c>
    </row>
    <row r="359" spans="2:8">
      <c r="B359" s="47">
        <v>10</v>
      </c>
      <c r="C359" s="48" t="s">
        <v>226</v>
      </c>
      <c r="D359" s="48" t="s">
        <v>85</v>
      </c>
      <c r="E359" s="48" t="s">
        <v>24</v>
      </c>
      <c r="F359" s="48" t="s">
        <v>196</v>
      </c>
      <c r="G359" s="48" t="s">
        <v>34</v>
      </c>
      <c r="H359" s="33">
        <v>1179.7412429032299</v>
      </c>
    </row>
    <row r="360" spans="2:8">
      <c r="B360" s="45">
        <v>11</v>
      </c>
      <c r="C360" s="46" t="s">
        <v>222</v>
      </c>
      <c r="D360" s="46" t="s">
        <v>331</v>
      </c>
      <c r="E360" s="46" t="s">
        <v>30</v>
      </c>
      <c r="F360" s="46" t="s">
        <v>196</v>
      </c>
      <c r="G360" s="46" t="s">
        <v>34</v>
      </c>
      <c r="H360" s="32">
        <v>1156.84095580645</v>
      </c>
    </row>
    <row r="361" spans="2:8">
      <c r="B361" s="47">
        <v>12</v>
      </c>
      <c r="C361" s="48" t="s">
        <v>205</v>
      </c>
      <c r="D361" s="48" t="s">
        <v>81</v>
      </c>
      <c r="E361" s="48" t="s">
        <v>24</v>
      </c>
      <c r="F361" s="48" t="s">
        <v>196</v>
      </c>
      <c r="G361" s="48" t="s">
        <v>34</v>
      </c>
      <c r="H361" s="33">
        <v>1104.68764322581</v>
      </c>
    </row>
    <row r="362" spans="2:8">
      <c r="B362" s="45">
        <v>13</v>
      </c>
      <c r="C362" s="46" t="s">
        <v>224</v>
      </c>
      <c r="D362" s="46" t="s">
        <v>331</v>
      </c>
      <c r="E362" s="46" t="s">
        <v>30</v>
      </c>
      <c r="F362" s="46" t="s">
        <v>196</v>
      </c>
      <c r="G362" s="46" t="s">
        <v>34</v>
      </c>
      <c r="H362" s="32">
        <v>1066.1532425806399</v>
      </c>
    </row>
    <row r="363" spans="2:8">
      <c r="B363" s="47">
        <v>14</v>
      </c>
      <c r="C363" s="48" t="s">
        <v>327</v>
      </c>
      <c r="D363" s="48" t="s">
        <v>85</v>
      </c>
      <c r="E363" s="48" t="s">
        <v>24</v>
      </c>
      <c r="F363" s="48" t="s">
        <v>196</v>
      </c>
      <c r="G363" s="48" t="s">
        <v>34</v>
      </c>
      <c r="H363" s="33">
        <v>1045.8312370967701</v>
      </c>
    </row>
    <row r="364" spans="2:8">
      <c r="B364" s="45">
        <v>15</v>
      </c>
      <c r="C364" s="46" t="s">
        <v>197</v>
      </c>
      <c r="D364" s="46" t="s">
        <v>81</v>
      </c>
      <c r="E364" s="46" t="s">
        <v>24</v>
      </c>
      <c r="F364" s="46" t="s">
        <v>196</v>
      </c>
      <c r="G364" s="46" t="s">
        <v>34</v>
      </c>
      <c r="H364" s="32">
        <v>1031.2870816129</v>
      </c>
    </row>
    <row r="365" spans="2:8">
      <c r="B365" s="47">
        <v>16</v>
      </c>
      <c r="C365" s="48" t="s">
        <v>206</v>
      </c>
      <c r="D365" s="48" t="s">
        <v>81</v>
      </c>
      <c r="E365" s="48" t="s">
        <v>24</v>
      </c>
      <c r="F365" s="48" t="s">
        <v>196</v>
      </c>
      <c r="G365" s="48" t="s">
        <v>34</v>
      </c>
      <c r="H365" s="33">
        <v>1023.03287129032</v>
      </c>
    </row>
    <row r="366" spans="2:8">
      <c r="B366" s="45">
        <v>17</v>
      </c>
      <c r="C366" s="46" t="s">
        <v>199</v>
      </c>
      <c r="D366" s="46" t="s">
        <v>81</v>
      </c>
      <c r="E366" s="46" t="s">
        <v>24</v>
      </c>
      <c r="F366" s="46" t="s">
        <v>196</v>
      </c>
      <c r="G366" s="46" t="s">
        <v>34</v>
      </c>
      <c r="H366" s="32">
        <v>1014.46683387097</v>
      </c>
    </row>
    <row r="367" spans="2:8">
      <c r="B367" s="47">
        <v>18</v>
      </c>
      <c r="C367" s="48" t="s">
        <v>198</v>
      </c>
      <c r="D367" s="48" t="s">
        <v>85</v>
      </c>
      <c r="E367" s="48" t="s">
        <v>24</v>
      </c>
      <c r="F367" s="48" t="s">
        <v>196</v>
      </c>
      <c r="G367" s="48" t="s">
        <v>34</v>
      </c>
      <c r="H367" s="33">
        <v>989.71812548387095</v>
      </c>
    </row>
    <row r="368" spans="2:8">
      <c r="B368" s="45">
        <v>19</v>
      </c>
      <c r="C368" s="46" t="s">
        <v>207</v>
      </c>
      <c r="D368" s="46" t="s">
        <v>81</v>
      </c>
      <c r="E368" s="46" t="s">
        <v>24</v>
      </c>
      <c r="F368" s="46" t="s">
        <v>196</v>
      </c>
      <c r="G368" s="46" t="s">
        <v>34</v>
      </c>
      <c r="H368" s="32">
        <v>989.18236000000002</v>
      </c>
    </row>
    <row r="369" spans="2:8">
      <c r="B369" s="47">
        <v>20</v>
      </c>
      <c r="C369" s="48" t="s">
        <v>210</v>
      </c>
      <c r="D369" s="48" t="s">
        <v>81</v>
      </c>
      <c r="E369" s="48" t="s">
        <v>24</v>
      </c>
      <c r="F369" s="48" t="s">
        <v>196</v>
      </c>
      <c r="G369" s="48" t="s">
        <v>34</v>
      </c>
      <c r="H369" s="33">
        <v>987.57999516128996</v>
      </c>
    </row>
    <row r="370" spans="2:8">
      <c r="B370" s="45">
        <v>21</v>
      </c>
      <c r="C370" s="46" t="s">
        <v>202</v>
      </c>
      <c r="D370" s="46" t="s">
        <v>85</v>
      </c>
      <c r="E370" s="46" t="s">
        <v>24</v>
      </c>
      <c r="F370" s="46" t="s">
        <v>196</v>
      </c>
      <c r="G370" s="46" t="s">
        <v>34</v>
      </c>
      <c r="H370" s="32">
        <v>973.22267096774203</v>
      </c>
    </row>
    <row r="371" spans="2:8">
      <c r="B371" s="47">
        <v>22</v>
      </c>
      <c r="C371" s="48" t="s">
        <v>227</v>
      </c>
      <c r="D371" s="48" t="s">
        <v>331</v>
      </c>
      <c r="E371" s="48" t="s">
        <v>30</v>
      </c>
      <c r="F371" s="48" t="s">
        <v>196</v>
      </c>
      <c r="G371" s="48" t="s">
        <v>34</v>
      </c>
      <c r="H371" s="33">
        <v>942.17728870967699</v>
      </c>
    </row>
    <row r="372" spans="2:8">
      <c r="B372" s="45">
        <v>23</v>
      </c>
      <c r="C372" s="46" t="s">
        <v>204</v>
      </c>
      <c r="D372" s="46" t="s">
        <v>81</v>
      </c>
      <c r="E372" s="46" t="s">
        <v>24</v>
      </c>
      <c r="F372" s="46" t="s">
        <v>196</v>
      </c>
      <c r="G372" s="46" t="s">
        <v>34</v>
      </c>
      <c r="H372" s="32">
        <v>936.74875612903202</v>
      </c>
    </row>
    <row r="373" spans="2:8">
      <c r="B373" s="47">
        <v>24</v>
      </c>
      <c r="C373" s="48" t="s">
        <v>368</v>
      </c>
      <c r="D373" s="48" t="s">
        <v>85</v>
      </c>
      <c r="E373" s="48" t="s">
        <v>24</v>
      </c>
      <c r="F373" s="48" t="s">
        <v>196</v>
      </c>
      <c r="G373" s="48" t="s">
        <v>34</v>
      </c>
      <c r="H373" s="33">
        <v>934.12172451612901</v>
      </c>
    </row>
    <row r="374" spans="2:8">
      <c r="B374" s="45">
        <v>25</v>
      </c>
      <c r="C374" s="46" t="s">
        <v>229</v>
      </c>
      <c r="D374" s="46" t="s">
        <v>230</v>
      </c>
      <c r="E374" s="46" t="s">
        <v>24</v>
      </c>
      <c r="F374" s="46" t="s">
        <v>196</v>
      </c>
      <c r="G374" s="46" t="s">
        <v>34</v>
      </c>
      <c r="H374" s="32">
        <v>925.96528967741904</v>
      </c>
    </row>
    <row r="375" spans="2:8">
      <c r="B375" s="47">
        <v>26</v>
      </c>
      <c r="C375" s="48" t="s">
        <v>370</v>
      </c>
      <c r="D375" s="48" t="s">
        <v>231</v>
      </c>
      <c r="E375" s="48" t="s">
        <v>25</v>
      </c>
      <c r="F375" s="48" t="s">
        <v>196</v>
      </c>
      <c r="G375" s="48" t="s">
        <v>34</v>
      </c>
      <c r="H375" s="33">
        <v>925.92079612903206</v>
      </c>
    </row>
    <row r="376" spans="2:8">
      <c r="B376" s="45">
        <v>27</v>
      </c>
      <c r="C376" s="46" t="s">
        <v>208</v>
      </c>
      <c r="D376" s="46" t="s">
        <v>85</v>
      </c>
      <c r="E376" s="46" t="s">
        <v>24</v>
      </c>
      <c r="F376" s="46" t="s">
        <v>196</v>
      </c>
      <c r="G376" s="46" t="s">
        <v>34</v>
      </c>
      <c r="H376" s="32">
        <v>925.89650225806497</v>
      </c>
    </row>
    <row r="377" spans="2:8">
      <c r="B377" s="47">
        <v>28</v>
      </c>
      <c r="C377" s="48" t="s">
        <v>211</v>
      </c>
      <c r="D377" s="48" t="s">
        <v>81</v>
      </c>
      <c r="E377" s="48" t="s">
        <v>24</v>
      </c>
      <c r="F377" s="48" t="s">
        <v>196</v>
      </c>
      <c r="G377" s="48" t="s">
        <v>34</v>
      </c>
      <c r="H377" s="33">
        <v>885.24835258064502</v>
      </c>
    </row>
    <row r="378" spans="2:8">
      <c r="B378" s="45">
        <v>29</v>
      </c>
      <c r="C378" s="46" t="s">
        <v>228</v>
      </c>
      <c r="D378" s="46" t="s">
        <v>81</v>
      </c>
      <c r="E378" s="46" t="s">
        <v>24</v>
      </c>
      <c r="F378" s="46" t="s">
        <v>196</v>
      </c>
      <c r="G378" s="46" t="s">
        <v>34</v>
      </c>
      <c r="H378" s="32">
        <v>875.52222451612897</v>
      </c>
    </row>
    <row r="379" spans="2:8" ht="15.75" thickBot="1">
      <c r="B379" s="49">
        <v>30</v>
      </c>
      <c r="C379" s="50" t="s">
        <v>215</v>
      </c>
      <c r="D379" s="50" t="s">
        <v>85</v>
      </c>
      <c r="E379" s="50" t="s">
        <v>24</v>
      </c>
      <c r="F379" s="50" t="s">
        <v>196</v>
      </c>
      <c r="G379" s="50" t="s">
        <v>34</v>
      </c>
      <c r="H379" s="34">
        <v>867.15818161290304</v>
      </c>
    </row>
    <row r="382" spans="2:8" ht="26.25">
      <c r="B382" s="10" t="s">
        <v>290</v>
      </c>
    </row>
    <row r="384" spans="2:8">
      <c r="B384" s="44" t="s">
        <v>32</v>
      </c>
      <c r="C384" s="44" t="s">
        <v>77</v>
      </c>
      <c r="D384" s="44" t="s">
        <v>78</v>
      </c>
      <c r="E384" s="44" t="s">
        <v>23</v>
      </c>
      <c r="F384" s="44" t="s">
        <v>164</v>
      </c>
      <c r="G384" s="44" t="s">
        <v>33</v>
      </c>
      <c r="H384" s="44" t="s">
        <v>158</v>
      </c>
    </row>
    <row r="385" spans="2:8">
      <c r="B385" s="45">
        <v>1</v>
      </c>
      <c r="C385" s="46" t="s">
        <v>205</v>
      </c>
      <c r="D385" s="46" t="s">
        <v>81</v>
      </c>
      <c r="E385" s="46" t="s">
        <v>24</v>
      </c>
      <c r="F385" s="46" t="s">
        <v>196</v>
      </c>
      <c r="G385" s="46" t="s">
        <v>34</v>
      </c>
      <c r="H385" s="32">
        <v>37957.847230168802</v>
      </c>
    </row>
    <row r="386" spans="2:8">
      <c r="B386" s="47">
        <v>2</v>
      </c>
      <c r="C386" s="48" t="s">
        <v>197</v>
      </c>
      <c r="D386" s="48" t="s">
        <v>81</v>
      </c>
      <c r="E386" s="48" t="s">
        <v>24</v>
      </c>
      <c r="F386" s="48" t="s">
        <v>196</v>
      </c>
      <c r="G386" s="48" t="s">
        <v>34</v>
      </c>
      <c r="H386" s="33">
        <v>36790.636148837701</v>
      </c>
    </row>
    <row r="387" spans="2:8">
      <c r="B387" s="45">
        <v>3</v>
      </c>
      <c r="C387" s="46" t="s">
        <v>199</v>
      </c>
      <c r="D387" s="46" t="s">
        <v>81</v>
      </c>
      <c r="E387" s="46" t="s">
        <v>24</v>
      </c>
      <c r="F387" s="46" t="s">
        <v>196</v>
      </c>
      <c r="G387" s="46" t="s">
        <v>34</v>
      </c>
      <c r="H387" s="32">
        <v>35094.5986863254</v>
      </c>
    </row>
    <row r="388" spans="2:8">
      <c r="B388" s="47">
        <v>4</v>
      </c>
      <c r="C388" s="48" t="s">
        <v>202</v>
      </c>
      <c r="D388" s="48" t="s">
        <v>85</v>
      </c>
      <c r="E388" s="48" t="s">
        <v>24</v>
      </c>
      <c r="F388" s="48" t="s">
        <v>196</v>
      </c>
      <c r="G388" s="48" t="s">
        <v>34</v>
      </c>
      <c r="H388" s="33">
        <v>34591.6175848657</v>
      </c>
    </row>
    <row r="389" spans="2:8">
      <c r="B389" s="45">
        <v>5</v>
      </c>
      <c r="C389" s="46" t="s">
        <v>200</v>
      </c>
      <c r="D389" s="46" t="s">
        <v>81</v>
      </c>
      <c r="E389" s="46" t="s">
        <v>24</v>
      </c>
      <c r="F389" s="46" t="s">
        <v>196</v>
      </c>
      <c r="G389" s="46" t="s">
        <v>34</v>
      </c>
      <c r="H389" s="32">
        <v>34431.301747014302</v>
      </c>
    </row>
    <row r="390" spans="2:8">
      <c r="B390" s="47">
        <v>6</v>
      </c>
      <c r="C390" s="48" t="s">
        <v>198</v>
      </c>
      <c r="D390" s="48" t="s">
        <v>85</v>
      </c>
      <c r="E390" s="48" t="s">
        <v>24</v>
      </c>
      <c r="F390" s="48" t="s">
        <v>196</v>
      </c>
      <c r="G390" s="48" t="s">
        <v>34</v>
      </c>
      <c r="H390" s="33">
        <v>34006.387709898103</v>
      </c>
    </row>
    <row r="391" spans="2:8">
      <c r="B391" s="45">
        <v>7</v>
      </c>
      <c r="C391" s="46" t="s">
        <v>204</v>
      </c>
      <c r="D391" s="46" t="s">
        <v>81</v>
      </c>
      <c r="E391" s="46" t="s">
        <v>24</v>
      </c>
      <c r="F391" s="46" t="s">
        <v>196</v>
      </c>
      <c r="G391" s="46" t="s">
        <v>34</v>
      </c>
      <c r="H391" s="32">
        <v>32868.426265922099</v>
      </c>
    </row>
    <row r="392" spans="2:8">
      <c r="B392" s="47">
        <v>8</v>
      </c>
      <c r="C392" s="48" t="s">
        <v>213</v>
      </c>
      <c r="D392" s="48" t="s">
        <v>81</v>
      </c>
      <c r="E392" s="48" t="s">
        <v>24</v>
      </c>
      <c r="F392" s="48" t="s">
        <v>196</v>
      </c>
      <c r="G392" s="48" t="s">
        <v>34</v>
      </c>
      <c r="H392" s="33">
        <v>32694.3953796854</v>
      </c>
    </row>
    <row r="393" spans="2:8">
      <c r="B393" s="45">
        <v>9</v>
      </c>
      <c r="C393" s="46" t="s">
        <v>203</v>
      </c>
      <c r="D393" s="46" t="s">
        <v>81</v>
      </c>
      <c r="E393" s="46" t="s">
        <v>24</v>
      </c>
      <c r="F393" s="46" t="s">
        <v>196</v>
      </c>
      <c r="G393" s="46" t="s">
        <v>34</v>
      </c>
      <c r="H393" s="32">
        <v>31963.462516644198</v>
      </c>
    </row>
    <row r="394" spans="2:8">
      <c r="B394" s="47">
        <v>10</v>
      </c>
      <c r="C394" s="48" t="s">
        <v>326</v>
      </c>
      <c r="D394" s="48" t="s">
        <v>81</v>
      </c>
      <c r="E394" s="48" t="s">
        <v>24</v>
      </c>
      <c r="F394" s="48" t="s">
        <v>196</v>
      </c>
      <c r="G394" s="48" t="s">
        <v>34</v>
      </c>
      <c r="H394" s="33">
        <v>31820.443333686399</v>
      </c>
    </row>
    <row r="395" spans="2:8">
      <c r="B395" s="45">
        <v>11</v>
      </c>
      <c r="C395" s="46" t="s">
        <v>207</v>
      </c>
      <c r="D395" s="46" t="s">
        <v>81</v>
      </c>
      <c r="E395" s="46" t="s">
        <v>24</v>
      </c>
      <c r="F395" s="46" t="s">
        <v>196</v>
      </c>
      <c r="G395" s="46" t="s">
        <v>34</v>
      </c>
      <c r="H395" s="32">
        <v>31699.462585845798</v>
      </c>
    </row>
    <row r="396" spans="2:8">
      <c r="B396" s="47">
        <v>12</v>
      </c>
      <c r="C396" s="48" t="s">
        <v>211</v>
      </c>
      <c r="D396" s="48" t="s">
        <v>81</v>
      </c>
      <c r="E396" s="48" t="s">
        <v>24</v>
      </c>
      <c r="F396" s="48" t="s">
        <v>196</v>
      </c>
      <c r="G396" s="48" t="s">
        <v>34</v>
      </c>
      <c r="H396" s="33">
        <v>31580.027771854599</v>
      </c>
    </row>
    <row r="397" spans="2:8">
      <c r="B397" s="45">
        <v>13</v>
      </c>
      <c r="C397" s="46" t="s">
        <v>208</v>
      </c>
      <c r="D397" s="46" t="s">
        <v>85</v>
      </c>
      <c r="E397" s="46" t="s">
        <v>24</v>
      </c>
      <c r="F397" s="46" t="s">
        <v>196</v>
      </c>
      <c r="G397" s="46" t="s">
        <v>34</v>
      </c>
      <c r="H397" s="32">
        <v>31468.491512567201</v>
      </c>
    </row>
    <row r="398" spans="2:8">
      <c r="B398" s="47">
        <v>14</v>
      </c>
      <c r="C398" s="48" t="s">
        <v>223</v>
      </c>
      <c r="D398" s="48" t="s">
        <v>81</v>
      </c>
      <c r="E398" s="48" t="s">
        <v>24</v>
      </c>
      <c r="F398" s="48" t="s">
        <v>196</v>
      </c>
      <c r="G398" s="48" t="s">
        <v>34</v>
      </c>
      <c r="H398" s="33">
        <v>31245.208204198399</v>
      </c>
    </row>
    <row r="399" spans="2:8">
      <c r="B399" s="45">
        <v>15</v>
      </c>
      <c r="C399" s="46" t="s">
        <v>325</v>
      </c>
      <c r="D399" s="46" t="s">
        <v>81</v>
      </c>
      <c r="E399" s="46" t="s">
        <v>24</v>
      </c>
      <c r="F399" s="46" t="s">
        <v>196</v>
      </c>
      <c r="G399" s="46" t="s">
        <v>34</v>
      </c>
      <c r="H399" s="32">
        <v>31195.778411453299</v>
      </c>
    </row>
    <row r="400" spans="2:8">
      <c r="B400" s="47">
        <v>16</v>
      </c>
      <c r="C400" s="48" t="s">
        <v>217</v>
      </c>
      <c r="D400" s="48" t="s">
        <v>81</v>
      </c>
      <c r="E400" s="48" t="s">
        <v>24</v>
      </c>
      <c r="F400" s="48" t="s">
        <v>196</v>
      </c>
      <c r="G400" s="48" t="s">
        <v>34</v>
      </c>
      <c r="H400" s="33">
        <v>30396.548001596999</v>
      </c>
    </row>
    <row r="401" spans="2:8">
      <c r="B401" s="45">
        <v>17</v>
      </c>
      <c r="C401" s="46" t="s">
        <v>215</v>
      </c>
      <c r="D401" s="46" t="s">
        <v>85</v>
      </c>
      <c r="E401" s="46" t="s">
        <v>24</v>
      </c>
      <c r="F401" s="46" t="s">
        <v>196</v>
      </c>
      <c r="G401" s="46" t="s">
        <v>34</v>
      </c>
      <c r="H401" s="32">
        <v>30220.599510551001</v>
      </c>
    </row>
    <row r="402" spans="2:8">
      <c r="B402" s="47">
        <v>18</v>
      </c>
      <c r="C402" s="48" t="s">
        <v>209</v>
      </c>
      <c r="D402" s="48" t="s">
        <v>81</v>
      </c>
      <c r="E402" s="48" t="s">
        <v>24</v>
      </c>
      <c r="F402" s="48" t="s">
        <v>196</v>
      </c>
      <c r="G402" s="48" t="s">
        <v>34</v>
      </c>
      <c r="H402" s="33">
        <v>29648.803143957201</v>
      </c>
    </row>
    <row r="403" spans="2:8">
      <c r="B403" s="45">
        <v>19</v>
      </c>
      <c r="C403" s="46" t="s">
        <v>214</v>
      </c>
      <c r="D403" s="46" t="s">
        <v>85</v>
      </c>
      <c r="E403" s="46" t="s">
        <v>24</v>
      </c>
      <c r="F403" s="46" t="s">
        <v>196</v>
      </c>
      <c r="G403" s="46" t="s">
        <v>34</v>
      </c>
      <c r="H403" s="32">
        <v>29340.3273579575</v>
      </c>
    </row>
    <row r="404" spans="2:8">
      <c r="B404" s="47">
        <v>20</v>
      </c>
      <c r="C404" s="48" t="s">
        <v>366</v>
      </c>
      <c r="D404" s="48" t="s">
        <v>85</v>
      </c>
      <c r="E404" s="48" t="s">
        <v>24</v>
      </c>
      <c r="F404" s="48" t="s">
        <v>196</v>
      </c>
      <c r="G404" s="48" t="s">
        <v>34</v>
      </c>
      <c r="H404" s="33">
        <v>28912.211939434299</v>
      </c>
    </row>
    <row r="405" spans="2:8">
      <c r="B405" s="45">
        <v>21</v>
      </c>
      <c r="C405" s="46" t="s">
        <v>212</v>
      </c>
      <c r="D405" s="46" t="s">
        <v>81</v>
      </c>
      <c r="E405" s="46" t="s">
        <v>24</v>
      </c>
      <c r="F405" s="46" t="s">
        <v>196</v>
      </c>
      <c r="G405" s="46" t="s">
        <v>34</v>
      </c>
      <c r="H405" s="32">
        <v>28871.093290610199</v>
      </c>
    </row>
    <row r="406" spans="2:8">
      <c r="B406" s="47">
        <v>22</v>
      </c>
      <c r="C406" s="48" t="s">
        <v>226</v>
      </c>
      <c r="D406" s="48" t="s">
        <v>85</v>
      </c>
      <c r="E406" s="48" t="s">
        <v>24</v>
      </c>
      <c r="F406" s="48" t="s">
        <v>196</v>
      </c>
      <c r="G406" s="48" t="s">
        <v>34</v>
      </c>
      <c r="H406" s="33">
        <v>28815.451878319302</v>
      </c>
    </row>
    <row r="407" spans="2:8">
      <c r="B407" s="45">
        <v>23</v>
      </c>
      <c r="C407" s="46" t="s">
        <v>201</v>
      </c>
      <c r="D407" s="46" t="s">
        <v>81</v>
      </c>
      <c r="E407" s="46" t="s">
        <v>24</v>
      </c>
      <c r="F407" s="46" t="s">
        <v>196</v>
      </c>
      <c r="G407" s="46" t="s">
        <v>34</v>
      </c>
      <c r="H407" s="32">
        <v>28767.105377521599</v>
      </c>
    </row>
    <row r="408" spans="2:8">
      <c r="B408" s="47">
        <v>24</v>
      </c>
      <c r="C408" s="48" t="s">
        <v>210</v>
      </c>
      <c r="D408" s="48" t="s">
        <v>81</v>
      </c>
      <c r="E408" s="48" t="s">
        <v>24</v>
      </c>
      <c r="F408" s="48" t="s">
        <v>196</v>
      </c>
      <c r="G408" s="48" t="s">
        <v>34</v>
      </c>
      <c r="H408" s="33">
        <v>28224.954841385799</v>
      </c>
    </row>
    <row r="409" spans="2:8">
      <c r="B409" s="45">
        <v>25</v>
      </c>
      <c r="C409" s="46" t="s">
        <v>219</v>
      </c>
      <c r="D409" s="46" t="s">
        <v>81</v>
      </c>
      <c r="E409" s="46" t="s">
        <v>24</v>
      </c>
      <c r="F409" s="46" t="s">
        <v>196</v>
      </c>
      <c r="G409" s="46" t="s">
        <v>34</v>
      </c>
      <c r="H409" s="32">
        <v>28145.602665381801</v>
      </c>
    </row>
    <row r="410" spans="2:8">
      <c r="B410" s="47">
        <v>26</v>
      </c>
      <c r="C410" s="48" t="s">
        <v>206</v>
      </c>
      <c r="D410" s="48" t="s">
        <v>81</v>
      </c>
      <c r="E410" s="48" t="s">
        <v>24</v>
      </c>
      <c r="F410" s="48" t="s">
        <v>196</v>
      </c>
      <c r="G410" s="48" t="s">
        <v>34</v>
      </c>
      <c r="H410" s="33">
        <v>27921.215485213201</v>
      </c>
    </row>
    <row r="411" spans="2:8">
      <c r="B411" s="45">
        <v>27</v>
      </c>
      <c r="C411" s="46" t="s">
        <v>368</v>
      </c>
      <c r="D411" s="46" t="s">
        <v>85</v>
      </c>
      <c r="E411" s="46" t="s">
        <v>24</v>
      </c>
      <c r="F411" s="46" t="s">
        <v>196</v>
      </c>
      <c r="G411" s="46" t="s">
        <v>34</v>
      </c>
      <c r="H411" s="32">
        <v>27514.775155715201</v>
      </c>
    </row>
    <row r="412" spans="2:8">
      <c r="B412" s="47">
        <v>28</v>
      </c>
      <c r="C412" s="48" t="s">
        <v>327</v>
      </c>
      <c r="D412" s="48" t="s">
        <v>85</v>
      </c>
      <c r="E412" s="48" t="s">
        <v>24</v>
      </c>
      <c r="F412" s="48" t="s">
        <v>196</v>
      </c>
      <c r="G412" s="48" t="s">
        <v>34</v>
      </c>
      <c r="H412" s="33">
        <v>27483.507270504</v>
      </c>
    </row>
    <row r="413" spans="2:8">
      <c r="B413" s="45">
        <v>29</v>
      </c>
      <c r="C413" s="46" t="s">
        <v>367</v>
      </c>
      <c r="D413" s="46" t="s">
        <v>345</v>
      </c>
      <c r="E413" s="46" t="s">
        <v>24</v>
      </c>
      <c r="F413" s="46" t="s">
        <v>196</v>
      </c>
      <c r="G413" s="46" t="s">
        <v>34</v>
      </c>
      <c r="H413" s="32">
        <v>27254.613392775002</v>
      </c>
    </row>
    <row r="414" spans="2:8" ht="15.75" thickBot="1">
      <c r="B414" s="49">
        <v>30</v>
      </c>
      <c r="C414" s="50" t="s">
        <v>218</v>
      </c>
      <c r="D414" s="50" t="s">
        <v>334</v>
      </c>
      <c r="E414" s="50" t="s">
        <v>25</v>
      </c>
      <c r="F414" s="50" t="s">
        <v>196</v>
      </c>
      <c r="G414" s="50" t="s">
        <v>34</v>
      </c>
      <c r="H414" s="34">
        <v>26130.917996714201</v>
      </c>
    </row>
    <row r="417" spans="2:7" ht="26.25">
      <c r="B417" s="10" t="s">
        <v>291</v>
      </c>
    </row>
    <row r="419" spans="2:7">
      <c r="B419" s="44" t="s">
        <v>232</v>
      </c>
      <c r="C419" s="44" t="s">
        <v>11</v>
      </c>
      <c r="D419" s="44" t="s">
        <v>79</v>
      </c>
      <c r="E419" s="44" t="s">
        <v>158</v>
      </c>
      <c r="F419" s="44" t="s">
        <v>233</v>
      </c>
      <c r="G419" s="44" t="s">
        <v>234</v>
      </c>
    </row>
    <row r="420" spans="2:7" ht="35.1" customHeight="1">
      <c r="B420" s="35" t="s">
        <v>235</v>
      </c>
      <c r="C420" s="41">
        <v>144402.32637957399</v>
      </c>
      <c r="D420" s="41">
        <v>7309.8296519354799</v>
      </c>
      <c r="E420" s="41">
        <v>190379.766022614</v>
      </c>
      <c r="F420" s="41">
        <v>6</v>
      </c>
      <c r="G420" s="35" t="s">
        <v>81</v>
      </c>
    </row>
    <row r="421" spans="2:7" ht="35.1" customHeight="1">
      <c r="B421" s="36" t="s">
        <v>236</v>
      </c>
      <c r="C421" s="42">
        <v>148133.218484768</v>
      </c>
      <c r="D421" s="42">
        <v>5603.6338929032199</v>
      </c>
      <c r="E421" s="42">
        <v>183379.010980689</v>
      </c>
      <c r="F421" s="42">
        <v>7</v>
      </c>
      <c r="G421" s="36" t="s">
        <v>81</v>
      </c>
    </row>
    <row r="422" spans="2:7" ht="35.1" customHeight="1">
      <c r="B422" s="35" t="s">
        <v>238</v>
      </c>
      <c r="C422" s="41">
        <v>146864.26757800599</v>
      </c>
      <c r="D422" s="41">
        <v>5338.5424222580696</v>
      </c>
      <c r="E422" s="41">
        <v>180442.685090949</v>
      </c>
      <c r="F422" s="41">
        <v>8</v>
      </c>
      <c r="G422" s="35" t="s">
        <v>85</v>
      </c>
    </row>
    <row r="423" spans="2:7" ht="35.1" customHeight="1">
      <c r="B423" s="36" t="s">
        <v>239</v>
      </c>
      <c r="C423" s="42">
        <v>149622.27622005201</v>
      </c>
      <c r="D423" s="42">
        <v>4589.2857222580596</v>
      </c>
      <c r="E423" s="42">
        <v>178488.011448768</v>
      </c>
      <c r="F423" s="42">
        <v>13</v>
      </c>
      <c r="G423" s="36" t="s">
        <v>335</v>
      </c>
    </row>
    <row r="424" spans="2:7" ht="35.1" customHeight="1">
      <c r="B424" s="35" t="s">
        <v>237</v>
      </c>
      <c r="C424" s="41">
        <v>127861.838531071</v>
      </c>
      <c r="D424" s="41">
        <v>4286.9794354838696</v>
      </c>
      <c r="E424" s="41">
        <v>154826.12465417199</v>
      </c>
      <c r="F424" s="41">
        <v>7</v>
      </c>
      <c r="G424" s="35" t="s">
        <v>81</v>
      </c>
    </row>
    <row r="425" spans="2:7" ht="35.1" customHeight="1">
      <c r="B425" s="36" t="s">
        <v>241</v>
      </c>
      <c r="C425" s="42">
        <v>119769.81941662599</v>
      </c>
      <c r="D425" s="42">
        <v>4877.9985699999997</v>
      </c>
      <c r="E425" s="42">
        <v>150451.503602198</v>
      </c>
      <c r="F425" s="42">
        <v>5</v>
      </c>
      <c r="G425" s="36" t="s">
        <v>85</v>
      </c>
    </row>
    <row r="426" spans="2:7" ht="35.1" customHeight="1">
      <c r="B426" s="35" t="s">
        <v>242</v>
      </c>
      <c r="C426" s="41">
        <v>118996.08351190299</v>
      </c>
      <c r="D426" s="41">
        <v>4001.2271219354802</v>
      </c>
      <c r="E426" s="41">
        <v>144163.04187572401</v>
      </c>
      <c r="F426" s="41">
        <v>5</v>
      </c>
      <c r="G426" s="35" t="s">
        <v>81</v>
      </c>
    </row>
    <row r="427" spans="2:7" ht="35.1" customHeight="1">
      <c r="B427" s="36" t="s">
        <v>243</v>
      </c>
      <c r="C427" s="42">
        <v>99600.3546746387</v>
      </c>
      <c r="D427" s="42">
        <v>4401.9018464516103</v>
      </c>
      <c r="E427" s="42">
        <v>127287.48092746901</v>
      </c>
      <c r="F427" s="42">
        <v>6</v>
      </c>
      <c r="G427" s="36" t="s">
        <v>81</v>
      </c>
    </row>
    <row r="428" spans="2:7" ht="35.1" customHeight="1">
      <c r="B428" s="35" t="s">
        <v>240</v>
      </c>
      <c r="C428" s="41">
        <v>94045.297960158103</v>
      </c>
      <c r="D428" s="41">
        <v>4873.28457967742</v>
      </c>
      <c r="E428" s="41">
        <v>124697.332042259</v>
      </c>
      <c r="F428" s="41">
        <v>6</v>
      </c>
      <c r="G428" s="35" t="s">
        <v>81</v>
      </c>
    </row>
    <row r="429" spans="2:7" ht="35.1" customHeight="1">
      <c r="B429" s="36" t="s">
        <v>244</v>
      </c>
      <c r="C429" s="42">
        <v>92513.4877776129</v>
      </c>
      <c r="D429" s="42">
        <v>1958.4595425806499</v>
      </c>
      <c r="E429" s="42">
        <v>104831.826193132</v>
      </c>
      <c r="F429" s="42">
        <v>16</v>
      </c>
      <c r="G429" s="36" t="s">
        <v>231</v>
      </c>
    </row>
    <row r="430" spans="2:7" ht="35.1" customHeight="1">
      <c r="B430" s="35" t="s">
        <v>248</v>
      </c>
      <c r="C430" s="41">
        <v>70438.975527680595</v>
      </c>
      <c r="D430" s="41">
        <v>2607.52595258065</v>
      </c>
      <c r="E430" s="41">
        <v>86839.818339481906</v>
      </c>
      <c r="F430" s="41">
        <v>5</v>
      </c>
      <c r="G430" s="35" t="s">
        <v>81</v>
      </c>
    </row>
    <row r="431" spans="2:7" ht="35.1" customHeight="1">
      <c r="B431" s="36" t="s">
        <v>245</v>
      </c>
      <c r="C431" s="42">
        <v>72142.010570193597</v>
      </c>
      <c r="D431" s="42">
        <v>1209.0086677419399</v>
      </c>
      <c r="E431" s="42">
        <v>79746.445378643504</v>
      </c>
      <c r="F431" s="42">
        <v>16</v>
      </c>
      <c r="G431" s="36" t="s">
        <v>246</v>
      </c>
    </row>
    <row r="432" spans="2:7" ht="35.1" customHeight="1">
      <c r="B432" s="35" t="s">
        <v>247</v>
      </c>
      <c r="C432" s="41">
        <v>64375.0184019839</v>
      </c>
      <c r="D432" s="41">
        <v>503.83828451612902</v>
      </c>
      <c r="E432" s="41">
        <v>67544.065482316306</v>
      </c>
      <c r="F432" s="41">
        <v>16</v>
      </c>
      <c r="G432" s="35" t="s">
        <v>334</v>
      </c>
    </row>
    <row r="433" spans="2:7" ht="35.1" customHeight="1">
      <c r="B433" s="36" t="s">
        <v>267</v>
      </c>
      <c r="C433" s="42">
        <v>48440.2696910452</v>
      </c>
      <c r="D433" s="42">
        <v>1632.6085583870999</v>
      </c>
      <c r="E433" s="42">
        <v>58709.067327673903</v>
      </c>
      <c r="F433" s="42">
        <v>5</v>
      </c>
      <c r="G433" s="36" t="s">
        <v>336</v>
      </c>
    </row>
    <row r="434" spans="2:7" ht="35.1" customHeight="1">
      <c r="B434" s="35" t="s">
        <v>252</v>
      </c>
      <c r="C434" s="41">
        <v>54065.782422380602</v>
      </c>
      <c r="D434" s="41">
        <v>647.27313935483801</v>
      </c>
      <c r="E434" s="41">
        <v>58137.007487026101</v>
      </c>
      <c r="F434" s="41">
        <v>12</v>
      </c>
      <c r="G434" s="35" t="s">
        <v>231</v>
      </c>
    </row>
    <row r="435" spans="2:7" ht="35.1" customHeight="1">
      <c r="B435" s="36" t="s">
        <v>249</v>
      </c>
      <c r="C435" s="42">
        <v>51594.501870583903</v>
      </c>
      <c r="D435" s="42">
        <v>896.19588645161298</v>
      </c>
      <c r="E435" s="42">
        <v>57231.403719146103</v>
      </c>
      <c r="F435" s="42">
        <v>11</v>
      </c>
      <c r="G435" s="36" t="s">
        <v>231</v>
      </c>
    </row>
    <row r="436" spans="2:7" ht="35.1" customHeight="1">
      <c r="B436" s="35" t="s">
        <v>250</v>
      </c>
      <c r="C436" s="41">
        <v>49050.882416874199</v>
      </c>
      <c r="D436" s="41">
        <v>1250.67882741936</v>
      </c>
      <c r="E436" s="41">
        <v>56917.414612364701</v>
      </c>
      <c r="F436" s="41">
        <v>10</v>
      </c>
      <c r="G436" s="35" t="s">
        <v>251</v>
      </c>
    </row>
    <row r="437" spans="2:7" ht="35.1" customHeight="1">
      <c r="B437" s="36" t="s">
        <v>253</v>
      </c>
      <c r="C437" s="42">
        <v>37316.700126625801</v>
      </c>
      <c r="D437" s="42">
        <v>2929.0362067741898</v>
      </c>
      <c r="E437" s="42">
        <v>55739.781350356199</v>
      </c>
      <c r="F437" s="42">
        <v>12</v>
      </c>
      <c r="G437" s="36" t="s">
        <v>231</v>
      </c>
    </row>
    <row r="438" spans="2:7" ht="35.1" customHeight="1">
      <c r="B438" s="35" t="s">
        <v>254</v>
      </c>
      <c r="C438" s="41">
        <v>48878.511188309698</v>
      </c>
      <c r="D438" s="41">
        <v>653.51176709677395</v>
      </c>
      <c r="E438" s="41">
        <v>52988.976036112697</v>
      </c>
      <c r="F438" s="41">
        <v>19</v>
      </c>
      <c r="G438" s="35" t="s">
        <v>143</v>
      </c>
    </row>
    <row r="439" spans="2:7" ht="35.1" customHeight="1">
      <c r="B439" s="36" t="s">
        <v>255</v>
      </c>
      <c r="C439" s="42">
        <v>5789.9608282709696</v>
      </c>
      <c r="D439" s="42">
        <v>7429.2736729032204</v>
      </c>
      <c r="E439" s="42">
        <v>52518.6806688344</v>
      </c>
      <c r="F439" s="42">
        <v>7</v>
      </c>
      <c r="G439" s="36" t="s">
        <v>230</v>
      </c>
    </row>
    <row r="440" spans="2:7" ht="35.1" customHeight="1">
      <c r="B440" s="35" t="s">
        <v>260</v>
      </c>
      <c r="C440" s="41">
        <v>44601.441676706301</v>
      </c>
      <c r="D440" s="41">
        <v>841.78331548387098</v>
      </c>
      <c r="E440" s="41">
        <v>49896.098792269899</v>
      </c>
      <c r="F440" s="41">
        <v>16</v>
      </c>
      <c r="G440" s="35" t="s">
        <v>261</v>
      </c>
    </row>
    <row r="441" spans="2:7" ht="35.1" customHeight="1">
      <c r="B441" s="36" t="s">
        <v>262</v>
      </c>
      <c r="C441" s="42">
        <v>46799.293535705401</v>
      </c>
      <c r="D441" s="42">
        <v>426.94735161290299</v>
      </c>
      <c r="E441" s="42">
        <v>49484.711257353803</v>
      </c>
      <c r="F441" s="42">
        <v>19</v>
      </c>
      <c r="G441" s="36" t="s">
        <v>263</v>
      </c>
    </row>
    <row r="442" spans="2:7" ht="35.1" customHeight="1">
      <c r="B442" s="35" t="s">
        <v>257</v>
      </c>
      <c r="C442" s="41">
        <v>43341.487967790301</v>
      </c>
      <c r="D442" s="41">
        <v>677.51330225806396</v>
      </c>
      <c r="E442" s="41">
        <v>47602.917911466102</v>
      </c>
      <c r="F442" s="41">
        <v>12</v>
      </c>
      <c r="G442" s="35" t="s">
        <v>251</v>
      </c>
    </row>
    <row r="443" spans="2:7" ht="35.1" customHeight="1">
      <c r="B443" s="36" t="s">
        <v>371</v>
      </c>
      <c r="C443" s="42">
        <v>39340.472870748403</v>
      </c>
      <c r="D443" s="42">
        <v>1056.7954238709699</v>
      </c>
      <c r="E443" s="42">
        <v>45987.515295766199</v>
      </c>
      <c r="F443" s="42">
        <v>2</v>
      </c>
      <c r="G443" s="36" t="s">
        <v>345</v>
      </c>
    </row>
    <row r="444" spans="2:7" ht="35.1" customHeight="1">
      <c r="B444" s="35" t="s">
        <v>258</v>
      </c>
      <c r="C444" s="41">
        <v>44363.756584293602</v>
      </c>
      <c r="D444" s="41">
        <v>77.422903225806394</v>
      </c>
      <c r="E444" s="41">
        <v>44850.731935232303</v>
      </c>
      <c r="F444" s="41">
        <v>15</v>
      </c>
      <c r="G444" s="35" t="s">
        <v>259</v>
      </c>
    </row>
    <row r="445" spans="2:7" ht="35.1" customHeight="1">
      <c r="B445" s="36" t="s">
        <v>256</v>
      </c>
      <c r="C445" s="42">
        <v>40900.838790693502</v>
      </c>
      <c r="D445" s="42">
        <v>609.05243225806498</v>
      </c>
      <c r="E445" s="42">
        <v>44731.662869634602</v>
      </c>
      <c r="F445" s="42">
        <v>15</v>
      </c>
      <c r="G445" s="36" t="s">
        <v>141</v>
      </c>
    </row>
    <row r="446" spans="2:7" ht="35.1" customHeight="1">
      <c r="B446" s="35" t="s">
        <v>266</v>
      </c>
      <c r="C446" s="41">
        <v>35108.025229241903</v>
      </c>
      <c r="D446" s="41">
        <v>553.57690290322603</v>
      </c>
      <c r="E446" s="41">
        <v>38589.918768891701</v>
      </c>
      <c r="F446" s="41">
        <v>11</v>
      </c>
      <c r="G446" s="35" t="s">
        <v>143</v>
      </c>
    </row>
    <row r="447" spans="2:7" ht="35.1" customHeight="1">
      <c r="B447" s="36" t="s">
        <v>328</v>
      </c>
      <c r="C447" s="42">
        <v>460.02412378000002</v>
      </c>
      <c r="D447" s="42">
        <v>5876.6317829032296</v>
      </c>
      <c r="E447" s="42">
        <v>37422.921478202501</v>
      </c>
      <c r="F447" s="42">
        <v>6</v>
      </c>
      <c r="G447" s="36" t="s">
        <v>331</v>
      </c>
    </row>
    <row r="448" spans="2:7" ht="35.1" customHeight="1">
      <c r="B448" s="35" t="s">
        <v>268</v>
      </c>
      <c r="C448" s="41">
        <v>35421.420084919402</v>
      </c>
      <c r="D448" s="41">
        <v>250.584101612903</v>
      </c>
      <c r="E448" s="41">
        <v>36997.546473085204</v>
      </c>
      <c r="F448" s="41">
        <v>6</v>
      </c>
      <c r="G448" s="35" t="s">
        <v>269</v>
      </c>
    </row>
    <row r="449" spans="2:7" ht="35.1" customHeight="1" thickBot="1">
      <c r="B449" s="37" t="s">
        <v>264</v>
      </c>
      <c r="C449" s="38">
        <v>26317.165615406499</v>
      </c>
      <c r="D449" s="38">
        <v>1533.8805112903201</v>
      </c>
      <c r="E449" s="38">
        <v>35964.982594125402</v>
      </c>
      <c r="F449" s="38">
        <v>9</v>
      </c>
      <c r="G449" s="37" t="s">
        <v>265</v>
      </c>
    </row>
  </sheetData>
  <mergeCells count="5">
    <mergeCell ref="B69:C69"/>
    <mergeCell ref="C213:D213"/>
    <mergeCell ref="E213:F213"/>
    <mergeCell ref="G213:H213"/>
    <mergeCell ref="B213:B2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B2:G64"/>
  <sheetViews>
    <sheetView showGridLines="0" showRowColHeaders="0" workbookViewId="0">
      <pane ySplit="2" topLeftCell="A3" activePane="bottomLeft" state="frozen"/>
      <selection pane="bottomLeft"/>
    </sheetView>
  </sheetViews>
  <sheetFormatPr defaultRowHeight="15"/>
  <cols>
    <col min="2" max="2" width="19" customWidth="1"/>
    <col min="3" max="3" width="16.28515625" customWidth="1"/>
    <col min="4" max="4" width="17.7109375" customWidth="1"/>
    <col min="5" max="5" width="19.28515625" customWidth="1"/>
    <col min="6" max="6" width="25" customWidth="1"/>
    <col min="7" max="7" width="21.5703125" customWidth="1"/>
  </cols>
  <sheetData>
    <row r="2" spans="2:6" ht="39">
      <c r="B2" s="51" t="s">
        <v>270</v>
      </c>
    </row>
    <row r="6" spans="2:6" ht="26.25">
      <c r="B6" s="10" t="s">
        <v>292</v>
      </c>
    </row>
    <row r="8" spans="2:6">
      <c r="B8" s="44" t="s">
        <v>329</v>
      </c>
      <c r="C8" s="44" t="s">
        <v>196</v>
      </c>
      <c r="D8" s="44" t="s">
        <v>166</v>
      </c>
      <c r="E8" s="44" t="s">
        <v>271</v>
      </c>
      <c r="F8" s="44" t="s">
        <v>330</v>
      </c>
    </row>
    <row r="9" spans="2:6">
      <c r="B9" s="66" t="s">
        <v>300</v>
      </c>
      <c r="C9" s="32">
        <v>3788.9120025806501</v>
      </c>
      <c r="D9" s="32">
        <v>560.61557935483904</v>
      </c>
      <c r="E9" s="32">
        <v>4349.5275819354802</v>
      </c>
      <c r="F9" s="58">
        <v>0.96108580983713499</v>
      </c>
    </row>
    <row r="10" spans="2:6">
      <c r="B10" s="67" t="s">
        <v>301</v>
      </c>
      <c r="C10" s="33">
        <v>3763.0233641935502</v>
      </c>
      <c r="D10" s="33">
        <v>519.67120387096804</v>
      </c>
      <c r="E10" s="33">
        <v>4282.6945680645204</v>
      </c>
      <c r="F10" s="81">
        <v>0.96104506095369702</v>
      </c>
    </row>
    <row r="11" spans="2:6">
      <c r="B11" s="66" t="s">
        <v>302</v>
      </c>
      <c r="C11" s="32">
        <v>3464.9501471428598</v>
      </c>
      <c r="D11" s="32">
        <v>491.00441821428598</v>
      </c>
      <c r="E11" s="32">
        <v>3955.9545653571399</v>
      </c>
      <c r="F11" s="58">
        <v>0.962903235235407</v>
      </c>
    </row>
    <row r="12" spans="2:6">
      <c r="B12" s="67" t="s">
        <v>303</v>
      </c>
      <c r="C12" s="33">
        <v>2994.80471548387</v>
      </c>
      <c r="D12" s="33">
        <v>471.74571548387098</v>
      </c>
      <c r="E12" s="33">
        <v>3466.5504309677399</v>
      </c>
      <c r="F12" s="81">
        <v>0.96579482059277899</v>
      </c>
    </row>
    <row r="13" spans="2:6">
      <c r="B13" s="66" t="s">
        <v>304</v>
      </c>
      <c r="C13" s="32">
        <v>3069.30348966667</v>
      </c>
      <c r="D13" s="32">
        <v>483.90170266666701</v>
      </c>
      <c r="E13" s="32">
        <v>3553.2051923333302</v>
      </c>
      <c r="F13" s="58">
        <v>0.96536196790161399</v>
      </c>
    </row>
    <row r="14" spans="2:6">
      <c r="B14" s="67" t="s">
        <v>305</v>
      </c>
      <c r="C14" s="33">
        <v>3182.1463041935499</v>
      </c>
      <c r="D14" s="33">
        <v>525.00894225806496</v>
      </c>
      <c r="E14" s="33">
        <v>3707.1552464516099</v>
      </c>
      <c r="F14" s="81">
        <v>0.96461977630226203</v>
      </c>
    </row>
    <row r="15" spans="2:6">
      <c r="B15" s="66" t="s">
        <v>306</v>
      </c>
      <c r="C15" s="32">
        <v>4025.3908649999998</v>
      </c>
      <c r="D15" s="32">
        <v>485.809306666667</v>
      </c>
      <c r="E15" s="32">
        <v>4511.20017166667</v>
      </c>
      <c r="F15" s="58">
        <v>0.95940754074274004</v>
      </c>
    </row>
    <row r="16" spans="2:6">
      <c r="B16" s="67" t="s">
        <v>307</v>
      </c>
      <c r="C16" s="33">
        <v>3765.2962077419402</v>
      </c>
      <c r="D16" s="33">
        <v>460.74849064516098</v>
      </c>
      <c r="E16" s="33">
        <v>4226.0446983870997</v>
      </c>
      <c r="F16" s="81">
        <v>0.96325370565553203</v>
      </c>
    </row>
    <row r="17" spans="2:7">
      <c r="B17" s="66" t="s">
        <v>308</v>
      </c>
      <c r="C17" s="32">
        <v>2981.5840274193502</v>
      </c>
      <c r="D17" s="32">
        <v>405.88973677419398</v>
      </c>
      <c r="E17" s="32">
        <v>3387.4737641935499</v>
      </c>
      <c r="F17" s="58">
        <v>0.969711442182427</v>
      </c>
    </row>
    <row r="18" spans="2:7">
      <c r="B18" s="67" t="s">
        <v>309</v>
      </c>
      <c r="C18" s="33">
        <v>2950.4615146666702</v>
      </c>
      <c r="D18" s="33">
        <v>425.05433566666699</v>
      </c>
      <c r="E18" s="33">
        <v>3375.51585033333</v>
      </c>
      <c r="F18" s="81">
        <v>0.97039088934835804</v>
      </c>
    </row>
    <row r="19" spans="2:7">
      <c r="B19" s="66" t="s">
        <v>310</v>
      </c>
      <c r="C19" s="32">
        <v>2976.5315641935499</v>
      </c>
      <c r="D19" s="32">
        <v>415.83662129032302</v>
      </c>
      <c r="E19" s="32">
        <v>3392.3681854838701</v>
      </c>
      <c r="F19" s="58">
        <v>0.97039922380819499</v>
      </c>
    </row>
    <row r="20" spans="2:7">
      <c r="B20" s="67" t="s">
        <v>311</v>
      </c>
      <c r="C20" s="33">
        <v>3091.5351690000002</v>
      </c>
      <c r="D20" s="33">
        <v>475.34044966666698</v>
      </c>
      <c r="E20" s="33">
        <v>3566.8756186666701</v>
      </c>
      <c r="F20" s="81">
        <v>0.96854880634614804</v>
      </c>
    </row>
    <row r="21" spans="2:7" ht="15.75" thickBot="1">
      <c r="B21" s="80" t="s">
        <v>337</v>
      </c>
      <c r="C21" s="59">
        <v>3449.7366222580599</v>
      </c>
      <c r="D21" s="59">
        <v>415.90504967741902</v>
      </c>
      <c r="E21" s="59">
        <v>3865.6416719354802</v>
      </c>
      <c r="F21" s="60">
        <v>0.96590323747382201</v>
      </c>
    </row>
    <row r="24" spans="2:7" ht="26.25">
      <c r="B24" s="10" t="s">
        <v>293</v>
      </c>
    </row>
    <row r="26" spans="2:7">
      <c r="B26" s="54" t="s">
        <v>23</v>
      </c>
      <c r="C26" s="54" t="s">
        <v>272</v>
      </c>
      <c r="D26" s="54" t="s">
        <v>273</v>
      </c>
      <c r="E26" s="54" t="s">
        <v>274</v>
      </c>
      <c r="F26" s="54" t="s">
        <v>275</v>
      </c>
      <c r="G26" s="54" t="s">
        <v>276</v>
      </c>
    </row>
    <row r="27" spans="2:7">
      <c r="B27" s="45" t="s">
        <v>24</v>
      </c>
      <c r="C27" s="32">
        <v>3857.6323545161299</v>
      </c>
      <c r="D27" s="32">
        <v>1798.4210254838699</v>
      </c>
      <c r="E27" s="32">
        <v>30383.9426980645</v>
      </c>
      <c r="F27" s="32">
        <v>18514.819286451599</v>
      </c>
      <c r="G27" s="32">
        <v>54554.8153645161</v>
      </c>
    </row>
    <row r="28" spans="2:7">
      <c r="B28" s="47" t="s">
        <v>25</v>
      </c>
      <c r="C28" s="33">
        <v>7576.45861741935</v>
      </c>
      <c r="D28" s="33">
        <v>1565.6035670967699</v>
      </c>
      <c r="E28" s="33">
        <v>15156.6037877419</v>
      </c>
      <c r="F28" s="33">
        <v>216.794677419355</v>
      </c>
      <c r="G28" s="33">
        <v>24515.460649677399</v>
      </c>
    </row>
    <row r="29" spans="2:7">
      <c r="B29" s="45" t="s">
        <v>26</v>
      </c>
      <c r="C29" s="32">
        <v>376.362547419355</v>
      </c>
      <c r="D29" s="32">
        <v>225.01870903225799</v>
      </c>
      <c r="E29" s="32">
        <v>5359.9628161290302</v>
      </c>
      <c r="F29" s="32">
        <v>5736.73535483871</v>
      </c>
      <c r="G29" s="32">
        <v>11698.0794274194</v>
      </c>
    </row>
    <row r="30" spans="2:7">
      <c r="B30" s="47" t="s">
        <v>28</v>
      </c>
      <c r="C30" s="33">
        <v>28.392292580645201</v>
      </c>
      <c r="D30" s="33">
        <v>6.1793151612903197</v>
      </c>
      <c r="E30" s="33">
        <v>7582.0165387096804</v>
      </c>
      <c r="F30" s="33">
        <v>0</v>
      </c>
      <c r="G30" s="33">
        <v>7616.5881464516096</v>
      </c>
    </row>
    <row r="31" spans="2:7">
      <c r="B31" s="45" t="s">
        <v>30</v>
      </c>
      <c r="C31" s="32">
        <v>105.544967741935</v>
      </c>
      <c r="D31" s="32">
        <v>3.0017096774193499</v>
      </c>
      <c r="E31" s="32">
        <v>5768.0851054838704</v>
      </c>
      <c r="F31" s="32">
        <v>0</v>
      </c>
      <c r="G31" s="32">
        <v>5876.6317829032296</v>
      </c>
    </row>
    <row r="32" spans="2:7">
      <c r="B32" s="47" t="s">
        <v>14</v>
      </c>
      <c r="C32" s="33">
        <v>407.56992548387097</v>
      </c>
      <c r="D32" s="33">
        <v>41.030026774193502</v>
      </c>
      <c r="E32" s="33">
        <v>2051.8530548387098</v>
      </c>
      <c r="F32" s="33">
        <v>0</v>
      </c>
      <c r="G32" s="33">
        <v>2500.4530070967699</v>
      </c>
    </row>
    <row r="33" spans="2:7">
      <c r="B33" s="45" t="s">
        <v>19</v>
      </c>
      <c r="C33" s="32">
        <v>196.52081419354801</v>
      </c>
      <c r="D33" s="32">
        <v>54.5259103225806</v>
      </c>
      <c r="E33" s="32">
        <v>646.01587774193501</v>
      </c>
      <c r="F33" s="32">
        <v>1594.4796125806499</v>
      </c>
      <c r="G33" s="32">
        <v>2491.5422148387102</v>
      </c>
    </row>
    <row r="34" spans="2:7">
      <c r="B34" s="47" t="s">
        <v>29</v>
      </c>
      <c r="C34" s="33">
        <v>113.89290225806501</v>
      </c>
      <c r="D34" s="33">
        <v>77.652839999999998</v>
      </c>
      <c r="E34" s="33">
        <v>1345.5387783870999</v>
      </c>
      <c r="F34" s="33">
        <v>630.25053580645204</v>
      </c>
      <c r="G34" s="33">
        <v>2167.3350564516099</v>
      </c>
    </row>
    <row r="35" spans="2:7">
      <c r="B35" s="45" t="s">
        <v>27</v>
      </c>
      <c r="C35" s="32">
        <v>271.02057741935499</v>
      </c>
      <c r="D35" s="32">
        <v>64.622732903225796</v>
      </c>
      <c r="E35" s="32">
        <v>667.60788741935505</v>
      </c>
      <c r="F35" s="32">
        <v>0</v>
      </c>
      <c r="G35" s="32">
        <v>1003.25119774194</v>
      </c>
    </row>
    <row r="36" spans="2:7">
      <c r="B36" s="47" t="s">
        <v>20</v>
      </c>
      <c r="C36" s="33">
        <v>2.82731258064516</v>
      </c>
      <c r="D36" s="33">
        <v>21.673059354838699</v>
      </c>
      <c r="E36" s="33">
        <v>797.81395903225803</v>
      </c>
      <c r="F36" s="33">
        <v>3.38774193548387</v>
      </c>
      <c r="G36" s="33">
        <v>825.70207290322605</v>
      </c>
    </row>
    <row r="37" spans="2:7">
      <c r="B37" s="45" t="s">
        <v>21</v>
      </c>
      <c r="C37" s="32">
        <v>2.79677419354839E-2</v>
      </c>
      <c r="D37" s="32">
        <v>7.3435800000000002</v>
      </c>
      <c r="E37" s="32">
        <v>78.9416941935484</v>
      </c>
      <c r="F37" s="32">
        <v>0</v>
      </c>
      <c r="G37" s="32">
        <v>86.313241935483902</v>
      </c>
    </row>
    <row r="38" spans="2:7">
      <c r="B38" s="47" t="s">
        <v>31</v>
      </c>
      <c r="C38" s="33">
        <v>-9.9999999999999996E-39</v>
      </c>
      <c r="D38" s="33">
        <v>0.56919612903225802</v>
      </c>
      <c r="E38" s="33">
        <v>35.948174193548397</v>
      </c>
      <c r="F38" s="33">
        <v>0</v>
      </c>
      <c r="G38" s="33">
        <v>36.517370322580597</v>
      </c>
    </row>
    <row r="39" spans="2:7">
      <c r="B39" s="44" t="s">
        <v>22</v>
      </c>
      <c r="C39" s="43">
        <f>SUM(C27:C38)</f>
        <v>12936.250279354834</v>
      </c>
      <c r="D39" s="43">
        <f t="shared" ref="D39:G39" si="0">SUM(D27:D38)</f>
        <v>3865.6416719354788</v>
      </c>
      <c r="E39" s="43">
        <f t="shared" si="0"/>
        <v>69874.33037193543</v>
      </c>
      <c r="F39" s="43">
        <f t="shared" si="0"/>
        <v>26696.467209032249</v>
      </c>
      <c r="G39" s="43">
        <f t="shared" si="0"/>
        <v>113372.68953225807</v>
      </c>
    </row>
    <row r="42" spans="2:7" ht="26.25">
      <c r="B42" s="10" t="s">
        <v>294</v>
      </c>
    </row>
    <row r="44" spans="2:7">
      <c r="B44" s="44" t="s">
        <v>32</v>
      </c>
      <c r="C44" s="44" t="s">
        <v>23</v>
      </c>
      <c r="D44" s="44" t="s">
        <v>78</v>
      </c>
      <c r="E44" s="44" t="s">
        <v>164</v>
      </c>
      <c r="F44" s="44" t="s">
        <v>33</v>
      </c>
      <c r="G44" s="44" t="s">
        <v>277</v>
      </c>
    </row>
    <row r="45" spans="2:7">
      <c r="B45" s="45">
        <v>1</v>
      </c>
      <c r="C45" s="46" t="s">
        <v>24</v>
      </c>
      <c r="D45" s="46" t="s">
        <v>81</v>
      </c>
      <c r="E45" s="46" t="s">
        <v>196</v>
      </c>
      <c r="F45" s="46" t="s">
        <v>34</v>
      </c>
      <c r="G45" s="32">
        <v>889.93780129032302</v>
      </c>
    </row>
    <row r="46" spans="2:7">
      <c r="B46" s="47">
        <v>2</v>
      </c>
      <c r="C46" s="48" t="s">
        <v>24</v>
      </c>
      <c r="D46" s="48" t="s">
        <v>321</v>
      </c>
      <c r="E46" s="48" t="s">
        <v>196</v>
      </c>
      <c r="F46" s="48" t="s">
        <v>34</v>
      </c>
      <c r="G46" s="33">
        <v>670.29200000000003</v>
      </c>
    </row>
    <row r="47" spans="2:7">
      <c r="B47" s="45">
        <v>3</v>
      </c>
      <c r="C47" s="46" t="s">
        <v>25</v>
      </c>
      <c r="D47" s="46" t="s">
        <v>162</v>
      </c>
      <c r="E47" s="46" t="s">
        <v>196</v>
      </c>
      <c r="F47" s="46" t="s">
        <v>34</v>
      </c>
      <c r="G47" s="32">
        <v>429.91322903225802</v>
      </c>
    </row>
    <row r="48" spans="2:7">
      <c r="B48" s="47">
        <v>4</v>
      </c>
      <c r="C48" s="48" t="s">
        <v>25</v>
      </c>
      <c r="D48" s="48" t="s">
        <v>231</v>
      </c>
      <c r="E48" s="48" t="s">
        <v>196</v>
      </c>
      <c r="F48" s="48" t="s">
        <v>34</v>
      </c>
      <c r="G48" s="33">
        <v>254.02396516128999</v>
      </c>
    </row>
    <row r="49" spans="2:7">
      <c r="B49" s="45">
        <v>5</v>
      </c>
      <c r="C49" s="46" t="s">
        <v>25</v>
      </c>
      <c r="D49" s="46" t="s">
        <v>251</v>
      </c>
      <c r="E49" s="46" t="s">
        <v>196</v>
      </c>
      <c r="F49" s="46" t="s">
        <v>34</v>
      </c>
      <c r="G49" s="32">
        <v>188.96796806451599</v>
      </c>
    </row>
    <row r="50" spans="2:7">
      <c r="B50" s="47">
        <v>6</v>
      </c>
      <c r="C50" s="48" t="s">
        <v>24</v>
      </c>
      <c r="D50" s="48" t="s">
        <v>85</v>
      </c>
      <c r="E50" s="48" t="s">
        <v>196</v>
      </c>
      <c r="F50" s="48" t="s">
        <v>34</v>
      </c>
      <c r="G50" s="33">
        <v>162.95651516129001</v>
      </c>
    </row>
    <row r="51" spans="2:7">
      <c r="B51" s="45">
        <v>7</v>
      </c>
      <c r="C51" s="46" t="s">
        <v>25</v>
      </c>
      <c r="D51" s="46" t="s">
        <v>334</v>
      </c>
      <c r="E51" s="46" t="s">
        <v>196</v>
      </c>
      <c r="F51" s="46" t="s">
        <v>34</v>
      </c>
      <c r="G51" s="32">
        <v>156.57054387096801</v>
      </c>
    </row>
    <row r="52" spans="2:7">
      <c r="B52" s="47">
        <v>8</v>
      </c>
      <c r="C52" s="48" t="s">
        <v>26</v>
      </c>
      <c r="D52" s="48" t="s">
        <v>349</v>
      </c>
      <c r="E52" s="48" t="s">
        <v>166</v>
      </c>
      <c r="F52" s="48" t="s">
        <v>34</v>
      </c>
      <c r="G52" s="33">
        <v>137.94769870967701</v>
      </c>
    </row>
    <row r="53" spans="2:7">
      <c r="B53" s="45">
        <v>9</v>
      </c>
      <c r="C53" s="46" t="s">
        <v>26</v>
      </c>
      <c r="D53" s="46" t="s">
        <v>350</v>
      </c>
      <c r="E53" s="46" t="s">
        <v>166</v>
      </c>
      <c r="F53" s="46" t="s">
        <v>34</v>
      </c>
      <c r="G53" s="32">
        <v>85.023833548387103</v>
      </c>
    </row>
    <row r="54" spans="2:7">
      <c r="B54" s="47">
        <v>10</v>
      </c>
      <c r="C54" s="48" t="s">
        <v>25</v>
      </c>
      <c r="D54" s="48" t="s">
        <v>141</v>
      </c>
      <c r="E54" s="48" t="s">
        <v>196</v>
      </c>
      <c r="F54" s="48" t="s">
        <v>34</v>
      </c>
      <c r="G54" s="33">
        <v>80.191275161290307</v>
      </c>
    </row>
    <row r="55" spans="2:7">
      <c r="B55" s="45">
        <v>11</v>
      </c>
      <c r="C55" s="46" t="s">
        <v>25</v>
      </c>
      <c r="D55" s="46" t="s">
        <v>161</v>
      </c>
      <c r="E55" s="46" t="s">
        <v>196</v>
      </c>
      <c r="F55" s="46" t="s">
        <v>34</v>
      </c>
      <c r="G55" s="32">
        <v>52.764344193548403</v>
      </c>
    </row>
    <row r="56" spans="2:7">
      <c r="B56" s="47">
        <v>12</v>
      </c>
      <c r="C56" s="48" t="s">
        <v>25</v>
      </c>
      <c r="D56" s="48" t="s">
        <v>372</v>
      </c>
      <c r="E56" s="48" t="s">
        <v>196</v>
      </c>
      <c r="F56" s="48" t="s">
        <v>34</v>
      </c>
      <c r="G56" s="33">
        <v>48.697241612903198</v>
      </c>
    </row>
    <row r="57" spans="2:7">
      <c r="B57" s="45">
        <v>13</v>
      </c>
      <c r="C57" s="46" t="s">
        <v>25</v>
      </c>
      <c r="D57" s="46" t="s">
        <v>373</v>
      </c>
      <c r="E57" s="46" t="s">
        <v>196</v>
      </c>
      <c r="F57" s="46" t="s">
        <v>34</v>
      </c>
      <c r="G57" s="32">
        <v>38.702806451612901</v>
      </c>
    </row>
    <row r="58" spans="2:7">
      <c r="B58" s="47">
        <v>14</v>
      </c>
      <c r="C58" s="48" t="s">
        <v>25</v>
      </c>
      <c r="D58" s="48" t="s">
        <v>374</v>
      </c>
      <c r="E58" s="48" t="s">
        <v>196</v>
      </c>
      <c r="F58" s="48" t="s">
        <v>34</v>
      </c>
      <c r="G58" s="33">
        <v>36.358628709677397</v>
      </c>
    </row>
    <row r="59" spans="2:7">
      <c r="B59" s="45">
        <v>15</v>
      </c>
      <c r="C59" s="46" t="s">
        <v>24</v>
      </c>
      <c r="D59" s="46" t="s">
        <v>99</v>
      </c>
      <c r="E59" s="46" t="s">
        <v>196</v>
      </c>
      <c r="F59" s="46" t="s">
        <v>34</v>
      </c>
      <c r="G59" s="32">
        <v>33.917161290322603</v>
      </c>
    </row>
    <row r="60" spans="2:7">
      <c r="B60" s="47">
        <v>16</v>
      </c>
      <c r="C60" s="48" t="s">
        <v>25</v>
      </c>
      <c r="D60" s="48" t="s">
        <v>332</v>
      </c>
      <c r="E60" s="48" t="s">
        <v>196</v>
      </c>
      <c r="F60" s="48" t="s">
        <v>34</v>
      </c>
      <c r="G60" s="33">
        <v>33.7637103225806</v>
      </c>
    </row>
    <row r="61" spans="2:7">
      <c r="B61" s="45">
        <v>17</v>
      </c>
      <c r="C61" s="46" t="s">
        <v>25</v>
      </c>
      <c r="D61" s="46" t="s">
        <v>333</v>
      </c>
      <c r="E61" s="46" t="s">
        <v>196</v>
      </c>
      <c r="F61" s="46" t="s">
        <v>34</v>
      </c>
      <c r="G61" s="32">
        <v>30.9418625806452</v>
      </c>
    </row>
    <row r="62" spans="2:7">
      <c r="B62" s="47">
        <v>18</v>
      </c>
      <c r="C62" s="48" t="s">
        <v>19</v>
      </c>
      <c r="D62" s="48" t="s">
        <v>375</v>
      </c>
      <c r="E62" s="48" t="s">
        <v>196</v>
      </c>
      <c r="F62" s="48" t="s">
        <v>34</v>
      </c>
      <c r="G62" s="33">
        <v>30.250741935483902</v>
      </c>
    </row>
    <row r="63" spans="2:7">
      <c r="B63" s="45">
        <v>19</v>
      </c>
      <c r="C63" s="46" t="s">
        <v>24</v>
      </c>
      <c r="D63" s="46" t="s">
        <v>345</v>
      </c>
      <c r="E63" s="46" t="s">
        <v>196</v>
      </c>
      <c r="F63" s="46" t="s">
        <v>34</v>
      </c>
      <c r="G63" s="32">
        <v>24.326290322580601</v>
      </c>
    </row>
    <row r="64" spans="2:7" ht="15.75" thickBot="1">
      <c r="B64" s="49">
        <v>20</v>
      </c>
      <c r="C64" s="50" t="s">
        <v>25</v>
      </c>
      <c r="D64" s="50" t="s">
        <v>159</v>
      </c>
      <c r="E64" s="50" t="s">
        <v>196</v>
      </c>
      <c r="F64" s="50" t="s">
        <v>34</v>
      </c>
      <c r="G64" s="34">
        <v>23.1693316129032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Lista de Tabelas</vt:lpstr>
      <vt:lpstr>1. Histórico de Produção</vt:lpstr>
      <vt:lpstr>2. Dados de Produção</vt:lpstr>
      <vt:lpstr>3. Movimentação de Gás Natural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jpleite</dc:creator>
  <cp:lastModifiedBy>jpleite</cp:lastModifiedBy>
  <dcterms:created xsi:type="dcterms:W3CDTF">2017-11-28T15:39:22Z</dcterms:created>
  <dcterms:modified xsi:type="dcterms:W3CDTF">2018-01-29T16:24:57Z</dcterms:modified>
</cp:coreProperties>
</file>