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75E07828-DA0C-4CA9-973F-6095798A827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6" sheetId="1" r:id="rId1"/>
  </sheets>
  <externalReferences>
    <externalReference r:id="rId2"/>
  </externalReferences>
  <definedNames>
    <definedName name="_xlnm.Print_Area" localSheetId="0">'T2.6'!$A$1:$D$69</definedName>
    <definedName name="Excel_BuiltIn__FilterDatabase" localSheetId="0">[1]T4!$A$7:$D$69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D6" i="1"/>
  <c r="I8" i="1" l="1"/>
  <c r="I16" i="1" s="1"/>
  <c r="H16" i="1"/>
  <c r="G16" i="1"/>
</calcChain>
</file>

<file path=xl/sharedStrings.xml><?xml version="1.0" encoding="utf-8"?>
<sst xmlns="http://schemas.openxmlformats.org/spreadsheetml/2006/main" count="245" uniqueCount="108">
  <si>
    <t>Table 2.6 – Nominal capacity of biodiesel¹ (B100), by plant – 2025</t>
  </si>
  <si>
    <t>Plant</t>
  </si>
  <si>
    <t>Location</t>
  </si>
  <si>
    <t>State</t>
  </si>
  <si>
    <t>Nominal Capacity</t>
  </si>
  <si>
    <t>(m³/ day)</t>
  </si>
  <si>
    <t>Total</t>
  </si>
  <si>
    <t>ADM</t>
  </si>
  <si>
    <t>Rondonópolis</t>
  </si>
  <si>
    <t>Mato Grosso</t>
  </si>
  <si>
    <t>Centro Oeste</t>
  </si>
  <si>
    <t>Norte</t>
  </si>
  <si>
    <t>Joaçaba</t>
  </si>
  <si>
    <t>Santa Catarina</t>
  </si>
  <si>
    <t>Sul</t>
  </si>
  <si>
    <t>Nordeste</t>
  </si>
  <si>
    <t>Agropalma</t>
  </si>
  <si>
    <t>Belém</t>
  </si>
  <si>
    <t>Sudeste</t>
  </si>
  <si>
    <t>Amaggi</t>
  </si>
  <si>
    <t>Lucas do Rio Verde</t>
  </si>
  <si>
    <t>Amazonbio</t>
  </si>
  <si>
    <t>Ji-Paraná</t>
  </si>
  <si>
    <t>Rondônia</t>
  </si>
  <si>
    <t>Passo Fundo</t>
  </si>
  <si>
    <t>Rio Grande do Sul</t>
  </si>
  <si>
    <t xml:space="preserve">Marialva </t>
  </si>
  <si>
    <t>Barralcool</t>
  </si>
  <si>
    <t>Barra dos Bugres</t>
  </si>
  <si>
    <t>Bianchini</t>
  </si>
  <si>
    <t>Canoas</t>
  </si>
  <si>
    <t>Binatural</t>
  </si>
  <si>
    <t>Bahia</t>
  </si>
  <si>
    <t>Formosa</t>
  </si>
  <si>
    <t>Bio Vida</t>
  </si>
  <si>
    <t>Simões Filho</t>
  </si>
  <si>
    <t>Bionorte</t>
  </si>
  <si>
    <t>Goiás</t>
  </si>
  <si>
    <t>Biopar</t>
  </si>
  <si>
    <t>Cuiabá</t>
  </si>
  <si>
    <t>Bocchi</t>
  </si>
  <si>
    <t>Várzea Grande</t>
  </si>
  <si>
    <t>Bunge</t>
  </si>
  <si>
    <t>Nova Mutum</t>
  </si>
  <si>
    <t>Caibiense</t>
  </si>
  <si>
    <t>Muitos Capões</t>
  </si>
  <si>
    <t>Camera</t>
  </si>
  <si>
    <t>Caramuru</t>
  </si>
  <si>
    <t>Ipameri</t>
  </si>
  <si>
    <t xml:space="preserve">Ijuí </t>
  </si>
  <si>
    <t>Sorriso</t>
  </si>
  <si>
    <t>Cargill</t>
  </si>
  <si>
    <t>São Simão</t>
  </si>
  <si>
    <t>Mato Grosso do Sul</t>
  </si>
  <si>
    <t>Cocheira do Sul</t>
  </si>
  <si>
    <t xml:space="preserve">Porto Nacional </t>
  </si>
  <si>
    <t>Tocantins</t>
  </si>
  <si>
    <t>Cereal</t>
  </si>
  <si>
    <t xml:space="preserve">Rio Verde </t>
  </si>
  <si>
    <t>Cesbra</t>
  </si>
  <si>
    <t>Volta Redonda</t>
  </si>
  <si>
    <t>Rio de Janeiro</t>
  </si>
  <si>
    <t>Cocamar</t>
  </si>
  <si>
    <t xml:space="preserve">Cofco </t>
  </si>
  <si>
    <t>Delta</t>
  </si>
  <si>
    <t>Rio Brilhante</t>
  </si>
  <si>
    <t>Dual</t>
  </si>
  <si>
    <t>Pedra Preta</t>
  </si>
  <si>
    <t>Fenix</t>
  </si>
  <si>
    <t xml:space="preserve">Alto Araguaia </t>
  </si>
  <si>
    <t>Fuga</t>
  </si>
  <si>
    <t xml:space="preserve">Camargo </t>
  </si>
  <si>
    <t>Green Ventures</t>
  </si>
  <si>
    <t>JBS</t>
  </si>
  <si>
    <t xml:space="preserve">Lins </t>
  </si>
  <si>
    <t xml:space="preserve">Campo Verde </t>
  </si>
  <si>
    <t>Lar</t>
  </si>
  <si>
    <t>Minerva</t>
  </si>
  <si>
    <t xml:space="preserve">Caarapó </t>
  </si>
  <si>
    <t>Oleoplan Nordeste</t>
  </si>
  <si>
    <t xml:space="preserve">Iraquara </t>
  </si>
  <si>
    <t xml:space="preserve">Oleoplan </t>
  </si>
  <si>
    <t xml:space="preserve">Cacoal </t>
  </si>
  <si>
    <t>Oleoplan</t>
  </si>
  <si>
    <t xml:space="preserve">Tomé-Açu </t>
  </si>
  <si>
    <t>Olfar</t>
  </si>
  <si>
    <t>Porangatu</t>
  </si>
  <si>
    <t>Porto Real</t>
  </si>
  <si>
    <t>Erechim</t>
  </si>
  <si>
    <t>Petrobio</t>
  </si>
  <si>
    <t>Umuarama</t>
  </si>
  <si>
    <t>Orlândia</t>
  </si>
  <si>
    <t xml:space="preserve">Candeias </t>
  </si>
  <si>
    <t xml:space="preserve">Montes Claros </t>
  </si>
  <si>
    <t>Minas Gerais</t>
  </si>
  <si>
    <t>Potencial</t>
  </si>
  <si>
    <t xml:space="preserve">Lapa </t>
  </si>
  <si>
    <t>Prisma</t>
  </si>
  <si>
    <t>Seara</t>
  </si>
  <si>
    <t xml:space="preserve">Mafra </t>
  </si>
  <si>
    <t xml:space="preserve">Sumaré </t>
  </si>
  <si>
    <t xml:space="preserve">Vera </t>
  </si>
  <si>
    <t>Três Tentos</t>
  </si>
  <si>
    <t>Unibras</t>
  </si>
  <si>
    <t xml:space="preserve">Floriano </t>
  </si>
  <si>
    <t>¹Biodiesel (B100), according to ANP Resolution No.  920/2023.</t>
  </si>
  <si>
    <t>¹Biodiesel (B100), specified according to ANP Resolution No. 920/2023.</t>
  </si>
  <si>
    <t>Be8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</si>
</sst>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\-??_);_(@_)"/>
    <numFmt numFmtId="165" formatCode="_(* #,##0.000_);_(* \(#,##0.000\);_(* \-??_);_(@_)"/>
    <numFmt numFmtId="166" formatCode="#,##0.0"/>
    <numFmt numFmtId="167" formatCode="0.0"/>
  </numFmts>
  <fonts count="16">
    <font>
      <sz val="11"/>
      <color rgb="FF000000"/>
      <name val="Calibri"/>
      <family val="2"/>
    </font>
    <font>
      <b/>
      <sz val="8"/>
      <name val="Helvetica Neue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7"/>
      <name val="Helvetica Neue"/>
    </font>
    <font>
      <sz val="10"/>
      <name val="Calibri"/>
      <family val="2"/>
    </font>
    <font>
      <sz val="11"/>
      <color rgb="FFFFFFFF"/>
      <name val="Calibri"/>
      <family val="2"/>
    </font>
    <font>
      <sz val="7"/>
      <name val="Helvetica Neue"/>
      <family val="2"/>
    </font>
    <font>
      <sz val="10"/>
      <color rgb="FFFFFFFF"/>
      <name val="Calibri"/>
      <family val="2"/>
    </font>
    <font>
      <sz val="7"/>
      <color rgb="FFFFFFFF"/>
      <name val="Helvetica Neue"/>
    </font>
    <font>
      <sz val="7"/>
      <name val="Calibri"/>
      <family val="2"/>
    </font>
    <font>
      <sz val="7"/>
      <name val="Helvetica Neue"/>
    </font>
    <font>
      <b/>
      <sz val="7"/>
      <color rgb="FFFFFFFF"/>
      <name val="Helvetica Neue"/>
    </font>
    <font>
      <sz val="11"/>
      <color rgb="FFFF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/>
    <xf numFmtId="0" fontId="2" fillId="2" borderId="0" xfId="0" applyFont="1" applyFill="1" applyAlignment="1">
      <alignment horizont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vertical="center"/>
    </xf>
    <xf numFmtId="0" fontId="4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0" fillId="2" borderId="0" xfId="0" applyNumberFormat="1" applyFill="1"/>
    <xf numFmtId="166" fontId="4" fillId="2" borderId="0" xfId="0" applyNumberFormat="1" applyFont="1" applyFill="1"/>
    <xf numFmtId="0" fontId="5" fillId="2" borderId="0" xfId="0" applyFont="1" applyFill="1" applyAlignment="1">
      <alignment horizontal="left" vertical="center" wrapText="1"/>
    </xf>
    <xf numFmtId="166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6" fontId="0" fillId="2" borderId="0" xfId="0" applyNumberFormat="1" applyFill="1" applyAlignment="1">
      <alignment horizontal="right"/>
    </xf>
    <xf numFmtId="0" fontId="7" fillId="2" borderId="0" xfId="0" applyFont="1" applyFill="1"/>
    <xf numFmtId="2" fontId="8" fillId="2" borderId="0" xfId="0" applyNumberFormat="1" applyFont="1" applyFill="1" applyAlignment="1">
      <alignment horizontal="left"/>
    </xf>
    <xf numFmtId="166" fontId="8" fillId="2" borderId="0" xfId="0" applyNumberFormat="1" applyFont="1" applyFill="1" applyAlignment="1">
      <alignment horizontal="right"/>
    </xf>
    <xf numFmtId="0" fontId="9" fillId="2" borderId="0" xfId="0" applyFont="1" applyFill="1"/>
    <xf numFmtId="166" fontId="10" fillId="2" borderId="0" xfId="0" applyNumberFormat="1" applyFont="1" applyFill="1" applyAlignment="1">
      <alignment horizontal="left" vertical="top"/>
    </xf>
    <xf numFmtId="166" fontId="10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166" fontId="13" fillId="2" borderId="0" xfId="0" applyNumberFormat="1" applyFont="1" applyFill="1" applyAlignment="1">
      <alignment horizontal="right"/>
    </xf>
    <xf numFmtId="166" fontId="12" fillId="2" borderId="0" xfId="0" applyNumberFormat="1" applyFont="1" applyFill="1" applyAlignment="1">
      <alignment horizontal="left" vertical="top"/>
    </xf>
    <xf numFmtId="166" fontId="12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left" vertical="top"/>
    </xf>
    <xf numFmtId="0" fontId="14" fillId="2" borderId="1" xfId="0" applyFont="1" applyFill="1" applyBorder="1"/>
    <xf numFmtId="0" fontId="8" fillId="2" borderId="6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top"/>
    </xf>
    <xf numFmtId="0" fontId="14" fillId="2" borderId="0" xfId="0" applyFont="1" applyFill="1"/>
    <xf numFmtId="166" fontId="14" fillId="2" borderId="0" xfId="0" applyNumberFormat="1" applyFont="1" applyFill="1"/>
    <xf numFmtId="0" fontId="15" fillId="2" borderId="0" xfId="0" applyFont="1" applyFill="1"/>
    <xf numFmtId="167" fontId="0" fillId="2" borderId="0" xfId="0" applyNumberFormat="1" applyFill="1"/>
    <xf numFmtId="0" fontId="1" fillId="2" borderId="0" xfId="0" applyFont="1" applyFill="1" applyAlignment="1">
      <alignment horizontal="left" vertical="top" wrapText="1"/>
    </xf>
    <xf numFmtId="0" fontId="0" fillId="3" borderId="0" xfId="0" applyFill="1"/>
    <xf numFmtId="0" fontId="5" fillId="2" borderId="3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4.1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zoomScaleNormal="100" workbookViewId="0">
      <selection activeCell="A2" sqref="A2"/>
    </sheetView>
  </sheetViews>
  <sheetFormatPr defaultColWidth="9" defaultRowHeight="14.5"/>
  <cols>
    <col min="1" max="3" width="18.54296875" style="1" customWidth="1"/>
    <col min="4" max="4" width="20.54296875" style="1" customWidth="1"/>
    <col min="5" max="5" width="14" style="1" customWidth="1"/>
    <col min="6" max="7" width="9" style="1"/>
    <col min="8" max="8" width="9.7265625" style="1" customWidth="1"/>
    <col min="9" max="10" width="9" style="1"/>
    <col min="11" max="11" width="8.7265625" style="1" customWidth="1"/>
    <col min="12" max="16384" width="9" style="1"/>
  </cols>
  <sheetData>
    <row r="1" spans="1:15" ht="12.75" customHeight="1">
      <c r="A1" s="38" t="s">
        <v>0</v>
      </c>
      <c r="B1" s="39"/>
      <c r="C1" s="39"/>
      <c r="D1" s="39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9" customHeight="1">
      <c r="A2" s="4"/>
      <c r="B2" s="5"/>
      <c r="C2" s="5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9"/>
    </row>
    <row r="3" spans="1:15" ht="10" customHeight="1">
      <c r="A3" s="42" t="s">
        <v>1</v>
      </c>
      <c r="B3" s="40" t="s">
        <v>2</v>
      </c>
      <c r="C3" s="40" t="s">
        <v>3</v>
      </c>
      <c r="D3" s="10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0" customHeight="1">
      <c r="A4" s="43"/>
      <c r="B4" s="41"/>
      <c r="C4" s="41"/>
      <c r="D4" s="11" t="s">
        <v>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0" customHeight="1">
      <c r="A5" s="3"/>
      <c r="B5" s="3"/>
      <c r="C5" s="3"/>
      <c r="D5" s="12"/>
      <c r="E5" s="9"/>
      <c r="F5" s="9"/>
      <c r="G5" s="13"/>
      <c r="H5" s="9"/>
      <c r="I5" s="9"/>
      <c r="J5" s="9"/>
      <c r="K5" s="9"/>
      <c r="L5" s="9"/>
      <c r="M5" s="9"/>
      <c r="N5" s="9"/>
      <c r="O5" s="9"/>
    </row>
    <row r="6" spans="1:15" ht="10" customHeight="1">
      <c r="A6" s="14" t="s">
        <v>6</v>
      </c>
      <c r="B6" s="3"/>
      <c r="C6" s="3"/>
      <c r="D6" s="15">
        <f>SUM(D8:D66)</f>
        <v>43263.659999999996</v>
      </c>
      <c r="E6" s="16"/>
      <c r="F6" s="17"/>
      <c r="G6" s="9"/>
      <c r="H6" s="9"/>
      <c r="I6" s="9"/>
      <c r="J6" s="9"/>
      <c r="K6" s="9"/>
      <c r="L6" s="9"/>
      <c r="M6" s="9"/>
      <c r="N6" s="9"/>
      <c r="O6" s="9"/>
    </row>
    <row r="7" spans="1:15" ht="10" customHeight="1">
      <c r="A7" s="3"/>
      <c r="B7" s="3"/>
      <c r="C7" s="3"/>
      <c r="D7" s="18"/>
      <c r="E7" s="9"/>
      <c r="F7" s="19"/>
      <c r="G7" s="19"/>
      <c r="H7" s="19"/>
      <c r="I7" s="19"/>
      <c r="J7" s="9"/>
      <c r="K7" s="9"/>
      <c r="L7" s="9"/>
      <c r="M7" s="9"/>
      <c r="N7" s="9"/>
      <c r="O7" s="9"/>
    </row>
    <row r="8" spans="1:15" ht="10" customHeight="1">
      <c r="A8" s="20" t="s">
        <v>7</v>
      </c>
      <c r="B8" s="20" t="s">
        <v>8</v>
      </c>
      <c r="C8" s="20" t="s">
        <v>9</v>
      </c>
      <c r="D8" s="21">
        <v>1352</v>
      </c>
      <c r="E8" s="22" t="s">
        <v>10</v>
      </c>
      <c r="F8" s="23" t="s">
        <v>11</v>
      </c>
      <c r="G8" s="24">
        <f>D10+D12+D15+D34+D51+D52</f>
        <v>2640</v>
      </c>
      <c r="H8" s="24">
        <f>G8*360</f>
        <v>950400</v>
      </c>
      <c r="I8" s="24">
        <f>H8/1000</f>
        <v>950.4</v>
      </c>
      <c r="J8" s="9"/>
      <c r="K8" s="9"/>
      <c r="L8" s="9"/>
      <c r="M8" s="9"/>
      <c r="N8" s="9"/>
      <c r="O8" s="9"/>
    </row>
    <row r="9" spans="1:15" ht="10" customHeight="1">
      <c r="A9" s="20" t="s">
        <v>7</v>
      </c>
      <c r="B9" s="20" t="s">
        <v>12</v>
      </c>
      <c r="C9" s="20" t="s">
        <v>13</v>
      </c>
      <c r="D9" s="21">
        <v>510</v>
      </c>
      <c r="E9" s="22" t="s">
        <v>14</v>
      </c>
      <c r="F9" s="23" t="s">
        <v>15</v>
      </c>
      <c r="G9" s="24">
        <f>D13+D20+D50+D59</f>
        <v>3395.46</v>
      </c>
      <c r="H9" s="24">
        <f>G9*360</f>
        <v>1222365.6000000001</v>
      </c>
      <c r="I9" s="24">
        <f>H9/1000</f>
        <v>1222.3656000000001</v>
      </c>
      <c r="J9" s="9"/>
      <c r="K9" s="9"/>
      <c r="L9" s="9"/>
      <c r="M9" s="9"/>
      <c r="N9" s="9"/>
      <c r="O9" s="9"/>
    </row>
    <row r="10" spans="1:15" ht="10" customHeight="1">
      <c r="A10" s="20" t="s">
        <v>16</v>
      </c>
      <c r="B10" s="20" t="s">
        <v>17</v>
      </c>
      <c r="C10" s="20" t="s">
        <v>9</v>
      </c>
      <c r="D10" s="21">
        <v>100</v>
      </c>
      <c r="E10" s="22"/>
      <c r="F10" s="23" t="s">
        <v>18</v>
      </c>
      <c r="G10" s="24">
        <f>D37+D45+D55+D57+D60+D62</f>
        <v>2873.71</v>
      </c>
      <c r="H10" s="24">
        <f>G10*360</f>
        <v>1034535.6</v>
      </c>
      <c r="I10" s="24">
        <f>H10/1000</f>
        <v>1034.5355999999999</v>
      </c>
      <c r="J10" s="9"/>
      <c r="K10" s="9"/>
      <c r="L10" s="9"/>
      <c r="M10" s="9"/>
      <c r="N10" s="9"/>
      <c r="O10" s="9"/>
    </row>
    <row r="11" spans="1:15" ht="10" customHeight="1">
      <c r="A11" s="20" t="s">
        <v>19</v>
      </c>
      <c r="B11" s="20" t="s">
        <v>20</v>
      </c>
      <c r="C11" s="20" t="s">
        <v>9</v>
      </c>
      <c r="D11" s="21">
        <v>1022.7</v>
      </c>
      <c r="E11" s="22" t="s">
        <v>10</v>
      </c>
      <c r="F11" s="23" t="s">
        <v>14</v>
      </c>
      <c r="G11" s="24">
        <f>D9+D16+D17+D19+D25+D28+D33+D38+D44+D53+D56+D58+D61+D63+D64</f>
        <v>15266.33</v>
      </c>
      <c r="H11" s="24">
        <f>G11*360</f>
        <v>5495878.7999999998</v>
      </c>
      <c r="I11" s="24">
        <f>H11/1000</f>
        <v>5495.8787999999995</v>
      </c>
      <c r="J11" s="9"/>
      <c r="K11" s="9"/>
      <c r="L11" s="9"/>
      <c r="M11" s="9"/>
      <c r="N11" s="9"/>
      <c r="O11" s="9"/>
    </row>
    <row r="12" spans="1:15" ht="10" customHeight="1">
      <c r="A12" s="20" t="s">
        <v>21</v>
      </c>
      <c r="B12" s="20" t="s">
        <v>22</v>
      </c>
      <c r="C12" s="20" t="s">
        <v>23</v>
      </c>
      <c r="D12" s="21">
        <v>90</v>
      </c>
      <c r="E12" s="22" t="s">
        <v>10</v>
      </c>
      <c r="F12" s="23" t="s">
        <v>10</v>
      </c>
      <c r="G12" s="24">
        <f>D8+D11+D14+D18+D21+D22+D23+D24+D26+D27+D29+D30+D31+D32+D36+D35+D39+D40+D41+D42+D43+D46+D47+D48+D49+D54+D65+D66</f>
        <v>19088.16</v>
      </c>
      <c r="H12" s="24">
        <f>G12*360</f>
        <v>6871737.5999999996</v>
      </c>
      <c r="I12" s="24">
        <f>H12/1000</f>
        <v>6871.7375999999995</v>
      </c>
      <c r="J12" s="9"/>
      <c r="K12" s="9"/>
      <c r="L12" s="9"/>
      <c r="M12" s="9"/>
      <c r="N12" s="9"/>
      <c r="O12" s="9"/>
    </row>
    <row r="13" spans="1:15" ht="10" customHeight="1">
      <c r="A13" s="20" t="s">
        <v>107</v>
      </c>
      <c r="B13" s="20" t="s">
        <v>24</v>
      </c>
      <c r="C13" s="20" t="s">
        <v>25</v>
      </c>
      <c r="D13" s="21">
        <v>250</v>
      </c>
      <c r="E13" s="22"/>
      <c r="F13" s="23"/>
      <c r="G13" s="24"/>
      <c r="H13" s="24"/>
      <c r="I13" s="24"/>
      <c r="J13" s="9"/>
      <c r="K13" s="9"/>
      <c r="L13" s="9"/>
      <c r="M13" s="9"/>
      <c r="N13" s="9"/>
      <c r="O13" s="9"/>
    </row>
    <row r="14" spans="1:15" ht="10" customHeight="1">
      <c r="A14" s="20" t="s">
        <v>107</v>
      </c>
      <c r="B14" s="20" t="s">
        <v>26</v>
      </c>
      <c r="C14" s="20" t="s">
        <v>9</v>
      </c>
      <c r="D14" s="21">
        <v>568</v>
      </c>
      <c r="E14" s="22"/>
      <c r="F14" s="23"/>
      <c r="G14" s="24"/>
      <c r="H14" s="24"/>
      <c r="I14" s="24"/>
      <c r="J14" s="9"/>
      <c r="K14" s="9"/>
      <c r="L14" s="9"/>
      <c r="M14" s="9"/>
      <c r="N14" s="9"/>
      <c r="O14" s="9"/>
    </row>
    <row r="15" spans="1:15" ht="10" customHeight="1">
      <c r="A15" s="20" t="s">
        <v>27</v>
      </c>
      <c r="B15" s="20" t="s">
        <v>28</v>
      </c>
      <c r="C15" s="20" t="s">
        <v>9</v>
      </c>
      <c r="D15" s="21">
        <v>250</v>
      </c>
      <c r="E15" s="22"/>
      <c r="F15" s="23"/>
      <c r="G15" s="24"/>
      <c r="H15" s="24"/>
      <c r="I15" s="24"/>
      <c r="J15" s="9"/>
      <c r="K15" s="9"/>
      <c r="L15" s="9"/>
      <c r="M15" s="9"/>
      <c r="N15" s="9"/>
      <c r="O15" s="9"/>
    </row>
    <row r="16" spans="1:15" ht="10" customHeight="1">
      <c r="A16" s="25" t="s">
        <v>29</v>
      </c>
      <c r="B16" s="26" t="s">
        <v>30</v>
      </c>
      <c r="C16" s="26" t="s">
        <v>25</v>
      </c>
      <c r="D16" s="21">
        <v>1500</v>
      </c>
      <c r="E16" s="22" t="s">
        <v>10</v>
      </c>
      <c r="F16" s="23" t="s">
        <v>6</v>
      </c>
      <c r="G16" s="27">
        <f>SUM(G8:G12)</f>
        <v>43263.66</v>
      </c>
      <c r="H16" s="27">
        <f>SUM(H8:H12)</f>
        <v>15574917.6</v>
      </c>
      <c r="I16" s="27">
        <f>SUM(I8:I12)</f>
        <v>15574.917600000001</v>
      </c>
      <c r="J16" s="9"/>
      <c r="K16" s="9"/>
      <c r="L16" s="9"/>
      <c r="M16" s="9"/>
      <c r="N16" s="9"/>
      <c r="O16" s="9"/>
    </row>
    <row r="17" spans="1:15" ht="10" customHeight="1">
      <c r="A17" s="25" t="s">
        <v>31</v>
      </c>
      <c r="B17" s="20" t="s">
        <v>26</v>
      </c>
      <c r="C17" s="20" t="s">
        <v>32</v>
      </c>
      <c r="D17" s="21">
        <v>1500</v>
      </c>
      <c r="E17" s="22" t="s">
        <v>14</v>
      </c>
      <c r="F17" s="28"/>
      <c r="G17" s="29"/>
      <c r="H17" s="29"/>
      <c r="I17" s="29"/>
      <c r="J17" s="9"/>
      <c r="K17" s="9"/>
      <c r="L17" s="9"/>
      <c r="M17" s="9"/>
      <c r="N17" s="9"/>
      <c r="O17" s="9"/>
    </row>
    <row r="18" spans="1:15" ht="10" customHeight="1">
      <c r="A18" s="20" t="s">
        <v>31</v>
      </c>
      <c r="B18" s="20" t="s">
        <v>33</v>
      </c>
      <c r="C18" s="20" t="s">
        <v>9</v>
      </c>
      <c r="D18" s="21">
        <v>190.46</v>
      </c>
      <c r="E18" s="22" t="s">
        <v>15</v>
      </c>
      <c r="F18" s="30"/>
      <c r="G18" s="15"/>
      <c r="H18" s="15"/>
      <c r="I18" s="15"/>
      <c r="J18" s="9"/>
      <c r="K18" s="9"/>
      <c r="L18" s="9"/>
      <c r="M18" s="9"/>
      <c r="N18" s="9"/>
      <c r="O18" s="9"/>
    </row>
    <row r="19" spans="1:15" ht="10" customHeight="1">
      <c r="A19" s="20" t="s">
        <v>29</v>
      </c>
      <c r="B19" s="20" t="s">
        <v>30</v>
      </c>
      <c r="C19" s="26" t="s">
        <v>9</v>
      </c>
      <c r="D19" s="21">
        <v>1150</v>
      </c>
      <c r="E19" s="22" t="s">
        <v>10</v>
      </c>
      <c r="F19" s="28"/>
      <c r="G19" s="29"/>
      <c r="H19" s="29"/>
      <c r="I19" s="29"/>
      <c r="J19" s="9"/>
      <c r="K19" s="9"/>
      <c r="L19" s="9"/>
      <c r="M19" s="9"/>
      <c r="N19" s="9"/>
      <c r="O19" s="9"/>
    </row>
    <row r="20" spans="1:15" ht="10" customHeight="1">
      <c r="A20" s="20" t="s">
        <v>34</v>
      </c>
      <c r="B20" s="20" t="s">
        <v>35</v>
      </c>
      <c r="C20" s="20" t="s">
        <v>9</v>
      </c>
      <c r="D20" s="21">
        <v>1000</v>
      </c>
      <c r="E20" s="22" t="s">
        <v>10</v>
      </c>
      <c r="F20" s="28"/>
      <c r="G20" s="29"/>
      <c r="H20" s="29"/>
      <c r="I20" s="21"/>
      <c r="J20" s="9"/>
      <c r="K20" s="9"/>
      <c r="L20" s="9"/>
      <c r="M20" s="9"/>
      <c r="N20" s="9"/>
      <c r="O20" s="9"/>
    </row>
    <row r="21" spans="1:15" ht="10" customHeight="1">
      <c r="A21" s="20" t="s">
        <v>36</v>
      </c>
      <c r="B21" s="20" t="s">
        <v>33</v>
      </c>
      <c r="C21" s="20" t="s">
        <v>37</v>
      </c>
      <c r="D21" s="21">
        <v>650</v>
      </c>
      <c r="E21" s="22" t="s">
        <v>10</v>
      </c>
      <c r="F21" s="30"/>
      <c r="G21" s="15"/>
      <c r="H21" s="15"/>
      <c r="I21" s="15"/>
      <c r="J21" s="9"/>
      <c r="K21" s="9"/>
      <c r="L21" s="9"/>
      <c r="M21" s="9"/>
      <c r="N21" s="9"/>
      <c r="O21" s="9"/>
    </row>
    <row r="22" spans="1:15" ht="10" customHeight="1">
      <c r="A22" s="20" t="s">
        <v>38</v>
      </c>
      <c r="B22" s="20" t="s">
        <v>39</v>
      </c>
      <c r="C22" s="20" t="s">
        <v>9</v>
      </c>
      <c r="D22" s="21">
        <v>150</v>
      </c>
      <c r="E22" s="22" t="s">
        <v>10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0" customHeight="1">
      <c r="A23" s="20" t="s">
        <v>40</v>
      </c>
      <c r="B23" s="20" t="s">
        <v>41</v>
      </c>
      <c r="C23" s="20" t="s">
        <v>25</v>
      </c>
      <c r="D23" s="21">
        <v>150</v>
      </c>
      <c r="E23" s="22" t="s">
        <v>10</v>
      </c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0" customHeight="1">
      <c r="A24" s="20" t="s">
        <v>42</v>
      </c>
      <c r="B24" s="20" t="s">
        <v>43</v>
      </c>
      <c r="C24" s="20" t="s">
        <v>9</v>
      </c>
      <c r="D24" s="21">
        <v>95</v>
      </c>
      <c r="E24" s="22" t="s">
        <v>14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0" customHeight="1">
      <c r="A25" s="26" t="s">
        <v>44</v>
      </c>
      <c r="B25" s="26" t="s">
        <v>45</v>
      </c>
      <c r="C25" s="26" t="s">
        <v>9</v>
      </c>
      <c r="D25" s="29">
        <v>500</v>
      </c>
      <c r="E25" s="22" t="s">
        <v>10</v>
      </c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0" customHeight="1">
      <c r="A26" s="20" t="s">
        <v>46</v>
      </c>
      <c r="B26" s="20" t="s">
        <v>43</v>
      </c>
      <c r="C26" s="20" t="s">
        <v>25</v>
      </c>
      <c r="D26" s="21">
        <v>497</v>
      </c>
      <c r="E26" s="22" t="s">
        <v>10</v>
      </c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0" customHeight="1">
      <c r="A27" s="20" t="s">
        <v>47</v>
      </c>
      <c r="B27" s="20" t="s">
        <v>48</v>
      </c>
      <c r="C27" s="20" t="s">
        <v>9</v>
      </c>
      <c r="D27" s="21">
        <v>250</v>
      </c>
      <c r="E27" s="22" t="s">
        <v>14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0" customHeight="1">
      <c r="A28" s="20" t="s">
        <v>47</v>
      </c>
      <c r="B28" s="20" t="s">
        <v>49</v>
      </c>
      <c r="C28" s="20" t="s">
        <v>25</v>
      </c>
      <c r="D28" s="21">
        <v>1000</v>
      </c>
      <c r="E28" s="22" t="s">
        <v>10</v>
      </c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0" customHeight="1">
      <c r="A29" s="20" t="s">
        <v>47</v>
      </c>
      <c r="B29" s="20" t="s">
        <v>50</v>
      </c>
      <c r="C29" s="20" t="s">
        <v>9</v>
      </c>
      <c r="D29" s="21">
        <v>625</v>
      </c>
      <c r="E29" s="22" t="s">
        <v>10</v>
      </c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0" customHeight="1">
      <c r="A30" s="20" t="s">
        <v>51</v>
      </c>
      <c r="B30" s="20" t="s">
        <v>52</v>
      </c>
      <c r="C30" s="20" t="s">
        <v>53</v>
      </c>
      <c r="D30" s="21">
        <v>625</v>
      </c>
      <c r="E30" s="22" t="s">
        <v>10</v>
      </c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0" customHeight="1">
      <c r="A31" s="20" t="s">
        <v>51</v>
      </c>
      <c r="B31" s="20" t="s">
        <v>54</v>
      </c>
      <c r="C31" s="20" t="s">
        <v>25</v>
      </c>
      <c r="D31" s="21">
        <v>285</v>
      </c>
      <c r="E31" s="22" t="s">
        <v>10</v>
      </c>
      <c r="F31" s="9"/>
      <c r="G31" s="9"/>
      <c r="H31" s="9"/>
      <c r="I31" s="9"/>
      <c r="J31" s="9"/>
      <c r="K31" s="9"/>
      <c r="L31" s="9"/>
      <c r="M31" s="3"/>
      <c r="N31" s="3"/>
      <c r="O31" s="3"/>
    </row>
    <row r="32" spans="1:15" ht="10" customHeight="1">
      <c r="A32" s="20" t="s">
        <v>51</v>
      </c>
      <c r="B32" s="20" t="s">
        <v>55</v>
      </c>
      <c r="C32" s="20" t="s">
        <v>56</v>
      </c>
      <c r="D32" s="21">
        <v>965</v>
      </c>
      <c r="E32" s="22" t="s">
        <v>10</v>
      </c>
      <c r="F32" s="9"/>
      <c r="G32" s="9"/>
      <c r="H32" s="9"/>
      <c r="I32" s="9"/>
      <c r="J32" s="9"/>
      <c r="K32" s="9"/>
      <c r="L32" s="9"/>
      <c r="M32" s="3"/>
      <c r="N32" s="3"/>
      <c r="O32" s="3"/>
    </row>
    <row r="33" spans="1:15" ht="10" customHeight="1">
      <c r="A33" s="20" t="s">
        <v>51</v>
      </c>
      <c r="B33" s="20" t="s">
        <v>54</v>
      </c>
      <c r="C33" s="26" t="s">
        <v>25</v>
      </c>
      <c r="D33" s="21">
        <v>933.33</v>
      </c>
      <c r="E33" s="22" t="s">
        <v>18</v>
      </c>
      <c r="F33" s="9"/>
      <c r="G33" s="9"/>
      <c r="H33" s="9"/>
      <c r="I33" s="9"/>
      <c r="J33" s="9"/>
      <c r="K33" s="9"/>
      <c r="L33" s="9"/>
      <c r="M33" s="3"/>
      <c r="N33" s="3"/>
      <c r="O33" s="3"/>
    </row>
    <row r="34" spans="1:15" ht="10" customHeight="1">
      <c r="A34" s="20" t="s">
        <v>57</v>
      </c>
      <c r="B34" s="20" t="s">
        <v>58</v>
      </c>
      <c r="C34" s="20" t="s">
        <v>56</v>
      </c>
      <c r="D34" s="21">
        <v>800</v>
      </c>
      <c r="E34" s="22" t="s">
        <v>14</v>
      </c>
      <c r="F34" s="9"/>
      <c r="G34" s="9"/>
      <c r="H34" s="9"/>
      <c r="I34" s="9"/>
      <c r="J34" s="9"/>
      <c r="K34" s="9"/>
      <c r="L34" s="9"/>
      <c r="M34" s="3"/>
      <c r="N34" s="3"/>
      <c r="O34" s="3"/>
    </row>
    <row r="35" spans="1:15" ht="10" customHeight="1">
      <c r="A35" s="20" t="s">
        <v>59</v>
      </c>
      <c r="B35" s="20" t="s">
        <v>60</v>
      </c>
      <c r="C35" s="20" t="s">
        <v>61</v>
      </c>
      <c r="D35" s="21">
        <v>1550</v>
      </c>
      <c r="E35" s="22" t="s">
        <v>10</v>
      </c>
      <c r="F35" s="9"/>
      <c r="G35" s="9"/>
      <c r="H35" s="9"/>
      <c r="I35" s="9"/>
      <c r="J35" s="9"/>
      <c r="K35" s="9"/>
      <c r="L35" s="9"/>
      <c r="M35" s="3"/>
      <c r="N35" s="3"/>
      <c r="O35" s="3"/>
    </row>
    <row r="36" spans="1:15" ht="10" customHeight="1">
      <c r="A36" s="20" t="s">
        <v>62</v>
      </c>
      <c r="B36" s="20" t="s">
        <v>58</v>
      </c>
      <c r="C36" s="20" t="s">
        <v>37</v>
      </c>
      <c r="D36" s="21">
        <v>650</v>
      </c>
      <c r="E36" s="22" t="s">
        <v>10</v>
      </c>
      <c r="F36" s="9"/>
      <c r="G36" s="9"/>
      <c r="H36" s="9"/>
      <c r="I36" s="9"/>
      <c r="J36" s="9"/>
      <c r="K36" s="9"/>
      <c r="L36" s="9"/>
      <c r="M36" s="3"/>
      <c r="N36" s="3"/>
      <c r="O36" s="3"/>
    </row>
    <row r="37" spans="1:15" ht="10" customHeight="1">
      <c r="A37" s="20" t="s">
        <v>63</v>
      </c>
      <c r="B37" s="20" t="s">
        <v>60</v>
      </c>
      <c r="C37" s="20" t="s">
        <v>9</v>
      </c>
      <c r="D37" s="21">
        <v>166.66</v>
      </c>
      <c r="E37" s="22" t="s">
        <v>10</v>
      </c>
      <c r="F37" s="9"/>
      <c r="G37" s="9"/>
      <c r="H37" s="9"/>
      <c r="I37" s="9"/>
      <c r="J37" s="9"/>
      <c r="K37" s="9"/>
      <c r="L37" s="9"/>
      <c r="M37" s="3"/>
      <c r="N37" s="3"/>
      <c r="O37" s="3"/>
    </row>
    <row r="38" spans="1:15" ht="10" customHeight="1">
      <c r="A38" s="20" t="s">
        <v>64</v>
      </c>
      <c r="B38" s="20" t="s">
        <v>65</v>
      </c>
      <c r="C38" s="20" t="s">
        <v>53</v>
      </c>
      <c r="D38" s="21">
        <v>353</v>
      </c>
      <c r="E38" s="22" t="s">
        <v>10</v>
      </c>
      <c r="F38" s="9"/>
      <c r="G38" s="9"/>
      <c r="H38" s="9"/>
      <c r="I38" s="9"/>
      <c r="J38" s="9"/>
      <c r="K38" s="9"/>
      <c r="L38" s="9"/>
      <c r="M38" s="3"/>
      <c r="N38" s="3"/>
      <c r="O38" s="3"/>
    </row>
    <row r="39" spans="1:15" ht="10" customHeight="1">
      <c r="A39" s="20" t="s">
        <v>63</v>
      </c>
      <c r="B39" s="20" t="s">
        <v>8</v>
      </c>
      <c r="C39" s="20" t="s">
        <v>9</v>
      </c>
      <c r="D39" s="21">
        <v>1200</v>
      </c>
      <c r="E39" s="22" t="s">
        <v>10</v>
      </c>
      <c r="F39" s="9"/>
      <c r="G39" s="9"/>
      <c r="H39" s="9"/>
      <c r="I39" s="9"/>
      <c r="J39" s="9"/>
      <c r="K39" s="9"/>
      <c r="L39" s="9"/>
      <c r="M39" s="3"/>
      <c r="N39" s="3"/>
      <c r="O39" s="3"/>
    </row>
    <row r="40" spans="1:15" ht="10" customHeight="1">
      <c r="A40" s="20" t="s">
        <v>66</v>
      </c>
      <c r="B40" s="20" t="s">
        <v>67</v>
      </c>
      <c r="C40" s="20" t="s">
        <v>9</v>
      </c>
      <c r="D40" s="21">
        <v>600</v>
      </c>
      <c r="E40" s="22" t="s">
        <v>14</v>
      </c>
      <c r="F40" s="9"/>
      <c r="G40" s="9"/>
      <c r="H40" s="9"/>
      <c r="I40" s="9"/>
      <c r="J40" s="9"/>
      <c r="K40" s="9"/>
      <c r="L40" s="9"/>
      <c r="M40" s="3"/>
      <c r="N40" s="3"/>
      <c r="O40" s="3"/>
    </row>
    <row r="41" spans="1:15" ht="10" customHeight="1">
      <c r="A41" s="20" t="s">
        <v>68</v>
      </c>
      <c r="B41" s="20" t="s">
        <v>69</v>
      </c>
      <c r="C41" s="20" t="s">
        <v>9</v>
      </c>
      <c r="D41" s="21">
        <v>1000</v>
      </c>
      <c r="E41" s="22" t="s">
        <v>11</v>
      </c>
      <c r="F41" s="9"/>
      <c r="G41" s="9"/>
      <c r="H41" s="9"/>
      <c r="I41" s="9"/>
      <c r="J41" s="9"/>
      <c r="K41" s="9"/>
      <c r="L41" s="9"/>
      <c r="M41" s="3"/>
      <c r="N41" s="3"/>
      <c r="O41" s="3"/>
    </row>
    <row r="42" spans="1:15" ht="10" customHeight="1">
      <c r="A42" s="20" t="s">
        <v>70</v>
      </c>
      <c r="B42" s="20" t="s">
        <v>71</v>
      </c>
      <c r="C42" s="20" t="s">
        <v>25</v>
      </c>
      <c r="D42" s="21">
        <v>680</v>
      </c>
      <c r="E42" s="22" t="s">
        <v>10</v>
      </c>
      <c r="F42" s="9"/>
      <c r="G42" s="9"/>
      <c r="H42" s="9"/>
      <c r="I42" s="9"/>
      <c r="J42" s="9"/>
      <c r="K42" s="9"/>
      <c r="L42" s="9"/>
      <c r="M42" s="3"/>
      <c r="N42" s="3"/>
      <c r="O42" s="3"/>
    </row>
    <row r="43" spans="1:15" ht="10" customHeight="1">
      <c r="A43" s="20" t="s">
        <v>72</v>
      </c>
      <c r="B43" s="20" t="s">
        <v>20</v>
      </c>
      <c r="C43" s="20" t="s">
        <v>9</v>
      </c>
      <c r="D43" s="21">
        <v>680</v>
      </c>
      <c r="E43" s="22" t="s">
        <v>14</v>
      </c>
      <c r="F43" s="9"/>
      <c r="G43" s="9"/>
      <c r="H43" s="9"/>
      <c r="I43" s="9"/>
      <c r="J43" s="9"/>
      <c r="K43" s="9"/>
      <c r="L43" s="9"/>
      <c r="M43" s="3"/>
      <c r="N43" s="3"/>
      <c r="O43" s="3"/>
    </row>
    <row r="44" spans="1:15" ht="10" customHeight="1">
      <c r="A44" s="20" t="s">
        <v>73</v>
      </c>
      <c r="B44" s="20" t="s">
        <v>74</v>
      </c>
      <c r="C44" s="26" t="s">
        <v>25</v>
      </c>
      <c r="D44" s="21">
        <v>500</v>
      </c>
      <c r="E44" s="22" t="s">
        <v>10</v>
      </c>
      <c r="F44" s="9"/>
      <c r="G44" s="9"/>
      <c r="H44" s="9"/>
      <c r="I44" s="9"/>
      <c r="J44" s="9"/>
      <c r="K44" s="9"/>
      <c r="L44" s="9"/>
      <c r="M44" s="3"/>
      <c r="N44" s="3"/>
      <c r="O44" s="3"/>
    </row>
    <row r="45" spans="1:15" ht="10" customHeight="1">
      <c r="A45" s="20" t="s">
        <v>73</v>
      </c>
      <c r="B45" s="20" t="s">
        <v>75</v>
      </c>
      <c r="C45" s="20" t="s">
        <v>9</v>
      </c>
      <c r="D45" s="21">
        <v>744.6</v>
      </c>
      <c r="E45" s="22" t="s">
        <v>10</v>
      </c>
      <c r="F45" s="9"/>
      <c r="G45" s="9"/>
      <c r="H45" s="9"/>
      <c r="I45" s="9"/>
      <c r="J45" s="9"/>
      <c r="K45" s="9"/>
      <c r="L45" s="9"/>
      <c r="M45" s="3"/>
      <c r="N45" s="3"/>
      <c r="O45" s="3"/>
    </row>
    <row r="46" spans="1:15" ht="10" customHeight="1">
      <c r="A46" s="20" t="s">
        <v>76</v>
      </c>
      <c r="B46" s="20" t="s">
        <v>75</v>
      </c>
      <c r="C46" s="20" t="s">
        <v>53</v>
      </c>
      <c r="D46" s="21">
        <v>410</v>
      </c>
      <c r="E46" s="22" t="s">
        <v>18</v>
      </c>
      <c r="F46" s="9"/>
      <c r="G46" s="9"/>
      <c r="H46" s="9"/>
      <c r="I46" s="9"/>
      <c r="J46" s="9"/>
      <c r="K46" s="9"/>
      <c r="L46" s="9"/>
      <c r="M46" s="3"/>
      <c r="N46" s="3"/>
      <c r="O46" s="3"/>
    </row>
    <row r="47" spans="1:15" ht="10" customHeight="1">
      <c r="A47" s="20" t="s">
        <v>77</v>
      </c>
      <c r="B47" s="20" t="s">
        <v>78</v>
      </c>
      <c r="C47" s="20" t="s">
        <v>53</v>
      </c>
      <c r="D47" s="21">
        <v>400</v>
      </c>
      <c r="E47" s="22" t="s">
        <v>10</v>
      </c>
      <c r="F47" s="9"/>
      <c r="G47" s="9"/>
      <c r="H47" s="9"/>
      <c r="I47" s="9"/>
      <c r="J47" s="9"/>
      <c r="K47" s="9"/>
      <c r="L47" s="9"/>
      <c r="M47" s="3"/>
      <c r="N47" s="3"/>
      <c r="O47" s="3"/>
    </row>
    <row r="48" spans="1:15" ht="10" customHeight="1">
      <c r="A48" s="20" t="s">
        <v>79</v>
      </c>
      <c r="B48" s="20" t="s">
        <v>80</v>
      </c>
      <c r="C48" s="20" t="s">
        <v>32</v>
      </c>
      <c r="D48" s="21">
        <v>450</v>
      </c>
      <c r="E48" s="22" t="s">
        <v>10</v>
      </c>
      <c r="F48" s="19"/>
      <c r="G48" s="19"/>
      <c r="H48" s="19"/>
      <c r="I48" s="19"/>
      <c r="J48" s="9"/>
      <c r="K48" s="9"/>
      <c r="L48" s="9"/>
      <c r="M48" s="3"/>
      <c r="N48" s="3"/>
      <c r="O48" s="3"/>
    </row>
    <row r="49" spans="1:15" ht="10" customHeight="1">
      <c r="A49" s="20" t="s">
        <v>81</v>
      </c>
      <c r="B49" s="20" t="s">
        <v>20</v>
      </c>
      <c r="C49" s="20" t="s">
        <v>9</v>
      </c>
      <c r="D49" s="21">
        <v>563</v>
      </c>
      <c r="E49" s="22"/>
      <c r="F49" s="19"/>
      <c r="G49" s="19"/>
      <c r="H49" s="19"/>
      <c r="I49" s="19"/>
      <c r="J49" s="9"/>
      <c r="K49" s="9"/>
      <c r="L49" s="9"/>
      <c r="M49" s="3"/>
      <c r="N49" s="3"/>
      <c r="O49" s="3"/>
    </row>
    <row r="50" spans="1:15" ht="10" customHeight="1">
      <c r="A50" s="20" t="s">
        <v>81</v>
      </c>
      <c r="B50" s="20" t="s">
        <v>82</v>
      </c>
      <c r="C50" s="20" t="s">
        <v>32</v>
      </c>
      <c r="D50" s="21">
        <v>1300</v>
      </c>
      <c r="E50" s="22" t="s">
        <v>15</v>
      </c>
      <c r="F50" s="19"/>
      <c r="G50" s="19"/>
      <c r="H50" s="19"/>
      <c r="I50" s="19"/>
      <c r="J50" s="9"/>
      <c r="K50" s="9"/>
      <c r="L50" s="9"/>
      <c r="M50" s="3"/>
      <c r="N50" s="3"/>
      <c r="O50" s="3"/>
    </row>
    <row r="51" spans="1:15" ht="10" customHeight="1">
      <c r="A51" s="20" t="s">
        <v>83</v>
      </c>
      <c r="B51" s="20" t="s">
        <v>84</v>
      </c>
      <c r="C51" s="20" t="s">
        <v>25</v>
      </c>
      <c r="D51" s="21">
        <v>800</v>
      </c>
      <c r="E51" s="22" t="s">
        <v>11</v>
      </c>
      <c r="F51" s="19"/>
      <c r="G51" s="19"/>
      <c r="H51" s="19"/>
      <c r="I51" s="19"/>
      <c r="J51" s="9"/>
      <c r="K51" s="9"/>
      <c r="L51" s="9"/>
      <c r="M51" s="3"/>
      <c r="N51" s="3"/>
      <c r="O51" s="3"/>
    </row>
    <row r="52" spans="1:15" ht="10" customHeight="1">
      <c r="A52" s="20" t="s">
        <v>85</v>
      </c>
      <c r="B52" s="20" t="s">
        <v>86</v>
      </c>
      <c r="C52" s="20" t="s">
        <v>23</v>
      </c>
      <c r="D52" s="21">
        <v>600</v>
      </c>
      <c r="E52" s="22" t="s">
        <v>11</v>
      </c>
      <c r="F52" s="19"/>
      <c r="G52" s="19"/>
      <c r="H52" s="19"/>
      <c r="I52" s="19"/>
      <c r="J52" s="9"/>
      <c r="K52" s="9"/>
      <c r="L52" s="9"/>
      <c r="M52" s="3"/>
      <c r="N52" s="3"/>
      <c r="O52" s="3"/>
    </row>
    <row r="53" spans="1:15" ht="10" customHeight="1">
      <c r="A53" s="20" t="s">
        <v>85</v>
      </c>
      <c r="B53" s="20" t="s">
        <v>87</v>
      </c>
      <c r="C53" s="20" t="s">
        <v>61</v>
      </c>
      <c r="D53" s="21">
        <v>1300</v>
      </c>
      <c r="E53" s="22" t="s">
        <v>14</v>
      </c>
      <c r="F53" s="19"/>
      <c r="G53" s="19"/>
      <c r="H53" s="19"/>
      <c r="I53" s="19"/>
      <c r="J53" s="9"/>
      <c r="K53" s="9"/>
      <c r="L53" s="9"/>
      <c r="M53" s="3"/>
      <c r="N53" s="3"/>
      <c r="O53" s="3"/>
    </row>
    <row r="54" spans="1:15" ht="10" customHeight="1">
      <c r="A54" s="20" t="s">
        <v>85</v>
      </c>
      <c r="B54" s="20" t="s">
        <v>88</v>
      </c>
      <c r="C54" s="20" t="s">
        <v>25</v>
      </c>
      <c r="D54" s="21">
        <v>1800</v>
      </c>
      <c r="E54" s="22" t="s">
        <v>10</v>
      </c>
      <c r="F54" s="19"/>
      <c r="G54" s="19"/>
      <c r="H54" s="19"/>
      <c r="I54" s="19"/>
      <c r="J54" s="9"/>
      <c r="K54" s="9"/>
      <c r="L54" s="9"/>
      <c r="M54" s="3"/>
      <c r="N54" s="3"/>
      <c r="O54" s="3"/>
    </row>
    <row r="55" spans="1:15" ht="10" customHeight="1">
      <c r="A55" s="20" t="s">
        <v>85</v>
      </c>
      <c r="B55" s="20" t="s">
        <v>87</v>
      </c>
      <c r="C55" s="20" t="s">
        <v>61</v>
      </c>
      <c r="D55" s="21">
        <v>850</v>
      </c>
      <c r="E55" s="22" t="s">
        <v>18</v>
      </c>
      <c r="F55" s="19"/>
      <c r="G55" s="19"/>
      <c r="H55" s="19"/>
      <c r="I55" s="19"/>
      <c r="J55" s="9"/>
      <c r="K55" s="9"/>
      <c r="L55" s="9"/>
      <c r="M55" s="3"/>
      <c r="N55" s="3"/>
      <c r="O55" s="3"/>
    </row>
    <row r="56" spans="1:15" ht="10" customHeight="1">
      <c r="A56" s="20" t="s">
        <v>89</v>
      </c>
      <c r="B56" s="20" t="s">
        <v>90</v>
      </c>
      <c r="C56" s="26" t="s">
        <v>25</v>
      </c>
      <c r="D56" s="21">
        <v>1200</v>
      </c>
      <c r="E56" s="22" t="s">
        <v>14</v>
      </c>
      <c r="F56" s="19"/>
      <c r="G56" s="19"/>
      <c r="H56" s="19"/>
      <c r="I56" s="19"/>
      <c r="J56" s="9"/>
      <c r="K56" s="9"/>
      <c r="L56" s="9"/>
      <c r="M56" s="3"/>
      <c r="N56" s="3"/>
      <c r="O56" s="3"/>
    </row>
    <row r="57" spans="1:15" ht="10" customHeight="1">
      <c r="A57" s="20" t="s">
        <v>91</v>
      </c>
      <c r="B57" s="20" t="s">
        <v>92</v>
      </c>
      <c r="C57" s="20" t="s">
        <v>32</v>
      </c>
      <c r="D57" s="21">
        <v>367</v>
      </c>
      <c r="E57" s="22" t="s">
        <v>18</v>
      </c>
      <c r="F57" s="19"/>
      <c r="G57" s="19"/>
      <c r="H57" s="19"/>
      <c r="I57" s="19"/>
      <c r="J57" s="9"/>
      <c r="K57" s="9"/>
      <c r="L57" s="9"/>
      <c r="M57" s="3"/>
      <c r="N57" s="3"/>
      <c r="O57" s="3"/>
    </row>
    <row r="58" spans="1:15" ht="10" customHeight="1">
      <c r="A58" s="20" t="s">
        <v>89</v>
      </c>
      <c r="B58" s="20" t="s">
        <v>93</v>
      </c>
      <c r="C58" s="20" t="s">
        <v>94</v>
      </c>
      <c r="D58" s="21">
        <v>100</v>
      </c>
      <c r="E58" s="22" t="s">
        <v>14</v>
      </c>
      <c r="F58" s="19"/>
      <c r="G58" s="19"/>
      <c r="H58" s="19"/>
      <c r="I58" s="19"/>
      <c r="J58" s="9"/>
      <c r="K58" s="9"/>
      <c r="L58" s="9"/>
      <c r="M58" s="3"/>
      <c r="N58" s="3"/>
      <c r="O58" s="3"/>
    </row>
    <row r="59" spans="1:15" ht="10" customHeight="1">
      <c r="A59" s="20" t="s">
        <v>95</v>
      </c>
      <c r="B59" s="20" t="s">
        <v>96</v>
      </c>
      <c r="C59" s="20" t="s">
        <v>32</v>
      </c>
      <c r="D59" s="21">
        <v>845.46</v>
      </c>
      <c r="E59" s="22" t="s">
        <v>15</v>
      </c>
      <c r="F59" s="19"/>
      <c r="G59" s="19"/>
      <c r="H59" s="19"/>
      <c r="I59" s="19"/>
      <c r="J59" s="9"/>
      <c r="K59" s="9"/>
      <c r="L59" s="9"/>
      <c r="M59" s="3"/>
      <c r="N59" s="3"/>
      <c r="O59" s="3"/>
    </row>
    <row r="60" spans="1:15" ht="10" customHeight="1">
      <c r="A60" s="20" t="s">
        <v>97</v>
      </c>
      <c r="B60" s="20" t="s">
        <v>93</v>
      </c>
      <c r="C60" s="20" t="s">
        <v>94</v>
      </c>
      <c r="D60" s="21">
        <v>545.45000000000005</v>
      </c>
      <c r="E60" s="22" t="s">
        <v>18</v>
      </c>
      <c r="F60" s="19"/>
      <c r="G60" s="19"/>
      <c r="H60" s="19"/>
      <c r="I60" s="19"/>
      <c r="J60" s="9"/>
      <c r="K60" s="9"/>
      <c r="L60" s="9"/>
      <c r="M60" s="3"/>
      <c r="N60" s="3"/>
      <c r="O60" s="3"/>
    </row>
    <row r="61" spans="1:15" ht="10" customHeight="1">
      <c r="A61" s="20" t="s">
        <v>98</v>
      </c>
      <c r="B61" s="20" t="s">
        <v>99</v>
      </c>
      <c r="C61" s="20" t="s">
        <v>13</v>
      </c>
      <c r="D61" s="21">
        <v>2500</v>
      </c>
      <c r="E61" s="22" t="s">
        <v>14</v>
      </c>
      <c r="F61" s="19"/>
      <c r="G61" s="19"/>
      <c r="H61" s="19"/>
      <c r="I61" s="19"/>
      <c r="J61" s="9"/>
      <c r="K61" s="9"/>
      <c r="L61" s="9"/>
      <c r="M61" s="3"/>
      <c r="N61" s="3"/>
      <c r="O61" s="3"/>
    </row>
    <row r="62" spans="1:15" ht="10" customHeight="1">
      <c r="A62" s="20" t="s">
        <v>97</v>
      </c>
      <c r="B62" s="20" t="s">
        <v>100</v>
      </c>
      <c r="C62" s="20" t="s">
        <v>25</v>
      </c>
      <c r="D62" s="21">
        <v>200</v>
      </c>
      <c r="E62" s="22" t="s">
        <v>18</v>
      </c>
      <c r="F62" s="19"/>
      <c r="G62" s="19"/>
      <c r="H62" s="19"/>
      <c r="I62" s="19"/>
      <c r="J62" s="9"/>
      <c r="K62" s="9"/>
      <c r="L62" s="9"/>
      <c r="M62" s="3"/>
      <c r="N62" s="3"/>
      <c r="O62" s="3"/>
    </row>
    <row r="63" spans="1:15" ht="10" customHeight="1">
      <c r="A63" s="20" t="s">
        <v>98</v>
      </c>
      <c r="B63" s="20" t="s">
        <v>101</v>
      </c>
      <c r="C63" s="20" t="s">
        <v>9</v>
      </c>
      <c r="D63" s="21">
        <v>1370</v>
      </c>
      <c r="E63" s="22" t="s">
        <v>14</v>
      </c>
      <c r="F63" s="19"/>
      <c r="G63" s="19"/>
      <c r="H63" s="19"/>
      <c r="I63" s="19"/>
      <c r="J63" s="9"/>
      <c r="K63" s="9"/>
      <c r="L63" s="9"/>
      <c r="M63" s="3"/>
      <c r="N63" s="3"/>
      <c r="O63" s="3"/>
    </row>
    <row r="64" spans="1:15" ht="10" customHeight="1">
      <c r="A64" s="20" t="s">
        <v>102</v>
      </c>
      <c r="B64" s="20" t="s">
        <v>49</v>
      </c>
      <c r="C64" s="26" t="s">
        <v>25</v>
      </c>
      <c r="D64" s="21">
        <v>850</v>
      </c>
      <c r="E64" s="22" t="s">
        <v>10</v>
      </c>
      <c r="F64" s="19"/>
      <c r="G64" s="19"/>
      <c r="H64" s="19"/>
      <c r="I64" s="19"/>
      <c r="J64" s="9"/>
      <c r="K64" s="9"/>
      <c r="L64" s="9"/>
      <c r="M64" s="3"/>
      <c r="N64" s="3"/>
      <c r="O64" s="3"/>
    </row>
    <row r="65" spans="1:15" ht="10" customHeight="1">
      <c r="A65" s="20" t="s">
        <v>103</v>
      </c>
      <c r="B65" s="20" t="s">
        <v>104</v>
      </c>
      <c r="C65" s="20" t="s">
        <v>9</v>
      </c>
      <c r="D65" s="21">
        <v>680</v>
      </c>
      <c r="E65" s="22"/>
      <c r="F65" s="19"/>
      <c r="G65" s="19"/>
      <c r="H65" s="19"/>
      <c r="I65" s="19"/>
      <c r="J65" s="9"/>
      <c r="K65" s="9"/>
      <c r="L65" s="9"/>
      <c r="M65" s="3"/>
      <c r="N65" s="3"/>
      <c r="O65" s="3"/>
    </row>
    <row r="66" spans="1:15" ht="10" customHeight="1">
      <c r="A66" s="20" t="s">
        <v>102</v>
      </c>
      <c r="B66" s="20" t="s">
        <v>101</v>
      </c>
      <c r="C66" s="20" t="s">
        <v>9</v>
      </c>
      <c r="D66" s="21">
        <v>1000</v>
      </c>
      <c r="E66" s="22" t="s">
        <v>10</v>
      </c>
      <c r="F66" s="19"/>
      <c r="G66" s="19"/>
      <c r="H66" s="19"/>
      <c r="I66" s="19"/>
      <c r="J66" s="9"/>
      <c r="K66" s="9"/>
      <c r="L66" s="9"/>
      <c r="M66" s="3"/>
      <c r="N66" s="3"/>
      <c r="O66" s="3"/>
    </row>
    <row r="67" spans="1:15" ht="10" customHeight="1">
      <c r="A67" s="31"/>
      <c r="B67" s="31"/>
      <c r="C67" s="31"/>
      <c r="D67" s="3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0" customHeight="1">
      <c r="A68" s="32" t="s">
        <v>105</v>
      </c>
      <c r="B68" s="9"/>
      <c r="C68" s="9"/>
      <c r="D68" s="9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0" customHeight="1">
      <c r="A69" s="33" t="s">
        <v>106</v>
      </c>
      <c r="B69" s="34"/>
      <c r="C69" s="34"/>
      <c r="D69" s="3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9.75" customHeight="1">
      <c r="A70" s="34"/>
      <c r="B70" s="34"/>
      <c r="C70" s="34"/>
      <c r="D70" s="2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0" customHeight="1">
      <c r="A71" s="34"/>
      <c r="B71" s="34"/>
      <c r="C71" s="34"/>
      <c r="D71" s="3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0" customHeight="1">
      <c r="A73" s="3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0" customHeight="1">
      <c r="A76" s="3"/>
      <c r="B76" s="21"/>
      <c r="C76" s="21"/>
      <c r="D76" s="21"/>
      <c r="E76" s="21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0" customHeight="1">
      <c r="A77" s="3"/>
      <c r="B77" s="21"/>
      <c r="C77" s="21"/>
      <c r="D77" s="21"/>
      <c r="E77" s="21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0" customHeight="1">
      <c r="A78" s="3"/>
      <c r="B78" s="21"/>
      <c r="C78" s="21"/>
      <c r="D78" s="21"/>
      <c r="E78" s="21"/>
      <c r="F78" s="37"/>
      <c r="G78" s="3"/>
      <c r="H78" s="3"/>
      <c r="I78" s="3"/>
      <c r="J78" s="3"/>
      <c r="K78" s="3"/>
      <c r="L78" s="3"/>
      <c r="M78" s="3"/>
      <c r="N78" s="3"/>
      <c r="O78" s="3"/>
    </row>
    <row r="79" spans="1:15" ht="10" customHeight="1">
      <c r="A79" s="3"/>
      <c r="B79" s="21"/>
      <c r="C79" s="21"/>
      <c r="D79" s="21"/>
      <c r="E79" s="21"/>
      <c r="F79" s="21"/>
      <c r="G79" s="3"/>
      <c r="H79" s="3"/>
      <c r="I79" s="3"/>
      <c r="J79" s="3"/>
      <c r="K79" s="3"/>
      <c r="L79" s="3"/>
      <c r="M79" s="3"/>
      <c r="N79" s="3"/>
      <c r="O79" s="3"/>
    </row>
    <row r="80" spans="1:15" ht="10" customHeight="1">
      <c r="A80" s="3"/>
      <c r="B80" s="21"/>
      <c r="C80" s="21"/>
      <c r="D80" s="21"/>
      <c r="E80" s="21"/>
      <c r="F80" s="21"/>
      <c r="G80" s="3"/>
      <c r="H80" s="3"/>
      <c r="I80" s="3"/>
      <c r="J80" s="3"/>
      <c r="K80" s="3"/>
      <c r="L80" s="3"/>
      <c r="M80" s="3"/>
      <c r="N80" s="3"/>
      <c r="O80" s="3"/>
    </row>
    <row r="81" spans="1:15" ht="10" customHeight="1">
      <c r="A81" s="3"/>
      <c r="B81" s="21"/>
      <c r="C81" s="21"/>
      <c r="D81" s="21"/>
      <c r="E81" s="21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0" customHeight="1">
      <c r="A82" s="3"/>
      <c r="B82" s="3"/>
      <c r="C82" s="3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0" customHeight="1"/>
    <row r="84" spans="1:15" ht="10" customHeight="1"/>
    <row r="85" spans="1:15" ht="10" customHeight="1"/>
    <row r="86" spans="1:15" ht="10" customHeight="1"/>
    <row r="87" spans="1:15" ht="10" customHeight="1"/>
    <row r="88" spans="1:15" ht="10" customHeight="1"/>
    <row r="89" spans="1:15" ht="10" customHeight="1"/>
    <row r="90" spans="1:15" ht="10" customHeight="1"/>
    <row r="91" spans="1:15" ht="10" customHeight="1"/>
    <row r="92" spans="1:15" ht="10" customHeight="1"/>
    <row r="93" spans="1:15" ht="10" customHeight="1"/>
    <row r="94" spans="1:15" ht="10" customHeight="1"/>
    <row r="95" spans="1:15" ht="10" customHeight="1"/>
    <row r="96" spans="1:15" ht="10" customHeight="1"/>
    <row r="97" s="1" customFormat="1" ht="10" customHeight="1"/>
    <row r="98" s="1" customFormat="1" ht="10" customHeight="1"/>
    <row r="99" s="1" customFormat="1" ht="10" customHeight="1"/>
    <row r="100" s="1" customFormat="1" ht="10" customHeight="1"/>
    <row r="101" s="1" customFormat="1" ht="10" customHeight="1"/>
    <row r="102" s="1" customFormat="1" ht="10" customHeight="1"/>
    <row r="103" s="1" customFormat="1" ht="10" customHeight="1"/>
    <row r="104" s="1" customFormat="1" ht="10" customHeight="1"/>
    <row r="105" s="1" customFormat="1" ht="10" customHeight="1"/>
    <row r="106" s="1" customFormat="1" ht="10" customHeight="1"/>
    <row r="107" s="1" customFormat="1" ht="10" customHeight="1"/>
    <row r="108" s="1" customFormat="1" ht="10" customHeight="1"/>
    <row r="109" s="1" customFormat="1" ht="10" customHeight="1"/>
    <row r="110" s="1" customFormat="1" ht="10" customHeight="1"/>
    <row r="111" s="1" customFormat="1" ht="10" customHeight="1"/>
    <row r="112" s="1" customFormat="1" ht="10" customHeight="1"/>
    <row r="113" s="1" customFormat="1" ht="10" customHeight="1"/>
    <row r="114" s="1" customFormat="1" ht="10" customHeight="1"/>
    <row r="115" s="1" customFormat="1" ht="10" customHeight="1"/>
    <row r="116" s="1" customFormat="1" ht="10" customHeight="1"/>
    <row r="117" s="1" customFormat="1" ht="10" customHeight="1"/>
    <row r="118" s="1" customFormat="1" ht="10" customHeight="1"/>
    <row r="119" s="1" customFormat="1" ht="10" customHeight="1"/>
    <row r="120" s="1" customFormat="1" ht="10" customHeight="1"/>
    <row r="121" s="1" customFormat="1" ht="10" customHeight="1"/>
    <row r="122" s="1" customFormat="1" ht="10" customHeight="1"/>
    <row r="123" s="1" customFormat="1" ht="10" customHeight="1"/>
    <row r="124" s="1" customFormat="1" ht="10" customHeight="1"/>
    <row r="125" s="1" customFormat="1" ht="10" customHeight="1"/>
    <row r="126" s="1" customFormat="1" ht="10" customHeight="1"/>
  </sheetData>
  <mergeCells count="4">
    <mergeCell ref="A1:D1"/>
    <mergeCell ref="C3:C4"/>
    <mergeCell ref="A3:A4"/>
    <mergeCell ref="B3:B4"/>
  </mergeCells>
  <printOptions horizontalCentered="1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T2.6</vt:lpstr>
      <vt:lpstr>T2.6!Area_de_impressao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sferreira</dc:creator>
  <cp:lastModifiedBy>Jose Lopes de Souza</cp:lastModifiedBy>
  <cp:revision>0</cp:revision>
  <cp:lastPrinted>2015-06-22T19:02:29Z</cp:lastPrinted>
  <dcterms:created xsi:type="dcterms:W3CDTF">2009-02-09T18:07:28Z</dcterms:created>
  <dcterms:modified xsi:type="dcterms:W3CDTF">2026-07-13T22:25:20Z</dcterms:modified>
  <dc:language>en-US</dc:language>
</cp:coreProperties>
</file>