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1_5C8AFE499571206E631AD0D4403B267AF37F2D5B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2.5" sheetId="1" r:id="rId1"/>
  </sheets>
  <definedNames>
    <definedName name="_Fill">#REF!</definedName>
    <definedName name="_xlfn_IFERROR">none</definedName>
    <definedName name="_xlnm.Print_Area" localSheetId="0">'T2.5'!$A$1:$L$46</definedName>
    <definedName name="_xlnm.Print_Titles" localSheetId="0">'T2.5'!$A:$A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L42" i="1"/>
  <c r="L41" i="1"/>
  <c r="L40" i="1"/>
  <c r="K39" i="1"/>
  <c r="L39" i="1" s="1"/>
  <c r="J39" i="1"/>
  <c r="I39" i="1"/>
  <c r="H39" i="1"/>
  <c r="G39" i="1"/>
  <c r="F39" i="1"/>
  <c r="E39" i="1"/>
  <c r="D39" i="1"/>
  <c r="C39" i="1"/>
  <c r="B39" i="1"/>
  <c r="L37" i="1"/>
  <c r="L36" i="1"/>
  <c r="L35" i="1"/>
  <c r="K34" i="1"/>
  <c r="L34" i="1" s="1"/>
  <c r="J34" i="1"/>
  <c r="I34" i="1"/>
  <c r="H34" i="1"/>
  <c r="G34" i="1"/>
  <c r="F34" i="1"/>
  <c r="E34" i="1"/>
  <c r="D34" i="1"/>
  <c r="C34" i="1"/>
  <c r="B34" i="1"/>
  <c r="L32" i="1"/>
  <c r="L31" i="1"/>
  <c r="L30" i="1"/>
  <c r="L29" i="1"/>
  <c r="K28" i="1"/>
  <c r="L28" i="1" s="1"/>
  <c r="J28" i="1"/>
  <c r="J6" i="1" s="1"/>
  <c r="I28" i="1"/>
  <c r="H28" i="1"/>
  <c r="G28" i="1"/>
  <c r="F28" i="1"/>
  <c r="E28" i="1"/>
  <c r="D28" i="1"/>
  <c r="C28" i="1"/>
  <c r="B28" i="1"/>
  <c r="L26" i="1"/>
  <c r="L25" i="1"/>
  <c r="L24" i="1"/>
  <c r="L23" i="1"/>
  <c r="L22" i="1"/>
  <c r="L21" i="1"/>
  <c r="L20" i="1"/>
  <c r="L19" i="1"/>
  <c r="L18" i="1"/>
  <c r="L17" i="1"/>
  <c r="K17" i="1"/>
  <c r="J17" i="1"/>
  <c r="I17" i="1"/>
  <c r="H17" i="1"/>
  <c r="G17" i="1"/>
  <c r="F17" i="1"/>
  <c r="E17" i="1"/>
  <c r="E6" i="1" s="1"/>
  <c r="D17" i="1"/>
  <c r="C17" i="1"/>
  <c r="B17" i="1"/>
  <c r="L15" i="1"/>
  <c r="L14" i="1"/>
  <c r="L13" i="1"/>
  <c r="L12" i="1"/>
  <c r="L11" i="1"/>
  <c r="L10" i="1"/>
  <c r="L9" i="1"/>
  <c r="K8" i="1"/>
  <c r="L8" i="1" s="1"/>
  <c r="J8" i="1"/>
  <c r="I8" i="1"/>
  <c r="I6" i="1" s="1"/>
  <c r="H8" i="1"/>
  <c r="H6" i="1" s="1"/>
  <c r="G8" i="1"/>
  <c r="G6" i="1" s="1"/>
  <c r="F8" i="1"/>
  <c r="F6" i="1" s="1"/>
  <c r="E8" i="1"/>
  <c r="D8" i="1"/>
  <c r="C8" i="1"/>
  <c r="B8" i="1"/>
  <c r="K6" i="1"/>
  <c r="L6" i="1" s="1"/>
  <c r="D6" i="1"/>
  <c r="C6" i="1"/>
  <c r="B6" i="1"/>
</calcChain>
</file>

<file path=xl/sharedStrings.xml><?xml version="1.0" encoding="utf-8"?>
<sst xmlns="http://schemas.openxmlformats.org/spreadsheetml/2006/main" count="38" uniqueCount="38">
  <si>
    <t>Table 2.5 – Hydrated ethanol sales, by brazilian regions and states, at distribution level – 2016-2025</t>
  </si>
  <si>
    <t>Brazilian regions
and states</t>
  </si>
  <si>
    <t>Hydrated ethanol sales (10³ m³)</t>
  </si>
  <si>
    <t>25/24
%</t>
  </si>
  <si>
    <t>Brazil</t>
  </si>
  <si>
    <t xml:space="preserve">North Region </t>
  </si>
  <si>
    <t>Rondônia</t>
  </si>
  <si>
    <t xml:space="preserve">Acre </t>
  </si>
  <si>
    <t xml:space="preserve">Amazon </t>
  </si>
  <si>
    <t xml:space="preserve">Roraima  </t>
  </si>
  <si>
    <t>Pará</t>
  </si>
  <si>
    <t xml:space="preserve">Amapá  </t>
  </si>
  <si>
    <t xml:space="preserve">Tocantins </t>
  </si>
  <si>
    <t xml:space="preserve">Northeast Region </t>
  </si>
  <si>
    <t>Maranhão</t>
  </si>
  <si>
    <t xml:space="preserve">Piaui </t>
  </si>
  <si>
    <t xml:space="preserve">Ceará  </t>
  </si>
  <si>
    <t xml:space="preserve">Rio Grande do Norte </t>
  </si>
  <si>
    <t xml:space="preserve">Paraiba  </t>
  </si>
  <si>
    <t xml:space="preserve">Pernambuco  </t>
  </si>
  <si>
    <t>Alagoas</t>
  </si>
  <si>
    <t xml:space="preserve">Sergipe  </t>
  </si>
  <si>
    <t xml:space="preserve">Bahia  </t>
  </si>
  <si>
    <t>Southeast Region</t>
  </si>
  <si>
    <t xml:space="preserve">Minas Gerais  </t>
  </si>
  <si>
    <t xml:space="preserve">Espírito Santo </t>
  </si>
  <si>
    <t xml:space="preserve">Rio de Janeiro </t>
  </si>
  <si>
    <t xml:space="preserve">São Paulo  </t>
  </si>
  <si>
    <t xml:space="preserve">South Region </t>
  </si>
  <si>
    <t xml:space="preserve">Paraná </t>
  </si>
  <si>
    <t xml:space="preserve">Santa Catarina </t>
  </si>
  <si>
    <t xml:space="preserve">Rio Grande do Sul </t>
  </si>
  <si>
    <t xml:space="preserve">Central-west Region </t>
  </si>
  <si>
    <t xml:space="preserve">Mato Grosso do Sul </t>
  </si>
  <si>
    <t xml:space="preserve">Mato Grosso </t>
  </si>
  <si>
    <t xml:space="preserve">Goias  </t>
  </si>
  <si>
    <t>Federal District</t>
  </si>
  <si>
    <t>Source: ANP/SDL, according to ANP Resolution No. 729/2018.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</si>
</sst>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_(* #,##0_);_(* \(#,##0\);_(* \-??_);_(@_)"/>
    <numFmt numFmtId="166" formatCode="_(* #,##0.00_);_(* \(#,##0.00\);_(* \-??_);_(@_)"/>
    <numFmt numFmtId="167" formatCode="0.0%"/>
  </numFmts>
  <fonts count="8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0000FF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rgb="FF993366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1" fillId="2" borderId="0" xfId="0" applyNumberFormat="1" applyFont="1" applyFill="1" applyAlignment="1">
      <alignment horizontal="left"/>
    </xf>
    <xf numFmtId="2" fontId="1" fillId="2" borderId="0" xfId="0" applyNumberFormat="1" applyFont="1" applyFill="1"/>
    <xf numFmtId="164" fontId="1" fillId="2" borderId="0" xfId="0" applyNumberFormat="1" applyFont="1" applyFill="1"/>
    <xf numFmtId="2" fontId="1" fillId="2" borderId="0" xfId="0" applyNumberFormat="1" applyFont="1" applyFill="1" applyAlignment="1">
      <alignment vertical="center"/>
    </xf>
    <xf numFmtId="2" fontId="2" fillId="3" borderId="0" xfId="0" applyNumberFormat="1" applyFont="1" applyFill="1" applyAlignment="1">
      <alignment horizontal="left" vertical="center"/>
    </xf>
    <xf numFmtId="164" fontId="1" fillId="3" borderId="0" xfId="0" applyNumberFormat="1" applyFont="1" applyFill="1" applyAlignment="1">
      <alignment vertical="center"/>
    </xf>
    <xf numFmtId="0" fontId="0" fillId="3" borderId="0" xfId="0" applyFill="1"/>
    <xf numFmtId="1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left" vertical="center"/>
    </xf>
    <xf numFmtId="165" fontId="4" fillId="3" borderId="0" xfId="0" applyNumberFormat="1" applyFont="1" applyFill="1" applyAlignment="1">
      <alignment vertical="center"/>
    </xf>
    <xf numFmtId="166" fontId="5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167" fontId="1" fillId="3" borderId="0" xfId="0" applyNumberFormat="1" applyFont="1" applyFill="1" applyAlignment="1">
      <alignment vertical="center"/>
    </xf>
    <xf numFmtId="2" fontId="1" fillId="3" borderId="0" xfId="0" applyNumberFormat="1" applyFont="1" applyFill="1" applyAlignment="1">
      <alignment horizontal="left" vertical="center"/>
    </xf>
    <xf numFmtId="166" fontId="1" fillId="3" borderId="0" xfId="0" applyNumberFormat="1" applyFont="1" applyFill="1" applyAlignment="1">
      <alignment horizontal="right" vertical="center" wrapText="1"/>
    </xf>
    <xf numFmtId="4" fontId="1" fillId="3" borderId="0" xfId="0" applyNumberFormat="1" applyFont="1" applyFill="1" applyAlignment="1">
      <alignment horizontal="right" vertical="center" wrapText="1"/>
    </xf>
    <xf numFmtId="4" fontId="1" fillId="3" borderId="0" xfId="0" applyNumberFormat="1" applyFont="1" applyFill="1" applyAlignment="1">
      <alignment vertical="center"/>
    </xf>
    <xf numFmtId="4" fontId="6" fillId="3" borderId="0" xfId="0" applyNumberFormat="1" applyFont="1" applyFill="1" applyAlignment="1">
      <alignment horizontal="right" vertical="center" wrapText="1"/>
    </xf>
    <xf numFmtId="2" fontId="1" fillId="3" borderId="5" xfId="0" applyNumberFormat="1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2" fontId="1" fillId="3" borderId="0" xfId="0" applyNumberFormat="1" applyFont="1" applyFill="1" applyAlignment="1">
      <alignment horizontal="right" vertical="center"/>
    </xf>
    <xf numFmtId="2" fontId="7" fillId="3" borderId="0" xfId="0" applyNumberFormat="1" applyFont="1" applyFill="1" applyAlignment="1">
      <alignment horizontal="left" vertical="center"/>
    </xf>
    <xf numFmtId="2" fontId="1" fillId="3" borderId="0" xfId="0" applyNumberFormat="1" applyFont="1" applyFill="1" applyAlignment="1">
      <alignment vertical="center"/>
    </xf>
    <xf numFmtId="2" fontId="1" fillId="3" borderId="0" xfId="0" applyNumberFormat="1" applyFont="1" applyFill="1" applyAlignment="1">
      <alignment horizontal="fill"/>
    </xf>
    <xf numFmtId="2" fontId="1" fillId="3" borderId="0" xfId="0" applyNumberFormat="1" applyFont="1" applyFill="1" applyAlignment="1">
      <alignment horizontal="right"/>
    </xf>
    <xf numFmtId="2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 applyProtection="1">
      <alignment horizontal="center"/>
      <protection locked="0"/>
    </xf>
    <xf numFmtId="2" fontId="1" fillId="3" borderId="0" xfId="0" applyNumberFormat="1" applyFont="1" applyFill="1" applyProtection="1">
      <protection locked="0"/>
    </xf>
    <xf numFmtId="2" fontId="1" fillId="3" borderId="0" xfId="0" applyNumberFormat="1" applyFont="1" applyFill="1" applyAlignment="1" applyProtection="1">
      <alignment horizontal="fill"/>
      <protection locked="0"/>
    </xf>
    <xf numFmtId="2" fontId="1" fillId="3" borderId="0" xfId="0" applyNumberFormat="1" applyFont="1" applyFill="1"/>
    <xf numFmtId="2" fontId="3" fillId="3" borderId="3" xfId="0" applyNumberFormat="1" applyFont="1" applyFill="1" applyBorder="1" applyAlignment="1">
      <alignment horizontal="center" vertical="center" wrapText="1"/>
    </xf>
    <xf numFmtId="0" fontId="0" fillId="0" borderId="7" xfId="0" applyBorder="1"/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6" xfId="0" applyBorder="1"/>
    <xf numFmtId="2" fontId="3" fillId="3" borderId="2" xfId="0" applyNumberFormat="1" applyFont="1" applyFill="1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20"/>
  <sheetViews>
    <sheetView tabSelected="1" zoomScaleNormal="100" workbookViewId="0">
      <selection activeCell="A2" sqref="A2"/>
    </sheetView>
  </sheetViews>
  <sheetFormatPr defaultColWidth="5.69140625" defaultRowHeight="15.5"/>
  <cols>
    <col min="1" max="1" width="12.53515625" style="1" customWidth="1"/>
    <col min="2" max="3" width="6.765625" style="2" customWidth="1"/>
    <col min="4" max="4" width="6.69140625" style="2" customWidth="1"/>
    <col min="5" max="5" width="6.921875" style="2" customWidth="1"/>
    <col min="6" max="6" width="7" style="2" customWidth="1"/>
    <col min="7" max="11" width="7.61328125" style="2" customWidth="1"/>
    <col min="12" max="12" width="5.69140625" style="2" customWidth="1"/>
    <col min="13" max="13" width="7.07421875" style="3" customWidth="1"/>
    <col min="14" max="14" width="8.69140625" style="2" customWidth="1"/>
    <col min="15" max="257" width="5.69140625" style="2" customWidth="1"/>
  </cols>
  <sheetData>
    <row r="1" spans="1:15" s="4" customFormat="1" ht="12.75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7"/>
      <c r="O1" s="7"/>
    </row>
    <row r="2" spans="1:15" s="4" customFormat="1" ht="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/>
      <c r="O2" s="7"/>
    </row>
    <row r="3" spans="1:15" s="4" customFormat="1" ht="12.75" customHeight="1">
      <c r="A3" s="34" t="s">
        <v>1</v>
      </c>
      <c r="B3" s="36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2" t="s">
        <v>3</v>
      </c>
      <c r="M3" s="6"/>
      <c r="N3" s="7"/>
      <c r="O3" s="7"/>
    </row>
    <row r="4" spans="1:15" s="4" customFormat="1" ht="15" customHeight="1">
      <c r="A4" s="35"/>
      <c r="B4" s="8">
        <v>2016</v>
      </c>
      <c r="C4" s="8">
        <v>2017</v>
      </c>
      <c r="D4" s="8">
        <v>2018</v>
      </c>
      <c r="E4" s="8">
        <v>2019</v>
      </c>
      <c r="F4" s="8">
        <v>2020</v>
      </c>
      <c r="G4" s="8">
        <v>2021</v>
      </c>
      <c r="H4" s="8">
        <v>2022</v>
      </c>
      <c r="I4" s="8">
        <v>2023</v>
      </c>
      <c r="J4" s="8">
        <v>2024</v>
      </c>
      <c r="K4" s="8">
        <v>2025</v>
      </c>
      <c r="L4" s="33"/>
      <c r="M4" s="6"/>
      <c r="N4" s="7"/>
      <c r="O4" s="7"/>
    </row>
    <row r="5" spans="1:15" s="4" customFormat="1" ht="9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7"/>
      <c r="M5" s="6"/>
      <c r="N5" s="7"/>
      <c r="O5" s="7"/>
    </row>
    <row r="6" spans="1:15" s="4" customFormat="1" ht="9" customHeight="1">
      <c r="A6" s="9" t="s">
        <v>4</v>
      </c>
      <c r="B6" s="11">
        <f t="shared" ref="B6:K6" si="0">B8+B17+B28+B34+B39</f>
        <v>14585.844176000001</v>
      </c>
      <c r="C6" s="11">
        <f t="shared" si="0"/>
        <v>13641.774311000001</v>
      </c>
      <c r="D6" s="11">
        <f t="shared" si="0"/>
        <v>19384.719173000001</v>
      </c>
      <c r="E6" s="11">
        <f t="shared" si="0"/>
        <v>22544.050095000002</v>
      </c>
      <c r="F6" s="11">
        <f t="shared" si="0"/>
        <v>19256.220513</v>
      </c>
      <c r="G6" s="11">
        <f t="shared" si="0"/>
        <v>16703.824060999999</v>
      </c>
      <c r="H6" s="11">
        <f t="shared" si="0"/>
        <v>15476.560715</v>
      </c>
      <c r="I6" s="11">
        <f t="shared" si="0"/>
        <v>16233.411549999999</v>
      </c>
      <c r="J6" s="11">
        <f t="shared" si="0"/>
        <v>21738.758483000001</v>
      </c>
      <c r="K6" s="11">
        <f t="shared" si="0"/>
        <v>21238.504410000001</v>
      </c>
      <c r="L6" s="12">
        <f>100*(K6-J6)/J6</f>
        <v>-2.3012081089690812</v>
      </c>
      <c r="M6" s="6"/>
      <c r="N6" s="13"/>
      <c r="O6" s="7"/>
    </row>
    <row r="7" spans="1:15" s="4" customFormat="1" ht="9" customHeight="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6"/>
      <c r="M7" s="6"/>
      <c r="N7" s="7"/>
      <c r="O7" s="7"/>
    </row>
    <row r="8" spans="1:15" s="4" customFormat="1" ht="9" customHeight="1">
      <c r="A8" s="9" t="s">
        <v>5</v>
      </c>
      <c r="B8" s="12">
        <f t="shared" ref="B8:K8" si="1">SUM(B9:B15)</f>
        <v>130.06982600000001</v>
      </c>
      <c r="C8" s="12">
        <f t="shared" si="1"/>
        <v>102.49487999999999</v>
      </c>
      <c r="D8" s="12">
        <f t="shared" si="1"/>
        <v>205.401939</v>
      </c>
      <c r="E8" s="12">
        <f t="shared" si="1"/>
        <v>219.53535399999998</v>
      </c>
      <c r="F8" s="12">
        <f t="shared" si="1"/>
        <v>215.93318900000003</v>
      </c>
      <c r="G8" s="12">
        <f t="shared" si="1"/>
        <v>229.83029999999997</v>
      </c>
      <c r="H8" s="12">
        <f t="shared" si="1"/>
        <v>206.81410099999999</v>
      </c>
      <c r="I8" s="12">
        <f t="shared" si="1"/>
        <v>273.60695800000002</v>
      </c>
      <c r="J8" s="12">
        <f t="shared" si="1"/>
        <v>469.92177399999997</v>
      </c>
      <c r="K8" s="12">
        <f t="shared" si="1"/>
        <v>473.41421500000001</v>
      </c>
      <c r="L8" s="12">
        <f t="shared" ref="L8:L15" si="2">100*(K8-J8)/J8</f>
        <v>0.74319624951025198</v>
      </c>
      <c r="M8" s="13"/>
      <c r="N8" s="7"/>
      <c r="O8" s="7"/>
    </row>
    <row r="9" spans="1:15" s="4" customFormat="1" ht="9" customHeight="1">
      <c r="A9" s="14" t="s">
        <v>6</v>
      </c>
      <c r="B9" s="17">
        <v>14.528650000000001</v>
      </c>
      <c r="C9" s="17">
        <v>11.331849999999999</v>
      </c>
      <c r="D9" s="17">
        <v>15.64001</v>
      </c>
      <c r="E9" s="17">
        <v>15.469206</v>
      </c>
      <c r="F9" s="17">
        <v>12.244926</v>
      </c>
      <c r="G9" s="17">
        <v>12.567017</v>
      </c>
      <c r="H9" s="17">
        <v>8.1143169999999998</v>
      </c>
      <c r="I9" s="17">
        <v>12.757612</v>
      </c>
      <c r="J9" s="17">
        <v>30.660347999999999</v>
      </c>
      <c r="K9" s="17">
        <v>37.557765000000003</v>
      </c>
      <c r="L9" s="18">
        <f t="shared" si="2"/>
        <v>22.496212371757832</v>
      </c>
      <c r="M9" s="13"/>
      <c r="N9" s="7"/>
      <c r="O9" s="7"/>
    </row>
    <row r="10" spans="1:15" s="4" customFormat="1" ht="9" customHeight="1">
      <c r="A10" s="14" t="s">
        <v>7</v>
      </c>
      <c r="B10" s="17">
        <v>7.603707</v>
      </c>
      <c r="C10" s="17">
        <v>6.7484960000000003</v>
      </c>
      <c r="D10" s="17">
        <v>8.5333900000000007</v>
      </c>
      <c r="E10" s="17">
        <v>7.903016</v>
      </c>
      <c r="F10" s="17">
        <v>6.5417860000000001</v>
      </c>
      <c r="G10" s="17">
        <v>6.9705380000000003</v>
      </c>
      <c r="H10" s="17">
        <v>6.1015550000000003</v>
      </c>
      <c r="I10" s="17">
        <v>9.2260380000000008</v>
      </c>
      <c r="J10" s="17">
        <v>20.458742999999998</v>
      </c>
      <c r="K10" s="17">
        <v>23.310345999999999</v>
      </c>
      <c r="L10" s="18">
        <f t="shared" si="2"/>
        <v>13.938309895187603</v>
      </c>
      <c r="M10" s="13"/>
      <c r="N10" s="7"/>
      <c r="O10" s="7"/>
    </row>
    <row r="11" spans="1:15" s="4" customFormat="1" ht="9" customHeight="1">
      <c r="A11" s="14" t="s">
        <v>8</v>
      </c>
      <c r="B11" s="17">
        <v>38.370905999999998</v>
      </c>
      <c r="C11" s="17">
        <v>38.859032999999997</v>
      </c>
      <c r="D11" s="17">
        <v>90.530921000000006</v>
      </c>
      <c r="E11" s="17">
        <v>102.04467</v>
      </c>
      <c r="F11" s="17">
        <v>112.89572800000001</v>
      </c>
      <c r="G11" s="17">
        <v>130.81270599999999</v>
      </c>
      <c r="H11" s="17">
        <v>123.819643</v>
      </c>
      <c r="I11" s="17">
        <v>167.462424</v>
      </c>
      <c r="J11" s="17">
        <v>224.463348</v>
      </c>
      <c r="K11" s="17">
        <v>201.38980799999999</v>
      </c>
      <c r="L11" s="18">
        <f t="shared" si="2"/>
        <v>-10.279424327218004</v>
      </c>
      <c r="M11" s="13"/>
      <c r="N11" s="7"/>
      <c r="O11" s="7"/>
    </row>
    <row r="12" spans="1:15" s="4" customFormat="1" ht="9" customHeight="1">
      <c r="A12" s="14" t="s">
        <v>9</v>
      </c>
      <c r="B12" s="17">
        <v>1.4483999999999999</v>
      </c>
      <c r="C12" s="17">
        <v>1.0165999999999999</v>
      </c>
      <c r="D12" s="17">
        <v>2</v>
      </c>
      <c r="E12" s="17">
        <v>1.6632</v>
      </c>
      <c r="F12" s="17">
        <v>1.5558000000000001</v>
      </c>
      <c r="G12" s="17">
        <v>2.5641479999999999</v>
      </c>
      <c r="H12" s="17">
        <v>2.3503620000000001</v>
      </c>
      <c r="I12" s="17">
        <v>3.0985100000000001</v>
      </c>
      <c r="J12" s="17">
        <v>11.951086</v>
      </c>
      <c r="K12" s="17">
        <v>15.748379</v>
      </c>
      <c r="L12" s="18">
        <f t="shared" si="2"/>
        <v>31.773622915942532</v>
      </c>
      <c r="M12" s="13"/>
      <c r="N12" s="7"/>
      <c r="O12" s="7"/>
    </row>
    <row r="13" spans="1:15" s="4" customFormat="1" ht="9" customHeight="1">
      <c r="A13" s="14" t="s">
        <v>10</v>
      </c>
      <c r="B13" s="17">
        <v>36.912843000000002</v>
      </c>
      <c r="C13" s="17">
        <v>27.253948000000001</v>
      </c>
      <c r="D13" s="17">
        <v>53.647419999999997</v>
      </c>
      <c r="E13" s="17">
        <v>58.377718000000002</v>
      </c>
      <c r="F13" s="17">
        <v>44.085352999999998</v>
      </c>
      <c r="G13" s="17">
        <v>45.220351999999998</v>
      </c>
      <c r="H13" s="17">
        <v>36.721293000000003</v>
      </c>
      <c r="I13" s="17">
        <v>49.268489000000002</v>
      </c>
      <c r="J13" s="17">
        <v>116.423301</v>
      </c>
      <c r="K13" s="17">
        <v>132.470418</v>
      </c>
      <c r="L13" s="18">
        <f t="shared" si="2"/>
        <v>13.783423818226904</v>
      </c>
      <c r="M13" s="13"/>
      <c r="N13" s="7"/>
      <c r="O13" s="7"/>
    </row>
    <row r="14" spans="1:15" s="4" customFormat="1" ht="9" customHeight="1">
      <c r="A14" s="14" t="s">
        <v>11</v>
      </c>
      <c r="B14" s="17">
        <v>0.53900000000000003</v>
      </c>
      <c r="C14" s="17">
        <v>0.394314</v>
      </c>
      <c r="D14" s="17">
        <v>0.928485</v>
      </c>
      <c r="E14" s="17">
        <v>0.862147</v>
      </c>
      <c r="F14" s="17">
        <v>0.38267499999999999</v>
      </c>
      <c r="G14" s="17">
        <v>0.32283099999999998</v>
      </c>
      <c r="H14" s="17">
        <v>2.8916300000000001</v>
      </c>
      <c r="I14" s="17">
        <v>0.463895</v>
      </c>
      <c r="J14" s="17">
        <v>3.5165419999999998</v>
      </c>
      <c r="K14" s="17">
        <v>2.1429999999999998</v>
      </c>
      <c r="L14" s="18">
        <f t="shared" si="2"/>
        <v>-39.059451017505268</v>
      </c>
      <c r="M14" s="13"/>
      <c r="N14" s="7"/>
      <c r="O14" s="7"/>
    </row>
    <row r="15" spans="1:15" s="4" customFormat="1" ht="9" customHeight="1">
      <c r="A15" s="14" t="s">
        <v>12</v>
      </c>
      <c r="B15" s="17">
        <v>30.666319999999999</v>
      </c>
      <c r="C15" s="17">
        <v>16.890639</v>
      </c>
      <c r="D15" s="17">
        <v>34.121713</v>
      </c>
      <c r="E15" s="17">
        <v>33.215397000000003</v>
      </c>
      <c r="F15" s="17">
        <v>38.226920999999997</v>
      </c>
      <c r="G15" s="17">
        <v>31.372707999999999</v>
      </c>
      <c r="H15" s="17">
        <v>26.815301000000002</v>
      </c>
      <c r="I15" s="17">
        <v>31.329989999999999</v>
      </c>
      <c r="J15" s="17">
        <v>62.448405999999999</v>
      </c>
      <c r="K15" s="17">
        <v>60.794499000000002</v>
      </c>
      <c r="L15" s="18">
        <f t="shared" si="2"/>
        <v>-2.6484374957464833</v>
      </c>
      <c r="M15" s="13"/>
      <c r="N15" s="7"/>
      <c r="O15" s="7"/>
    </row>
    <row r="16" spans="1:15" s="4" customFormat="1" ht="9" customHeight="1">
      <c r="A16" s="14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3"/>
      <c r="N16" s="7"/>
      <c r="O16" s="7"/>
    </row>
    <row r="17" spans="1:15" s="4" customFormat="1" ht="9" customHeight="1">
      <c r="A17" s="9" t="s">
        <v>13</v>
      </c>
      <c r="B17" s="12">
        <f t="shared" ref="B17:K17" si="3">SUM(B18:B26)</f>
        <v>923.25678499999992</v>
      </c>
      <c r="C17" s="12">
        <f t="shared" si="3"/>
        <v>859.84301600000003</v>
      </c>
      <c r="D17" s="12">
        <f t="shared" si="3"/>
        <v>1545.0387050000002</v>
      </c>
      <c r="E17" s="12">
        <f t="shared" si="3"/>
        <v>1650.5197410000001</v>
      </c>
      <c r="F17" s="12">
        <f t="shared" si="3"/>
        <v>1341.624793</v>
      </c>
      <c r="G17" s="12">
        <f t="shared" si="3"/>
        <v>1295.051152</v>
      </c>
      <c r="H17" s="12">
        <f t="shared" si="3"/>
        <v>1269.901351</v>
      </c>
      <c r="I17" s="12">
        <f t="shared" si="3"/>
        <v>1214.3727840000001</v>
      </c>
      <c r="J17" s="12">
        <f t="shared" si="3"/>
        <v>1713.5743299999999</v>
      </c>
      <c r="K17" s="12">
        <f t="shared" si="3"/>
        <v>1659.3022960000001</v>
      </c>
      <c r="L17" s="12">
        <f t="shared" ref="L17:L26" si="4">100*(K17-J17)/J17</f>
        <v>-3.1671829491049772</v>
      </c>
      <c r="M17" s="13"/>
      <c r="N17" s="7"/>
      <c r="O17" s="7"/>
    </row>
    <row r="18" spans="1:15" s="4" customFormat="1" ht="9" customHeight="1">
      <c r="A18" s="14" t="s">
        <v>14</v>
      </c>
      <c r="B18" s="17">
        <v>35.47636</v>
      </c>
      <c r="C18" s="17">
        <v>25.618071</v>
      </c>
      <c r="D18" s="17">
        <v>37.299221000000003</v>
      </c>
      <c r="E18" s="17">
        <v>47.002090000000003</v>
      </c>
      <c r="F18" s="17">
        <v>39.181080000000001</v>
      </c>
      <c r="G18" s="17">
        <v>54.024389999999997</v>
      </c>
      <c r="H18" s="17">
        <v>57.246906000000003</v>
      </c>
      <c r="I18" s="17">
        <v>42.159078000000001</v>
      </c>
      <c r="J18" s="17">
        <v>72.284959999999998</v>
      </c>
      <c r="K18" s="17">
        <v>70.955534</v>
      </c>
      <c r="L18" s="18">
        <f t="shared" si="4"/>
        <v>-1.839146068559764</v>
      </c>
      <c r="M18" s="13"/>
      <c r="N18" s="7"/>
      <c r="O18" s="7"/>
    </row>
    <row r="19" spans="1:15" s="4" customFormat="1" ht="9" customHeight="1">
      <c r="A19" s="14" t="s">
        <v>15</v>
      </c>
      <c r="B19" s="17">
        <v>35.913724999999999</v>
      </c>
      <c r="C19" s="17">
        <v>37.183776999999999</v>
      </c>
      <c r="D19" s="17">
        <v>72.283055000000004</v>
      </c>
      <c r="E19" s="17">
        <v>91.343813999999995</v>
      </c>
      <c r="F19" s="17">
        <v>71.251609000000002</v>
      </c>
      <c r="G19" s="17">
        <v>84.391578999999993</v>
      </c>
      <c r="H19" s="17">
        <v>110.77996899999999</v>
      </c>
      <c r="I19" s="17">
        <v>59.753599999999999</v>
      </c>
      <c r="J19" s="17">
        <v>63.694299999999998</v>
      </c>
      <c r="K19" s="17">
        <v>49.849986999999999</v>
      </c>
      <c r="L19" s="18">
        <f t="shared" si="4"/>
        <v>-21.735560324864235</v>
      </c>
      <c r="M19" s="13"/>
      <c r="N19" s="7"/>
      <c r="O19" s="7"/>
    </row>
    <row r="20" spans="1:15" s="4" customFormat="1" ht="9" customHeight="1">
      <c r="A20" s="14" t="s">
        <v>16</v>
      </c>
      <c r="B20" s="17">
        <v>143.29950400000001</v>
      </c>
      <c r="C20" s="17">
        <v>122.849546</v>
      </c>
      <c r="D20" s="17">
        <v>169.711038</v>
      </c>
      <c r="E20" s="17">
        <v>166.50750199999999</v>
      </c>
      <c r="F20" s="17">
        <v>144.948239</v>
      </c>
      <c r="G20" s="17">
        <v>136.55046100000001</v>
      </c>
      <c r="H20" s="17">
        <v>117.807512</v>
      </c>
      <c r="I20" s="17">
        <v>147.08021600000001</v>
      </c>
      <c r="J20" s="17">
        <v>197.603376</v>
      </c>
      <c r="K20" s="17">
        <v>182.25369599999999</v>
      </c>
      <c r="L20" s="18">
        <f t="shared" si="4"/>
        <v>-7.7679239650237593</v>
      </c>
      <c r="M20" s="13"/>
      <c r="N20" s="7"/>
      <c r="O20" s="7"/>
    </row>
    <row r="21" spans="1:15" s="4" customFormat="1" ht="9" customHeight="1">
      <c r="A21" s="14" t="s">
        <v>17</v>
      </c>
      <c r="B21" s="17">
        <v>54.800404999999998</v>
      </c>
      <c r="C21" s="17">
        <v>54.338479999999997</v>
      </c>
      <c r="D21" s="17">
        <v>100.968468</v>
      </c>
      <c r="E21" s="17">
        <v>98.042811999999998</v>
      </c>
      <c r="F21" s="17">
        <v>76.159998000000002</v>
      </c>
      <c r="G21" s="17">
        <v>76.949999000000005</v>
      </c>
      <c r="H21" s="17">
        <v>63.235967000000002</v>
      </c>
      <c r="I21" s="17">
        <v>53.939509999999999</v>
      </c>
      <c r="J21" s="17">
        <v>65.352099999999993</v>
      </c>
      <c r="K21" s="17">
        <v>55.471801999999997</v>
      </c>
      <c r="L21" s="18">
        <f t="shared" si="4"/>
        <v>-15.118562372134939</v>
      </c>
      <c r="M21" s="13"/>
      <c r="N21" s="7"/>
      <c r="O21" s="7"/>
    </row>
    <row r="22" spans="1:15" s="4" customFormat="1" ht="9" customHeight="1">
      <c r="A22" s="14" t="s">
        <v>18</v>
      </c>
      <c r="B22" s="17">
        <v>85.045445000000001</v>
      </c>
      <c r="C22" s="17">
        <v>76.998349000000005</v>
      </c>
      <c r="D22" s="17">
        <v>165.184077</v>
      </c>
      <c r="E22" s="17">
        <v>176.961581</v>
      </c>
      <c r="F22" s="17">
        <v>146.2296</v>
      </c>
      <c r="G22" s="17">
        <v>128.74234799999999</v>
      </c>
      <c r="H22" s="17">
        <v>124.00686</v>
      </c>
      <c r="I22" s="17">
        <v>126.4114</v>
      </c>
      <c r="J22" s="17">
        <v>191.46758399999999</v>
      </c>
      <c r="K22" s="17">
        <v>183.876216</v>
      </c>
      <c r="L22" s="18">
        <f t="shared" si="4"/>
        <v>-3.9648319790779776</v>
      </c>
      <c r="M22" s="13"/>
      <c r="N22" s="7"/>
      <c r="O22" s="7"/>
    </row>
    <row r="23" spans="1:15" s="4" customFormat="1" ht="9" customHeight="1">
      <c r="A23" s="14" t="s">
        <v>19</v>
      </c>
      <c r="B23" s="17">
        <v>205.719897</v>
      </c>
      <c r="C23" s="17">
        <v>208.02760499999999</v>
      </c>
      <c r="D23" s="17">
        <v>372.30488500000001</v>
      </c>
      <c r="E23" s="17">
        <v>347.933943</v>
      </c>
      <c r="F23" s="17">
        <v>264.07108199999999</v>
      </c>
      <c r="G23" s="17">
        <v>241.91894600000001</v>
      </c>
      <c r="H23" s="17">
        <v>226.16723500000001</v>
      </c>
      <c r="I23" s="17">
        <v>214.22141400000001</v>
      </c>
      <c r="J23" s="17">
        <v>310.6155</v>
      </c>
      <c r="K23" s="17">
        <v>324.68948999999998</v>
      </c>
      <c r="L23" s="18">
        <f t="shared" si="4"/>
        <v>4.531000545690727</v>
      </c>
      <c r="M23" s="13"/>
      <c r="N23" s="7"/>
      <c r="O23" s="7"/>
    </row>
    <row r="24" spans="1:15" s="4" customFormat="1" ht="9" customHeight="1">
      <c r="A24" s="14" t="s">
        <v>20</v>
      </c>
      <c r="B24" s="17">
        <v>31.761998999999999</v>
      </c>
      <c r="C24" s="17">
        <v>35.056883999999997</v>
      </c>
      <c r="D24" s="17">
        <v>77.575132999999994</v>
      </c>
      <c r="E24" s="17">
        <v>73.609022999999993</v>
      </c>
      <c r="F24" s="17">
        <v>64.922409000000002</v>
      </c>
      <c r="G24" s="17">
        <v>69.759253000000001</v>
      </c>
      <c r="H24" s="17">
        <v>70.874767000000006</v>
      </c>
      <c r="I24" s="17">
        <v>64.380847000000003</v>
      </c>
      <c r="J24" s="17">
        <v>84.258934999999994</v>
      </c>
      <c r="K24" s="17">
        <v>73.079008999999999</v>
      </c>
      <c r="L24" s="18">
        <f t="shared" si="4"/>
        <v>-13.268534666382855</v>
      </c>
      <c r="M24" s="13"/>
      <c r="N24" s="7"/>
      <c r="O24" s="7"/>
    </row>
    <row r="25" spans="1:15" s="4" customFormat="1" ht="9" customHeight="1">
      <c r="A25" s="14" t="s">
        <v>21</v>
      </c>
      <c r="B25" s="17">
        <v>25.192298000000001</v>
      </c>
      <c r="C25" s="17">
        <v>22.413352</v>
      </c>
      <c r="D25" s="17">
        <v>48.435701000000002</v>
      </c>
      <c r="E25" s="17">
        <v>54.11938</v>
      </c>
      <c r="F25" s="17">
        <v>40.584868</v>
      </c>
      <c r="G25" s="17">
        <v>36.890183999999998</v>
      </c>
      <c r="H25" s="17">
        <v>32.982171999999998</v>
      </c>
      <c r="I25" s="17">
        <v>33.878360999999998</v>
      </c>
      <c r="J25" s="17">
        <v>57.598165999999999</v>
      </c>
      <c r="K25" s="17">
        <v>62.941761</v>
      </c>
      <c r="L25" s="18">
        <f t="shared" si="4"/>
        <v>9.2773700468171167</v>
      </c>
      <c r="M25" s="13"/>
      <c r="N25" s="7"/>
      <c r="O25" s="7"/>
    </row>
    <row r="26" spans="1:15" s="4" customFormat="1" ht="9" customHeight="1">
      <c r="A26" s="14" t="s">
        <v>22</v>
      </c>
      <c r="B26" s="17">
        <v>306.04715199999998</v>
      </c>
      <c r="C26" s="17">
        <v>277.35695199999998</v>
      </c>
      <c r="D26" s="17">
        <v>501.27712700000001</v>
      </c>
      <c r="E26" s="17">
        <v>594.999596</v>
      </c>
      <c r="F26" s="17">
        <v>494.27590800000002</v>
      </c>
      <c r="G26" s="17">
        <v>465.82399199999998</v>
      </c>
      <c r="H26" s="17">
        <v>466.79996299999999</v>
      </c>
      <c r="I26" s="17">
        <v>472.54835800000001</v>
      </c>
      <c r="J26" s="17">
        <v>670.69940899999995</v>
      </c>
      <c r="K26" s="17">
        <v>656.18480099999999</v>
      </c>
      <c r="L26" s="18">
        <f t="shared" si="4"/>
        <v>-2.164100311589801</v>
      </c>
      <c r="M26" s="13"/>
      <c r="N26" s="7"/>
      <c r="O26" s="7"/>
    </row>
    <row r="27" spans="1:15" s="4" customFormat="1" ht="9" customHeight="1">
      <c r="A27" s="14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3"/>
      <c r="N27" s="7"/>
      <c r="O27" s="7"/>
    </row>
    <row r="28" spans="1:15" s="4" customFormat="1" ht="9" customHeight="1">
      <c r="A28" s="9" t="s">
        <v>23</v>
      </c>
      <c r="B28" s="12">
        <f t="shared" ref="B28:K28" si="5">SUM(B29:B32)</f>
        <v>10325.859855000001</v>
      </c>
      <c r="C28" s="12">
        <f t="shared" si="5"/>
        <v>9661.5192459999998</v>
      </c>
      <c r="D28" s="12">
        <f t="shared" si="5"/>
        <v>13244.482163000001</v>
      </c>
      <c r="E28" s="12">
        <f t="shared" si="5"/>
        <v>15723.586154000001</v>
      </c>
      <c r="F28" s="12">
        <f t="shared" si="5"/>
        <v>13487.978008</v>
      </c>
      <c r="G28" s="12">
        <f t="shared" si="5"/>
        <v>11457.915599</v>
      </c>
      <c r="H28" s="12">
        <f t="shared" si="5"/>
        <v>10613.941084</v>
      </c>
      <c r="I28" s="12">
        <f t="shared" si="5"/>
        <v>10981.687290999998</v>
      </c>
      <c r="J28" s="12">
        <f t="shared" si="5"/>
        <v>14186.06833</v>
      </c>
      <c r="K28" s="12">
        <f t="shared" si="5"/>
        <v>13943.296332000002</v>
      </c>
      <c r="L28" s="12">
        <f>100*(K28-J28)/J28</f>
        <v>-1.711340960388553</v>
      </c>
      <c r="M28" s="13"/>
      <c r="N28" s="13"/>
      <c r="O28" s="7"/>
    </row>
    <row r="29" spans="1:15" s="4" customFormat="1" ht="9" customHeight="1">
      <c r="A29" s="14" t="s">
        <v>24</v>
      </c>
      <c r="B29" s="17">
        <v>1447.2891050000001</v>
      </c>
      <c r="C29" s="17">
        <v>1468.5816090000001</v>
      </c>
      <c r="D29" s="17">
        <v>2488.3149490000001</v>
      </c>
      <c r="E29" s="17">
        <v>3190.914706</v>
      </c>
      <c r="F29" s="17">
        <v>2743.6838499999999</v>
      </c>
      <c r="G29" s="17">
        <v>2343.6321630000002</v>
      </c>
      <c r="H29" s="17">
        <v>1943.2889520000001</v>
      </c>
      <c r="I29" s="17">
        <v>1909.551477</v>
      </c>
      <c r="J29" s="17">
        <v>2529.6780359999998</v>
      </c>
      <c r="K29" s="17">
        <v>2245.063541</v>
      </c>
      <c r="L29" s="18">
        <f>100*(K29-J29)/J29</f>
        <v>-11.251016570078637</v>
      </c>
      <c r="M29" s="13"/>
      <c r="N29" s="7"/>
      <c r="O29" s="7"/>
    </row>
    <row r="30" spans="1:15" s="4" customFormat="1" ht="9" customHeight="1">
      <c r="A30" s="14" t="s">
        <v>25</v>
      </c>
      <c r="B30" s="17">
        <v>41.293602</v>
      </c>
      <c r="C30" s="17">
        <v>31.059484999999999</v>
      </c>
      <c r="D30" s="17">
        <v>53.054623999999997</v>
      </c>
      <c r="E30" s="17">
        <v>61.911123000000003</v>
      </c>
      <c r="F30" s="17">
        <v>40.861241999999997</v>
      </c>
      <c r="G30" s="17">
        <v>53.937407</v>
      </c>
      <c r="H30" s="17">
        <v>44.023578999999998</v>
      </c>
      <c r="I30" s="17">
        <v>65.653282000000004</v>
      </c>
      <c r="J30" s="17">
        <v>162.50578300000001</v>
      </c>
      <c r="K30" s="17">
        <v>163.86044999999999</v>
      </c>
      <c r="L30" s="18">
        <f>100*(K30-J30)/J30</f>
        <v>0.83361156445735707</v>
      </c>
      <c r="M30" s="13"/>
      <c r="N30" s="7"/>
      <c r="O30" s="7"/>
    </row>
    <row r="31" spans="1:15" s="4" customFormat="1" ht="9" customHeight="1">
      <c r="A31" s="14" t="s">
        <v>26</v>
      </c>
      <c r="B31" s="17">
        <v>480.80820399999999</v>
      </c>
      <c r="C31" s="17">
        <v>473.76290599999999</v>
      </c>
      <c r="D31" s="17">
        <v>746.35128499999996</v>
      </c>
      <c r="E31" s="17">
        <v>796.98115900000005</v>
      </c>
      <c r="F31" s="17">
        <v>563.74429399999997</v>
      </c>
      <c r="G31" s="17">
        <v>585.56577400000003</v>
      </c>
      <c r="H31" s="17">
        <v>568.71304799999996</v>
      </c>
      <c r="I31" s="17">
        <v>707.970955</v>
      </c>
      <c r="J31" s="17">
        <v>1105.2968100000001</v>
      </c>
      <c r="K31" s="17">
        <v>1158.357209</v>
      </c>
      <c r="L31" s="18">
        <f>100*(K31-J31)/J31</f>
        <v>4.8005566034339644</v>
      </c>
      <c r="M31" s="13"/>
      <c r="N31" s="7"/>
      <c r="O31" s="7"/>
    </row>
    <row r="32" spans="1:15" s="4" customFormat="1" ht="9" customHeight="1">
      <c r="A32" s="14" t="s">
        <v>27</v>
      </c>
      <c r="B32" s="17">
        <v>8356.4689440000002</v>
      </c>
      <c r="C32" s="17">
        <v>7688.1152460000003</v>
      </c>
      <c r="D32" s="17">
        <v>9956.761305</v>
      </c>
      <c r="E32" s="17">
        <v>11673.779166</v>
      </c>
      <c r="F32" s="17">
        <v>10139.688622</v>
      </c>
      <c r="G32" s="17">
        <v>8474.7802549999997</v>
      </c>
      <c r="H32" s="17">
        <v>8057.9155049999999</v>
      </c>
      <c r="I32" s="17">
        <v>8298.5115769999993</v>
      </c>
      <c r="J32" s="17">
        <v>10388.587701</v>
      </c>
      <c r="K32" s="17">
        <v>10376.015132</v>
      </c>
      <c r="L32" s="18">
        <f>100*(K32-J32)/J32</f>
        <v>-0.1210228893653148</v>
      </c>
      <c r="M32" s="13"/>
      <c r="N32" s="7"/>
      <c r="O32" s="7"/>
    </row>
    <row r="33" spans="1:15" s="4" customFormat="1" ht="9" customHeight="1">
      <c r="A33" s="1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3"/>
      <c r="N33" s="13"/>
      <c r="O33" s="13"/>
    </row>
    <row r="34" spans="1:15" s="4" customFormat="1" ht="9" customHeight="1">
      <c r="A34" s="9" t="s">
        <v>28</v>
      </c>
      <c r="B34" s="12">
        <f t="shared" ref="B34:K34" si="6">SUM(B35:B37)</f>
        <v>1389.0291859999998</v>
      </c>
      <c r="C34" s="12">
        <f t="shared" si="6"/>
        <v>1189.1478929999998</v>
      </c>
      <c r="D34" s="12">
        <f t="shared" si="6"/>
        <v>1731.599539</v>
      </c>
      <c r="E34" s="12">
        <f t="shared" si="6"/>
        <v>1911.035562</v>
      </c>
      <c r="F34" s="12">
        <f t="shared" si="6"/>
        <v>1441.8264900000001</v>
      </c>
      <c r="G34" s="12">
        <f t="shared" si="6"/>
        <v>1107.707801</v>
      </c>
      <c r="H34" s="12">
        <f t="shared" si="6"/>
        <v>926.80467700000008</v>
      </c>
      <c r="I34" s="12">
        <f t="shared" si="6"/>
        <v>1072.0895720000001</v>
      </c>
      <c r="J34" s="12">
        <f t="shared" si="6"/>
        <v>1772.808344</v>
      </c>
      <c r="K34" s="12">
        <f t="shared" si="6"/>
        <v>1757.0271769999999</v>
      </c>
      <c r="L34" s="12">
        <f>100*(K34-J34)/J34</f>
        <v>-0.89017896680207054</v>
      </c>
      <c r="M34" s="13"/>
      <c r="N34" s="7"/>
      <c r="O34" s="7"/>
    </row>
    <row r="35" spans="1:15" s="4" customFormat="1" ht="9" customHeight="1">
      <c r="A35" s="14" t="s">
        <v>29</v>
      </c>
      <c r="B35" s="17">
        <v>1245.2401279999999</v>
      </c>
      <c r="C35" s="17">
        <v>1067.0313149999999</v>
      </c>
      <c r="D35" s="17">
        <v>1566.0824130000001</v>
      </c>
      <c r="E35" s="17">
        <v>1776.4444040000001</v>
      </c>
      <c r="F35" s="17">
        <v>1329.4733000000001</v>
      </c>
      <c r="G35" s="17">
        <v>1011.562769</v>
      </c>
      <c r="H35" s="17">
        <v>836.85152600000004</v>
      </c>
      <c r="I35" s="17">
        <v>915.41066699999999</v>
      </c>
      <c r="J35" s="17">
        <v>1366.3725400000001</v>
      </c>
      <c r="K35" s="17">
        <v>1311.092508</v>
      </c>
      <c r="L35" s="18">
        <f>100*(K35-J35)/J35</f>
        <v>-4.045751095085687</v>
      </c>
      <c r="M35" s="13"/>
      <c r="N35" s="7"/>
      <c r="O35" s="7"/>
    </row>
    <row r="36" spans="1:15" s="4" customFormat="1" ht="9" customHeight="1">
      <c r="A36" s="14" t="s">
        <v>30</v>
      </c>
      <c r="B36" s="17">
        <v>74.866298</v>
      </c>
      <c r="C36" s="17">
        <v>67.385109999999997</v>
      </c>
      <c r="D36" s="17">
        <v>96.304706999999993</v>
      </c>
      <c r="E36" s="17">
        <v>81.554811000000001</v>
      </c>
      <c r="F36" s="17">
        <v>77.382634999999993</v>
      </c>
      <c r="G36" s="17">
        <v>61.851723</v>
      </c>
      <c r="H36" s="17">
        <v>57.028986000000003</v>
      </c>
      <c r="I36" s="17">
        <v>101.75121799999999</v>
      </c>
      <c r="J36" s="17">
        <v>281.91981800000002</v>
      </c>
      <c r="K36" s="17">
        <v>309.986537</v>
      </c>
      <c r="L36" s="18">
        <f>100*(K36-J36)/J36</f>
        <v>9.9555679338584042</v>
      </c>
      <c r="M36" s="13"/>
      <c r="N36" s="7"/>
      <c r="O36" s="7"/>
    </row>
    <row r="37" spans="1:15" s="4" customFormat="1" ht="9" customHeight="1">
      <c r="A37" s="14" t="s">
        <v>31</v>
      </c>
      <c r="B37" s="17">
        <v>68.922759999999997</v>
      </c>
      <c r="C37" s="17">
        <v>54.731468</v>
      </c>
      <c r="D37" s="17">
        <v>69.212418999999997</v>
      </c>
      <c r="E37" s="17">
        <v>53.036346999999999</v>
      </c>
      <c r="F37" s="17">
        <v>34.970554999999997</v>
      </c>
      <c r="G37" s="17">
        <v>34.293309000000001</v>
      </c>
      <c r="H37" s="17">
        <v>32.924165000000002</v>
      </c>
      <c r="I37" s="17">
        <v>54.927686999999999</v>
      </c>
      <c r="J37" s="17">
        <v>124.515986</v>
      </c>
      <c r="K37" s="17">
        <v>135.94813199999999</v>
      </c>
      <c r="L37" s="18">
        <f>100*(K37-J37)/J37</f>
        <v>9.1812676968240758</v>
      </c>
      <c r="M37" s="13"/>
      <c r="N37" s="7"/>
      <c r="O37" s="7"/>
    </row>
    <row r="38" spans="1:15" s="4" customFormat="1" ht="9" customHeight="1">
      <c r="A38" s="14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3"/>
      <c r="N38" s="7"/>
      <c r="O38" s="7"/>
    </row>
    <row r="39" spans="1:15" s="4" customFormat="1" ht="9" customHeight="1">
      <c r="A39" s="9" t="s">
        <v>32</v>
      </c>
      <c r="B39" s="12">
        <f t="shared" ref="B39:K39" si="7">SUM(B40:B43)</f>
        <v>1817.628524</v>
      </c>
      <c r="C39" s="12">
        <f t="shared" si="7"/>
        <v>1828.7692760000002</v>
      </c>
      <c r="D39" s="12">
        <f t="shared" si="7"/>
        <v>2658.1968270000002</v>
      </c>
      <c r="E39" s="12">
        <f t="shared" si="7"/>
        <v>3039.3732839999998</v>
      </c>
      <c r="F39" s="12">
        <f t="shared" si="7"/>
        <v>2768.858033</v>
      </c>
      <c r="G39" s="12">
        <f t="shared" si="7"/>
        <v>2613.3192090000002</v>
      </c>
      <c r="H39" s="12">
        <f t="shared" si="7"/>
        <v>2459.099502</v>
      </c>
      <c r="I39" s="12">
        <f t="shared" si="7"/>
        <v>2691.6549450000002</v>
      </c>
      <c r="J39" s="12">
        <f t="shared" si="7"/>
        <v>3596.3857050000001</v>
      </c>
      <c r="K39" s="12">
        <f t="shared" si="7"/>
        <v>3405.4643900000001</v>
      </c>
      <c r="L39" s="12">
        <f>100*(K39-J39)/J39</f>
        <v>-5.3086996407133151</v>
      </c>
      <c r="M39" s="13"/>
      <c r="N39" s="7"/>
      <c r="O39" s="7"/>
    </row>
    <row r="40" spans="1:15" s="4" customFormat="1" ht="9" customHeight="1">
      <c r="A40" s="14" t="s">
        <v>33</v>
      </c>
      <c r="B40" s="17">
        <v>116.193771</v>
      </c>
      <c r="C40" s="17">
        <v>91.062745000000007</v>
      </c>
      <c r="D40" s="17">
        <v>133.37973299999999</v>
      </c>
      <c r="E40" s="17">
        <v>108.582651</v>
      </c>
      <c r="F40" s="17">
        <v>145.72661400000001</v>
      </c>
      <c r="G40" s="17">
        <v>178.37346099999999</v>
      </c>
      <c r="H40" s="17">
        <v>147.229333</v>
      </c>
      <c r="I40" s="17">
        <v>197.069106</v>
      </c>
      <c r="J40" s="17">
        <v>369.20067</v>
      </c>
      <c r="K40" s="17">
        <v>361.18405799999999</v>
      </c>
      <c r="L40" s="18">
        <f>100*(K40-J40)/J40</f>
        <v>-2.1713427551472235</v>
      </c>
      <c r="M40" s="13"/>
      <c r="N40" s="7"/>
      <c r="O40" s="7"/>
    </row>
    <row r="41" spans="1:15" s="4" customFormat="1" ht="9" customHeight="1">
      <c r="A41" s="14" t="s">
        <v>34</v>
      </c>
      <c r="B41" s="17">
        <v>599.94957599999998</v>
      </c>
      <c r="C41" s="17">
        <v>674.44199400000002</v>
      </c>
      <c r="D41" s="17">
        <v>840.62276399999996</v>
      </c>
      <c r="E41" s="17">
        <v>1000.070525</v>
      </c>
      <c r="F41" s="17">
        <v>915.61139500000002</v>
      </c>
      <c r="G41" s="17">
        <v>845.39453000000003</v>
      </c>
      <c r="H41" s="17">
        <v>837.78697999999997</v>
      </c>
      <c r="I41" s="17">
        <v>942.54809499999999</v>
      </c>
      <c r="J41" s="17">
        <v>1126.5061820000001</v>
      </c>
      <c r="K41" s="17">
        <v>1110.539751</v>
      </c>
      <c r="L41" s="18">
        <f>100*(K41-J41)/J41</f>
        <v>-1.4173407350196021</v>
      </c>
      <c r="M41" s="13"/>
      <c r="N41" s="7"/>
      <c r="O41" s="7"/>
    </row>
    <row r="42" spans="1:15" s="4" customFormat="1" ht="9" customHeight="1">
      <c r="A42" s="14" t="s">
        <v>35</v>
      </c>
      <c r="B42" s="17">
        <v>1058.503027</v>
      </c>
      <c r="C42" s="17">
        <v>1021.975217</v>
      </c>
      <c r="D42" s="17">
        <v>1516.5649490000001</v>
      </c>
      <c r="E42" s="17">
        <v>1752.876295</v>
      </c>
      <c r="F42" s="17">
        <v>1557.7489250000001</v>
      </c>
      <c r="G42" s="17">
        <v>1474.0102810000001</v>
      </c>
      <c r="H42" s="17">
        <v>1387.2837919999999</v>
      </c>
      <c r="I42" s="17">
        <v>1364.3052439999999</v>
      </c>
      <c r="J42" s="17">
        <v>1709.3742589999999</v>
      </c>
      <c r="K42" s="17">
        <v>1632.2702810000001</v>
      </c>
      <c r="L42" s="18">
        <f>100*(K42-J42)/J42</f>
        <v>-4.5106551472880154</v>
      </c>
      <c r="M42" s="13"/>
      <c r="N42" s="7"/>
      <c r="O42" s="7"/>
    </row>
    <row r="43" spans="1:15" s="4" customFormat="1" ht="9" customHeight="1">
      <c r="A43" s="14" t="s">
        <v>36</v>
      </c>
      <c r="B43" s="17">
        <v>42.982149999999997</v>
      </c>
      <c r="C43" s="17">
        <v>41.289319999999996</v>
      </c>
      <c r="D43" s="17">
        <v>167.629381</v>
      </c>
      <c r="E43" s="17">
        <v>177.84381300000001</v>
      </c>
      <c r="F43" s="17">
        <v>149.77109899999999</v>
      </c>
      <c r="G43" s="17">
        <v>115.540937</v>
      </c>
      <c r="H43" s="17">
        <v>86.799396999999999</v>
      </c>
      <c r="I43" s="17">
        <v>187.73249999999999</v>
      </c>
      <c r="J43" s="17">
        <v>391.30459400000001</v>
      </c>
      <c r="K43" s="17">
        <v>301.47030000000001</v>
      </c>
      <c r="L43" s="18">
        <f>100*(K43-J43)/J43</f>
        <v>-22.957638468205669</v>
      </c>
      <c r="M43" s="13"/>
      <c r="N43" s="7"/>
      <c r="O43" s="7"/>
    </row>
    <row r="44" spans="1:15" s="4" customFormat="1" ht="9" customHeight="1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13"/>
      <c r="N44" s="7"/>
      <c r="O44" s="7"/>
    </row>
    <row r="45" spans="1:15" s="4" customFormat="1" ht="9.75" customHeight="1">
      <c r="A45" s="21" t="s">
        <v>37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6"/>
      <c r="N45" s="7"/>
      <c r="O45" s="7"/>
    </row>
    <row r="46" spans="1:15" s="4" customFormat="1" ht="9.75" customHeight="1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6"/>
      <c r="N46" s="7"/>
      <c r="O46" s="7"/>
    </row>
    <row r="47" spans="1:15" s="4" customFormat="1" ht="9" customHeight="1">
      <c r="A47" s="23"/>
      <c r="B47" s="24"/>
      <c r="C47" s="7"/>
      <c r="D47" s="7"/>
      <c r="E47" s="7"/>
      <c r="F47" s="7"/>
      <c r="G47" s="7"/>
      <c r="H47" s="7"/>
      <c r="I47" s="7"/>
      <c r="J47" s="7"/>
      <c r="K47" s="7"/>
      <c r="L47" s="7"/>
      <c r="M47" s="6"/>
      <c r="N47" s="7"/>
      <c r="O47" s="7"/>
    </row>
    <row r="48" spans="1:15" s="4" customFormat="1" ht="9" customHeight="1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6"/>
      <c r="N48" s="7"/>
      <c r="O48" s="7"/>
    </row>
    <row r="49" spans="1:15" s="4" customFormat="1" ht="9" customHeight="1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6"/>
      <c r="N49" s="7"/>
      <c r="O49" s="7"/>
    </row>
    <row r="50" spans="1:15" s="4" customFormat="1" ht="9" customHeight="1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6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ht="9" customHeight="1">
      <c r="A77" s="7"/>
      <c r="B77" s="25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ht="9" customHeight="1">
      <c r="A78" s="7"/>
      <c r="B78" s="2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ht="9" customHeight="1">
      <c r="A79" s="7"/>
      <c r="B79" s="25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ht="9" customHeight="1">
      <c r="A80" s="7"/>
      <c r="B80" s="2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ht="9" customHeight="1">
      <c r="A81" s="7"/>
      <c r="B81" s="25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ht="9" customHeight="1">
      <c r="A82" s="7"/>
      <c r="B82" s="28"/>
      <c r="C82" s="7"/>
      <c r="D82" s="29"/>
      <c r="E82" s="29"/>
      <c r="F82" s="29"/>
      <c r="G82" s="29"/>
      <c r="H82" s="7"/>
      <c r="I82" s="7"/>
      <c r="J82" s="7"/>
      <c r="K82" s="7"/>
      <c r="L82" s="7"/>
      <c r="M82" s="7"/>
      <c r="N82" s="7"/>
      <c r="O82" s="7"/>
    </row>
    <row r="83" spans="1:15" ht="9" customHeight="1">
      <c r="A83" s="7"/>
      <c r="B83" s="28"/>
      <c r="C83" s="7"/>
      <c r="D83" s="29"/>
      <c r="E83" s="29"/>
      <c r="F83" s="29"/>
      <c r="G83" s="29"/>
      <c r="H83" s="7"/>
      <c r="I83" s="7"/>
      <c r="J83" s="7"/>
      <c r="K83" s="7"/>
      <c r="L83" s="7"/>
      <c r="M83" s="7"/>
      <c r="N83" s="7"/>
      <c r="O83" s="7"/>
    </row>
    <row r="84" spans="1:15" ht="9" customHeight="1">
      <c r="A84" s="7"/>
      <c r="B84" s="28"/>
      <c r="C84" s="7"/>
      <c r="D84" s="29"/>
      <c r="E84" s="29"/>
      <c r="F84" s="29"/>
      <c r="G84" s="29"/>
      <c r="H84" s="7"/>
      <c r="I84" s="7"/>
      <c r="J84" s="7"/>
      <c r="K84" s="7"/>
      <c r="L84" s="7"/>
      <c r="M84" s="7"/>
      <c r="N84" s="7"/>
      <c r="O84" s="7"/>
    </row>
    <row r="85" spans="1:15" ht="9" customHeight="1">
      <c r="A85" s="7"/>
      <c r="B85" s="28"/>
      <c r="C85" s="7"/>
      <c r="D85" s="29"/>
      <c r="E85" s="29"/>
      <c r="F85" s="29"/>
      <c r="G85" s="29"/>
      <c r="H85" s="7"/>
      <c r="I85" s="7"/>
      <c r="J85" s="7"/>
      <c r="K85" s="7"/>
      <c r="L85" s="7"/>
      <c r="M85" s="7"/>
      <c r="N85" s="7"/>
      <c r="O85" s="7"/>
    </row>
    <row r="86" spans="1:15" ht="9" customHeight="1">
      <c r="A86" s="7"/>
      <c r="B86" s="28"/>
      <c r="C86" s="7"/>
      <c r="D86" s="29"/>
      <c r="E86" s="29"/>
      <c r="F86" s="29"/>
      <c r="G86" s="29"/>
      <c r="H86" s="7"/>
      <c r="I86" s="7"/>
      <c r="J86" s="7"/>
      <c r="K86" s="7"/>
      <c r="L86" s="7"/>
      <c r="M86" s="7"/>
      <c r="N86" s="7"/>
      <c r="O86" s="7"/>
    </row>
    <row r="87" spans="1:15" ht="9" customHeight="1">
      <c r="A87" s="7"/>
      <c r="B87" s="28"/>
      <c r="C87" s="7"/>
      <c r="D87" s="29"/>
      <c r="E87" s="29"/>
      <c r="F87" s="29"/>
      <c r="G87" s="29"/>
      <c r="H87" s="7"/>
      <c r="I87" s="7"/>
      <c r="J87" s="7"/>
      <c r="K87" s="7"/>
      <c r="L87" s="7"/>
      <c r="M87" s="7"/>
      <c r="N87" s="7"/>
      <c r="O87" s="7"/>
    </row>
    <row r="88" spans="1:15" ht="9" customHeight="1">
      <c r="A88" s="7"/>
      <c r="B88" s="28"/>
      <c r="C88" s="7"/>
      <c r="D88" s="29"/>
      <c r="E88" s="29"/>
      <c r="F88" s="29"/>
      <c r="G88" s="29"/>
      <c r="H88" s="7"/>
      <c r="I88" s="7"/>
      <c r="J88" s="7"/>
      <c r="K88" s="7"/>
      <c r="L88" s="7"/>
      <c r="M88" s="7"/>
      <c r="N88" s="7"/>
      <c r="O88" s="7"/>
    </row>
    <row r="89" spans="1:15" ht="9" customHeight="1">
      <c r="A89" s="7"/>
      <c r="B89" s="28"/>
      <c r="C89" s="7"/>
      <c r="D89" s="29"/>
      <c r="E89" s="29"/>
      <c r="F89" s="29"/>
      <c r="G89" s="29"/>
      <c r="H89" s="7"/>
      <c r="I89" s="7"/>
      <c r="J89" s="7"/>
      <c r="K89" s="7"/>
      <c r="L89" s="7"/>
      <c r="M89" s="7"/>
      <c r="N89" s="7"/>
      <c r="O89" s="7"/>
    </row>
    <row r="90" spans="1: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ht="9" customHeight="1">
      <c r="A91" s="7"/>
      <c r="B91" s="28"/>
      <c r="C91" s="7"/>
      <c r="D91" s="29"/>
      <c r="E91" s="29"/>
      <c r="F91" s="29"/>
      <c r="G91" s="29"/>
      <c r="H91" s="7"/>
      <c r="I91" s="7"/>
      <c r="J91" s="7"/>
      <c r="K91" s="7"/>
      <c r="L91" s="7"/>
      <c r="M91" s="7"/>
      <c r="N91" s="7"/>
      <c r="O91" s="7"/>
    </row>
    <row r="92" spans="1:15" ht="9" customHeight="1">
      <c r="A92" s="7"/>
      <c r="B92" s="28"/>
      <c r="C92" s="7"/>
      <c r="D92" s="29"/>
      <c r="E92" s="29"/>
      <c r="F92" s="29"/>
      <c r="G92" s="29"/>
      <c r="H92" s="7"/>
      <c r="I92" s="7"/>
      <c r="J92" s="7"/>
      <c r="K92" s="7"/>
      <c r="L92" s="7"/>
      <c r="M92" s="7"/>
      <c r="N92" s="7"/>
      <c r="O92" s="7"/>
    </row>
    <row r="93" spans="1:15" ht="9" customHeight="1">
      <c r="A93" s="7"/>
      <c r="B93" s="28"/>
      <c r="C93" s="7"/>
      <c r="D93" s="29"/>
      <c r="E93" s="29"/>
      <c r="F93" s="29"/>
      <c r="G93" s="29"/>
      <c r="H93" s="7"/>
      <c r="I93" s="7"/>
      <c r="J93" s="7"/>
      <c r="K93" s="7"/>
      <c r="L93" s="7"/>
      <c r="M93" s="7"/>
      <c r="N93" s="7"/>
      <c r="O93" s="7"/>
    </row>
    <row r="94" spans="1:15" ht="9" customHeight="1">
      <c r="A94" s="7"/>
      <c r="B94" s="28"/>
      <c r="C94" s="7"/>
      <c r="D94" s="29"/>
      <c r="E94" s="29"/>
      <c r="F94" s="29"/>
      <c r="G94" s="29"/>
      <c r="H94" s="7"/>
      <c r="I94" s="7"/>
      <c r="J94" s="7"/>
      <c r="K94" s="7"/>
      <c r="L94" s="7"/>
      <c r="M94" s="7"/>
      <c r="N94" s="7"/>
      <c r="O94" s="7"/>
    </row>
    <row r="95" spans="1:15" ht="9" customHeight="1">
      <c r="A95" s="7"/>
      <c r="B95" s="28"/>
      <c r="C95" s="7"/>
      <c r="D95" s="29"/>
      <c r="E95" s="29"/>
      <c r="F95" s="29"/>
      <c r="G95" s="29"/>
      <c r="H95" s="7"/>
      <c r="I95" s="7"/>
      <c r="J95" s="7"/>
      <c r="K95" s="7"/>
      <c r="L95" s="7"/>
      <c r="M95" s="7"/>
      <c r="N95" s="7"/>
      <c r="O95" s="7"/>
    </row>
    <row r="96" spans="1:15" ht="9" customHeight="1">
      <c r="A96" s="7"/>
      <c r="B96" s="28"/>
      <c r="C96" s="7"/>
      <c r="D96" s="29"/>
      <c r="E96" s="29"/>
      <c r="F96" s="29"/>
      <c r="G96" s="29"/>
      <c r="H96" s="7"/>
      <c r="I96" s="7"/>
      <c r="J96" s="7"/>
      <c r="K96" s="7"/>
      <c r="L96" s="7"/>
      <c r="M96" s="7"/>
      <c r="N96" s="7"/>
      <c r="O96" s="7"/>
    </row>
    <row r="97" spans="1:15" ht="9" customHeight="1">
      <c r="A97" s="7"/>
      <c r="B97" s="28"/>
      <c r="C97" s="7"/>
      <c r="D97" s="29"/>
      <c r="E97" s="29"/>
      <c r="F97" s="29"/>
      <c r="G97" s="29"/>
      <c r="H97" s="7"/>
      <c r="I97" s="7"/>
      <c r="J97" s="7"/>
      <c r="K97" s="7"/>
      <c r="L97" s="7"/>
      <c r="M97" s="7"/>
      <c r="N97" s="7"/>
      <c r="O97" s="7"/>
    </row>
    <row r="98" spans="1:15" ht="9" customHeight="1">
      <c r="A98" s="7"/>
      <c r="B98" s="28"/>
      <c r="C98" s="7"/>
      <c r="D98" s="29"/>
      <c r="E98" s="29"/>
      <c r="F98" s="29"/>
      <c r="G98" s="29"/>
      <c r="H98" s="7"/>
      <c r="I98" s="7"/>
      <c r="J98" s="7"/>
      <c r="K98" s="7"/>
      <c r="L98" s="7"/>
      <c r="M98" s="7"/>
      <c r="N98" s="7"/>
      <c r="O98" s="7"/>
    </row>
    <row r="99" spans="1:15" ht="9" customHeight="1">
      <c r="A99" s="7"/>
      <c r="B99" s="28"/>
      <c r="C99" s="7"/>
      <c r="D99" s="29"/>
      <c r="E99" s="29"/>
      <c r="F99" s="29"/>
      <c r="G99" s="29"/>
      <c r="H99" s="7"/>
      <c r="I99" s="7"/>
      <c r="J99" s="7"/>
      <c r="K99" s="7"/>
      <c r="L99" s="7"/>
      <c r="M99" s="7"/>
      <c r="N99" s="7"/>
      <c r="O99" s="7"/>
    </row>
    <row r="100" spans="1:15" ht="9" customHeight="1">
      <c r="A100" s="7"/>
      <c r="B100" s="28"/>
      <c r="C100" s="7"/>
      <c r="D100" s="29"/>
      <c r="E100" s="29"/>
      <c r="F100" s="29"/>
      <c r="G100" s="29"/>
      <c r="H100" s="7"/>
      <c r="I100" s="7"/>
      <c r="J100" s="7"/>
      <c r="K100" s="7"/>
      <c r="L100" s="7"/>
      <c r="M100" s="7"/>
      <c r="N100" s="7"/>
      <c r="O100" s="7"/>
    </row>
    <row r="101" spans="1: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ht="9" customHeight="1">
      <c r="A102" s="7"/>
      <c r="B102" s="28"/>
      <c r="C102" s="7"/>
      <c r="D102" s="29"/>
      <c r="E102" s="29"/>
      <c r="F102" s="29"/>
      <c r="G102" s="29"/>
      <c r="H102" s="7"/>
      <c r="I102" s="7"/>
      <c r="J102" s="7"/>
      <c r="K102" s="7"/>
      <c r="L102" s="7"/>
      <c r="M102" s="7"/>
      <c r="N102" s="7"/>
      <c r="O102" s="7"/>
    </row>
    <row r="103" spans="1:15" ht="9" customHeight="1">
      <c r="A103" s="7"/>
      <c r="B103" s="28"/>
      <c r="C103" s="7"/>
      <c r="D103" s="29"/>
      <c r="E103" s="29"/>
      <c r="F103" s="29"/>
      <c r="G103" s="29"/>
      <c r="H103" s="7"/>
      <c r="I103" s="7"/>
      <c r="J103" s="7"/>
      <c r="K103" s="7"/>
      <c r="L103" s="7"/>
      <c r="M103" s="7"/>
      <c r="N103" s="7"/>
      <c r="O103" s="7"/>
    </row>
    <row r="104" spans="1:15" ht="9" customHeight="1">
      <c r="A104" s="7"/>
      <c r="B104" s="28"/>
      <c r="C104" s="7"/>
      <c r="D104" s="29"/>
      <c r="E104" s="29"/>
      <c r="F104" s="29"/>
      <c r="G104" s="29"/>
      <c r="H104" s="7"/>
      <c r="I104" s="7"/>
      <c r="J104" s="7"/>
      <c r="K104" s="7"/>
      <c r="L104" s="7"/>
      <c r="M104" s="7"/>
      <c r="N104" s="7"/>
      <c r="O104" s="7"/>
    </row>
    <row r="105" spans="1:15" ht="9" customHeight="1">
      <c r="A105" s="7"/>
      <c r="B105" s="28"/>
      <c r="C105" s="7"/>
      <c r="D105" s="29"/>
      <c r="E105" s="29"/>
      <c r="F105" s="29"/>
      <c r="G105" s="29"/>
      <c r="H105" s="7"/>
      <c r="I105" s="7"/>
      <c r="J105" s="7"/>
      <c r="K105" s="7"/>
      <c r="L105" s="7"/>
      <c r="M105" s="7"/>
      <c r="N105" s="7"/>
      <c r="O105" s="7"/>
    </row>
    <row r="106" spans="1:15" ht="9" customHeight="1">
      <c r="A106" s="7"/>
      <c r="B106" s="28"/>
      <c r="C106" s="7"/>
      <c r="D106" s="29"/>
      <c r="E106" s="29"/>
      <c r="F106" s="29"/>
      <c r="G106" s="29"/>
      <c r="H106" s="7"/>
      <c r="I106" s="7"/>
      <c r="J106" s="7"/>
      <c r="K106" s="7"/>
      <c r="L106" s="7"/>
      <c r="M106" s="7"/>
      <c r="N106" s="7"/>
      <c r="O106" s="7"/>
    </row>
    <row r="107" spans="1:1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ht="9" customHeight="1">
      <c r="A108" s="7"/>
      <c r="B108" s="28"/>
      <c r="C108" s="7"/>
      <c r="D108" s="29"/>
      <c r="E108" s="29"/>
      <c r="F108" s="29"/>
      <c r="G108" s="29"/>
      <c r="H108" s="7"/>
      <c r="I108" s="7"/>
      <c r="J108" s="7"/>
      <c r="K108" s="7"/>
      <c r="L108" s="7"/>
      <c r="M108" s="7"/>
      <c r="N108" s="7"/>
      <c r="O108" s="7"/>
    </row>
    <row r="109" spans="1:15" ht="9" customHeight="1">
      <c r="A109" s="7"/>
      <c r="B109" s="28"/>
      <c r="C109" s="7"/>
      <c r="D109" s="29"/>
      <c r="E109" s="29"/>
      <c r="F109" s="29"/>
      <c r="G109" s="29"/>
      <c r="H109" s="7"/>
      <c r="I109" s="7"/>
      <c r="J109" s="7"/>
      <c r="K109" s="7"/>
      <c r="L109" s="7"/>
      <c r="M109" s="7"/>
      <c r="N109" s="7"/>
      <c r="O109" s="7"/>
    </row>
    <row r="110" spans="1:15" ht="9" customHeight="1">
      <c r="A110" s="7"/>
      <c r="B110" s="28"/>
      <c r="C110" s="7"/>
      <c r="D110" s="29"/>
      <c r="E110" s="29"/>
      <c r="F110" s="29"/>
      <c r="G110" s="29"/>
      <c r="H110" s="7"/>
      <c r="I110" s="7"/>
      <c r="J110" s="7"/>
      <c r="K110" s="7"/>
      <c r="L110" s="7"/>
      <c r="M110" s="7"/>
      <c r="N110" s="7"/>
      <c r="O110" s="7"/>
    </row>
    <row r="111" spans="1:15" ht="9" customHeight="1">
      <c r="A111" s="7"/>
      <c r="B111" s="28"/>
      <c r="C111" s="7"/>
      <c r="D111" s="29"/>
      <c r="E111" s="29"/>
      <c r="F111" s="29"/>
      <c r="G111" s="29"/>
      <c r="H111" s="7"/>
      <c r="I111" s="7"/>
      <c r="J111" s="7"/>
      <c r="K111" s="7"/>
      <c r="L111" s="7"/>
      <c r="M111" s="7"/>
      <c r="N111" s="7"/>
      <c r="O111" s="7"/>
    </row>
    <row r="112" spans="1:1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ht="9" customHeight="1">
      <c r="A113" s="7"/>
      <c r="B113" s="28"/>
      <c r="C113" s="7"/>
      <c r="D113" s="29"/>
      <c r="E113" s="29"/>
      <c r="F113" s="29"/>
      <c r="G113" s="29"/>
      <c r="H113" s="7"/>
      <c r="I113" s="7"/>
      <c r="J113" s="7"/>
      <c r="K113" s="7"/>
      <c r="L113" s="7"/>
      <c r="M113" s="7"/>
      <c r="N113" s="7"/>
      <c r="O113" s="7"/>
    </row>
    <row r="114" spans="1:15" ht="9" customHeight="1">
      <c r="A114" s="7"/>
      <c r="B114" s="28"/>
      <c r="C114" s="7"/>
      <c r="D114" s="29"/>
      <c r="E114" s="29"/>
      <c r="F114" s="29"/>
      <c r="G114" s="29"/>
      <c r="H114" s="7"/>
      <c r="I114" s="7"/>
      <c r="J114" s="7"/>
      <c r="K114" s="7"/>
      <c r="L114" s="7"/>
      <c r="M114" s="7"/>
      <c r="N114" s="7"/>
      <c r="O114" s="7"/>
    </row>
    <row r="115" spans="1:15" ht="9" customHeight="1">
      <c r="A115" s="7"/>
      <c r="B115" s="28"/>
      <c r="C115" s="7"/>
      <c r="D115" s="29"/>
      <c r="E115" s="29"/>
      <c r="F115" s="29"/>
      <c r="G115" s="29"/>
      <c r="H115" s="7"/>
      <c r="I115" s="7"/>
      <c r="J115" s="7"/>
      <c r="K115" s="7"/>
      <c r="L115" s="7"/>
      <c r="M115" s="7"/>
      <c r="N115" s="7"/>
      <c r="O115" s="7"/>
    </row>
    <row r="116" spans="1:15" ht="9" customHeight="1">
      <c r="A116" s="7"/>
      <c r="B116" s="28"/>
      <c r="C116" s="7"/>
      <c r="D116" s="29"/>
      <c r="E116" s="29"/>
      <c r="F116" s="29"/>
      <c r="G116" s="29"/>
      <c r="H116" s="7"/>
      <c r="I116" s="7"/>
      <c r="J116" s="7"/>
      <c r="K116" s="7"/>
      <c r="L116" s="7"/>
      <c r="M116" s="7"/>
      <c r="N116" s="7"/>
      <c r="O116" s="7"/>
    </row>
    <row r="117" spans="1:15" ht="9" customHeight="1">
      <c r="A117" s="7"/>
      <c r="B117" s="28"/>
      <c r="C117" s="7"/>
      <c r="D117" s="29"/>
      <c r="E117" s="29"/>
      <c r="F117" s="29"/>
      <c r="G117" s="29"/>
      <c r="H117" s="7"/>
      <c r="I117" s="7"/>
      <c r="J117" s="7"/>
      <c r="K117" s="7"/>
      <c r="L117" s="7"/>
      <c r="M117" s="7"/>
      <c r="N117" s="7"/>
      <c r="O117" s="7"/>
    </row>
    <row r="118" spans="1:15" ht="9" customHeight="1">
      <c r="A118" s="7"/>
      <c r="B118" s="30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1:15" ht="9" customHeight="1">
      <c r="A119" s="7"/>
      <c r="B119" s="28"/>
      <c r="C119" s="7"/>
      <c r="D119" s="31"/>
      <c r="E119" s="31"/>
      <c r="F119" s="31"/>
      <c r="G119" s="31"/>
      <c r="H119" s="7"/>
      <c r="I119" s="7"/>
      <c r="J119" s="7"/>
      <c r="K119" s="7"/>
      <c r="L119" s="7"/>
      <c r="M119" s="7"/>
      <c r="N119" s="7"/>
      <c r="O119" s="7"/>
    </row>
    <row r="120" spans="1:15" ht="9" customHeight="1">
      <c r="A120" s="7"/>
      <c r="B120" s="25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</sheetData>
  <mergeCells count="3">
    <mergeCell ref="L3:L4"/>
    <mergeCell ref="A3:A4"/>
    <mergeCell ref="B3:K3"/>
  </mergeCells>
  <printOptions horizontalCentered="1"/>
  <pageMargins left="0.196527777777778" right="0.196527777777778" top="0.78749999999999998" bottom="0.78749999999999998" header="0.511811023622047" footer="0.511811023622047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T2.5</vt:lpstr>
      <vt:lpstr>T2.5!Area_de_impressao</vt:lpstr>
      <vt:lpstr>T2.5!Titulos_de_impressao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anuario</dc:title>
  <dc:creator>Jose Lopes de Souza</dc:creator>
  <cp:lastModifiedBy>Jose Lopes de Souza</cp:lastModifiedBy>
  <cp:revision>0</cp:revision>
  <cp:lastPrinted>2019-05-30T11:40:00Z</cp:lastPrinted>
  <dcterms:created xsi:type="dcterms:W3CDTF">1998-03-11T13:37:39Z</dcterms:created>
  <dcterms:modified xsi:type="dcterms:W3CDTF">2026-07-13T22:23:12Z</dcterms:modified>
  <dc:language>en-US</dc:language>
</cp:coreProperties>
</file>