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Tables\"/>
    </mc:Choice>
  </mc:AlternateContent>
  <xr:revisionPtr revIDLastSave="0" documentId="11_E0C1FCFF1078746E631AD0D44001F67DFCA68AFF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T2.3" sheetId="1" r:id="rId1"/>
  </sheets>
  <definedNames>
    <definedName name="_Fill">#REF!</definedName>
    <definedName name="_xlfn_IFERROR">none</definedName>
    <definedName name="_xlnm.Print_Area" localSheetId="0">'T2.3'!$A$1:$L$56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" l="1"/>
  <c r="K48" i="1"/>
  <c r="L48" i="1" s="1"/>
  <c r="J48" i="1"/>
  <c r="I48" i="1"/>
  <c r="G48" i="1"/>
  <c r="F48" i="1"/>
  <c r="E48" i="1"/>
  <c r="E6" i="1" s="1"/>
  <c r="D48" i="1"/>
  <c r="C48" i="1"/>
  <c r="B48" i="1"/>
  <c r="K44" i="1"/>
  <c r="J44" i="1"/>
  <c r="I44" i="1"/>
  <c r="G44" i="1"/>
  <c r="F44" i="1"/>
  <c r="E44" i="1"/>
  <c r="D44" i="1"/>
  <c r="C44" i="1"/>
  <c r="B44" i="1"/>
  <c r="L42" i="1"/>
  <c r="K41" i="1"/>
  <c r="J41" i="1"/>
  <c r="J6" i="1" s="1"/>
  <c r="G41" i="1"/>
  <c r="F41" i="1"/>
  <c r="E41" i="1"/>
  <c r="D41" i="1"/>
  <c r="C41" i="1"/>
  <c r="B41" i="1"/>
  <c r="K38" i="1"/>
  <c r="J38" i="1"/>
  <c r="I38" i="1"/>
  <c r="G38" i="1"/>
  <c r="F38" i="1"/>
  <c r="E38" i="1"/>
  <c r="D38" i="1"/>
  <c r="C38" i="1"/>
  <c r="C6" i="1" s="1"/>
  <c r="B38" i="1"/>
  <c r="L36" i="1"/>
  <c r="L34" i="1"/>
  <c r="L27" i="1"/>
  <c r="L26" i="1"/>
  <c r="L25" i="1"/>
  <c r="L24" i="1"/>
  <c r="L23" i="1"/>
  <c r="K22" i="1"/>
  <c r="L22" i="1" s="1"/>
  <c r="J22" i="1"/>
  <c r="I22" i="1"/>
  <c r="G22" i="1"/>
  <c r="F22" i="1"/>
  <c r="E22" i="1"/>
  <c r="D22" i="1"/>
  <c r="C22" i="1"/>
  <c r="B22" i="1"/>
  <c r="L18" i="1"/>
  <c r="L14" i="1"/>
  <c r="K13" i="1"/>
  <c r="L13" i="1" s="1"/>
  <c r="J13" i="1"/>
  <c r="I13" i="1"/>
  <c r="I6" i="1" s="1"/>
  <c r="H13" i="1"/>
  <c r="G13" i="1"/>
  <c r="G6" i="1" s="1"/>
  <c r="F13" i="1"/>
  <c r="E13" i="1"/>
  <c r="D13" i="1"/>
  <c r="C13" i="1"/>
  <c r="B13" i="1"/>
  <c r="L10" i="1"/>
  <c r="K8" i="1"/>
  <c r="K6" i="1" s="1"/>
  <c r="J8" i="1"/>
  <c r="I8" i="1"/>
  <c r="G8" i="1"/>
  <c r="F8" i="1"/>
  <c r="E8" i="1"/>
  <c r="D8" i="1"/>
  <c r="C8" i="1"/>
  <c r="B8" i="1"/>
  <c r="B6" i="1" s="1"/>
  <c r="F6" i="1"/>
  <c r="D6" i="1"/>
  <c r="L6" i="1" l="1"/>
  <c r="L8" i="1"/>
  <c r="L41" i="1"/>
</calcChain>
</file>

<file path=xl/sharedStrings.xml><?xml version="1.0" encoding="utf-8"?>
<sst xmlns="http://schemas.openxmlformats.org/spreadsheetml/2006/main" count="73" uniqueCount="50">
  <si>
    <t>Table 2.3 – Ethanol imports, by region and country of origin – 2016-2025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</si>
  <si>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</si>
  <si>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Region and country
of origin </t>
  </si>
  <si>
    <t>Ethanol imports (m³)</t>
  </si>
  <si>
    <t>25/24
%</t>
  </si>
  <si>
    <t>Total</t>
  </si>
  <si>
    <t>North America</t>
  </si>
  <si>
    <t>Canada</t>
  </si>
  <si>
    <t>..</t>
  </si>
  <si>
    <t>Mexico</t>
  </si>
  <si>
    <t>United States</t>
  </si>
  <si>
    <t>Central and South America</t>
  </si>
  <si>
    <t>Argentina</t>
  </si>
  <si>
    <t>Barbados</t>
  </si>
  <si>
    <t>Brazil¹</t>
  </si>
  <si>
    <t>Jamaica</t>
  </si>
  <si>
    <t>Paraguay</t>
  </si>
  <si>
    <t>Trinidad and Tobago</t>
  </si>
  <si>
    <t>Uruguay</t>
  </si>
  <si>
    <t>Europe</t>
  </si>
  <si>
    <t>Belgium</t>
  </si>
  <si>
    <t>Denmark</t>
  </si>
  <si>
    <t>France</t>
  </si>
  <si>
    <t>Germany</t>
  </si>
  <si>
    <t>Greece</t>
  </si>
  <si>
    <t>Hungary</t>
  </si>
  <si>
    <t>Ireland</t>
  </si>
  <si>
    <t>Italy</t>
  </si>
  <si>
    <t>Netherlands</t>
  </si>
  <si>
    <t>Poland</t>
  </si>
  <si>
    <t>Spain</t>
  </si>
  <si>
    <t>Sweden</t>
  </si>
  <si>
    <t>Switzerland</t>
  </si>
  <si>
    <t>United Kingdom</t>
  </si>
  <si>
    <t>Commonwealth of Independent States</t>
  </si>
  <si>
    <t>Belarus</t>
  </si>
  <si>
    <t>Middle East</t>
  </si>
  <si>
    <t>Israel</t>
  </si>
  <si>
    <t>Africa</t>
  </si>
  <si>
    <t>Nigeria</t>
  </si>
  <si>
    <t>South Africa</t>
  </si>
  <si>
    <t>Asia Pacific</t>
  </si>
  <si>
    <t>Australia</t>
  </si>
  <si>
    <t>China</t>
  </si>
  <si>
    <t>Hong Kong</t>
  </si>
  <si>
    <t>India</t>
  </si>
  <si>
    <t>Japan</t>
  </si>
  <si>
    <t>South Korea</t>
  </si>
  <si>
    <t>Source: MDIC/Secex.</t>
  </si>
  <si>
    <t>¹Reimports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</si>
</sst>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\-??_);_(@_)"/>
    <numFmt numFmtId="165" formatCode="_(* #,##0.00_);_(* \(#,##0.00\);_(* \-??_);_(@_)"/>
    <numFmt numFmtId="166" formatCode="_-* #,##0.00_-;\-* #,##0.00_-;_-* \-??_-;_-@_-"/>
    <numFmt numFmtId="167" formatCode="0.0"/>
    <numFmt numFmtId="168" formatCode="[$-409]#,##0_);\(#,##0\)"/>
  </numFmts>
  <fonts count="8">
    <font>
      <sz val="12"/>
      <name val="Arial MT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7"/>
      <color rgb="FF0000FF"/>
      <name val="Helvetica Neue"/>
    </font>
    <font>
      <b/>
      <sz val="7"/>
      <name val="Helvetica Neue"/>
    </font>
    <font>
      <sz val="7"/>
      <name val="Helvetica Neue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6" fontId="7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10" fontId="1" fillId="0" borderId="0" xfId="0" applyNumberFormat="1" applyFont="1"/>
    <xf numFmtId="164" fontId="1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0" fontId="2" fillId="3" borderId="0" xfId="0" applyFont="1" applyFill="1" applyAlignment="1">
      <alignment horizontal="left" vertical="top"/>
    </xf>
    <xf numFmtId="0" fontId="0" fillId="3" borderId="0" xfId="0" applyFill="1"/>
    <xf numFmtId="0" fontId="2" fillId="3" borderId="1" xfId="0" applyFont="1" applyFill="1" applyBorder="1" applyAlignment="1">
      <alignment horizontal="left" vertical="top"/>
    </xf>
    <xf numFmtId="0" fontId="3" fillId="3" borderId="0" xfId="0" applyFont="1" applyFill="1"/>
    <xf numFmtId="0" fontId="3" fillId="3" borderId="5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165" fontId="3" fillId="3" borderId="0" xfId="0" applyNumberFormat="1" applyFont="1" applyFill="1" applyAlignment="1">
      <alignment horizontal="right" vertical="center" wrapText="1"/>
    </xf>
    <xf numFmtId="4" fontId="5" fillId="3" borderId="0" xfId="0" applyNumberFormat="1" applyFont="1" applyFill="1" applyAlignment="1">
      <alignment horizontal="right" vertical="center" wrapText="1"/>
    </xf>
    <xf numFmtId="166" fontId="3" fillId="3" borderId="0" xfId="0" applyNumberFormat="1" applyFont="1" applyFill="1"/>
    <xf numFmtId="165" fontId="1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4" fontId="6" fillId="3" borderId="0" xfId="0" applyNumberFormat="1" applyFont="1" applyFill="1" applyAlignment="1">
      <alignment horizontal="right" vertical="center" wrapText="1"/>
    </xf>
    <xf numFmtId="164" fontId="1" fillId="3" borderId="0" xfId="0" applyNumberFormat="1" applyFont="1" applyFill="1"/>
    <xf numFmtId="0" fontId="6" fillId="3" borderId="0" xfId="0" applyFont="1" applyFill="1" applyAlignment="1">
      <alignment horizontal="right"/>
    </xf>
    <xf numFmtId="167" fontId="1" fillId="3" borderId="0" xfId="0" applyNumberFormat="1" applyFont="1" applyFill="1" applyAlignment="1">
      <alignment horizontal="left"/>
    </xf>
    <xf numFmtId="165" fontId="6" fillId="3" borderId="0" xfId="0" applyNumberFormat="1" applyFont="1" applyFill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168" fontId="1" fillId="3" borderId="1" xfId="0" applyNumberFormat="1" applyFont="1" applyFill="1" applyBorder="1" applyAlignment="1">
      <alignment horizontal="left"/>
    </xf>
    <xf numFmtId="10" fontId="1" fillId="3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vertical="center"/>
    </xf>
    <xf numFmtId="10" fontId="1" fillId="3" borderId="0" xfId="0" applyNumberFormat="1" applyFont="1" applyFill="1" applyAlignment="1">
      <alignment horizontal="center"/>
    </xf>
    <xf numFmtId="10" fontId="1" fillId="3" borderId="0" xfId="0" applyNumberFormat="1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9" xfId="0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3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</cellXfs>
  <cellStyles count="2">
    <cellStyle name="Normal" xfId="0" builtinId="0"/>
    <cellStyle name="Vírgula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37"/>
  <sheetViews>
    <sheetView tabSelected="1" zoomScaleNormal="100" workbookViewId="0">
      <selection activeCell="A2" sqref="A2"/>
    </sheetView>
  </sheetViews>
  <sheetFormatPr defaultColWidth="11.53515625" defaultRowHeight="15.5"/>
  <cols>
    <col min="1" max="1" width="20.3046875" style="1" customWidth="1"/>
    <col min="2" max="2" width="8.765625" style="2" customWidth="1"/>
    <col min="3" max="11" width="8.765625" style="3" customWidth="1"/>
    <col min="12" max="12" width="6.765625" style="3" customWidth="1"/>
    <col min="13" max="257" width="11.53515625" style="4" customWidth="1"/>
  </cols>
  <sheetData>
    <row r="1" spans="1:19" ht="12.75" customHeight="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9" customHeight="1">
      <c r="A2" s="8" t="s">
        <v>1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4" customFormat="1" ht="10.5" customHeight="1">
      <c r="A3" s="35" t="s">
        <v>2</v>
      </c>
      <c r="B3" s="37" t="s">
        <v>3</v>
      </c>
      <c r="C3" s="38"/>
      <c r="D3" s="38"/>
      <c r="E3" s="38"/>
      <c r="F3" s="38"/>
      <c r="G3" s="38"/>
      <c r="H3" s="38"/>
      <c r="I3" s="38"/>
      <c r="J3" s="38"/>
      <c r="K3" s="39"/>
      <c r="L3" s="33" t="s">
        <v>4</v>
      </c>
      <c r="M3" s="9"/>
      <c r="N3" s="9"/>
      <c r="O3" s="9"/>
      <c r="P3" s="9"/>
      <c r="Q3" s="9"/>
      <c r="R3" s="9"/>
      <c r="S3" s="9"/>
    </row>
    <row r="4" spans="1:19" s="4" customFormat="1" ht="10.5" customHeight="1">
      <c r="A4" s="36"/>
      <c r="B4" s="10">
        <v>2016</v>
      </c>
      <c r="C4" s="10">
        <v>2017</v>
      </c>
      <c r="D4" s="10">
        <v>2018</v>
      </c>
      <c r="E4" s="10">
        <v>2019</v>
      </c>
      <c r="F4" s="10">
        <v>2020</v>
      </c>
      <c r="G4" s="10">
        <v>2021</v>
      </c>
      <c r="H4" s="10">
        <v>2022</v>
      </c>
      <c r="I4" s="10">
        <v>2023</v>
      </c>
      <c r="J4" s="10">
        <v>2024</v>
      </c>
      <c r="K4" s="10">
        <v>2025</v>
      </c>
      <c r="L4" s="34"/>
      <c r="M4" s="11"/>
      <c r="N4" s="11"/>
      <c r="O4" s="11"/>
      <c r="P4" s="11"/>
      <c r="Q4" s="11"/>
      <c r="R4" s="11"/>
      <c r="S4" s="11"/>
    </row>
    <row r="5" spans="1:19" ht="9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7"/>
      <c r="N5" s="7"/>
      <c r="O5" s="7"/>
      <c r="P5" s="7"/>
      <c r="Q5" s="7"/>
      <c r="R5" s="7"/>
      <c r="S5" s="7"/>
    </row>
    <row r="6" spans="1:19" s="5" customFormat="1" ht="9" customHeight="1">
      <c r="A6" s="15" t="s">
        <v>5</v>
      </c>
      <c r="B6" s="16">
        <f t="shared" ref="B6:G6" si="0">B8+B13+B22+B44+B48+B41+B38</f>
        <v>834625.54399999999</v>
      </c>
      <c r="C6" s="16">
        <f t="shared" si="0"/>
        <v>2500279.2919999999</v>
      </c>
      <c r="D6" s="16">
        <f t="shared" si="0"/>
        <v>1775332.561</v>
      </c>
      <c r="E6" s="16">
        <f t="shared" si="0"/>
        <v>1457601.831</v>
      </c>
      <c r="F6" s="16">
        <f t="shared" si="0"/>
        <v>1008723.0210000002</v>
      </c>
      <c r="G6" s="16">
        <f t="shared" si="0"/>
        <v>432260.89599999995</v>
      </c>
      <c r="H6" s="16">
        <v>315856.17599999998</v>
      </c>
      <c r="I6" s="16">
        <f>I8+I13+I22+I44+I48+I41+I38</f>
        <v>59613.573999999993</v>
      </c>
      <c r="J6" s="16">
        <f>J8+J13+J22+J44+J48+J41+J38</f>
        <v>194579.16300000003</v>
      </c>
      <c r="K6" s="16">
        <f>K8+K13+K22+K44+K48+K41+K38</f>
        <v>323430.66899999999</v>
      </c>
      <c r="L6" s="17">
        <f>100*(K6-J6)/J6</f>
        <v>66.220608627039852</v>
      </c>
      <c r="M6" s="18"/>
      <c r="N6" s="7"/>
      <c r="O6" s="7"/>
      <c r="P6" s="7"/>
      <c r="Q6" s="7"/>
      <c r="R6" s="7"/>
      <c r="S6" s="7"/>
    </row>
    <row r="7" spans="1:19" ht="9" customHeight="1">
      <c r="A7" s="12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  <c r="M7" s="7"/>
      <c r="N7" s="7"/>
      <c r="O7" s="7"/>
      <c r="P7" s="7"/>
      <c r="Q7" s="7"/>
      <c r="R7" s="7"/>
      <c r="S7" s="7"/>
    </row>
    <row r="8" spans="1:19" s="5" customFormat="1" ht="9" customHeight="1">
      <c r="A8" s="15" t="s">
        <v>6</v>
      </c>
      <c r="B8" s="16">
        <f t="shared" ref="B8:G8" si="1">SUM(B9:B11)</f>
        <v>829825.81400000001</v>
      </c>
      <c r="C8" s="16">
        <f t="shared" si="1"/>
        <v>2499422.409</v>
      </c>
      <c r="D8" s="16">
        <f t="shared" si="1"/>
        <v>1772590.284</v>
      </c>
      <c r="E8" s="16">
        <f t="shared" si="1"/>
        <v>1321218.0380000002</v>
      </c>
      <c r="F8" s="16">
        <f t="shared" si="1"/>
        <v>836245.83200000005</v>
      </c>
      <c r="G8" s="16">
        <f t="shared" si="1"/>
        <v>269623.76699999999</v>
      </c>
      <c r="H8" s="16">
        <v>212462.011</v>
      </c>
      <c r="I8" s="16">
        <f>SUM(I9:I11)</f>
        <v>480.92400000000004</v>
      </c>
      <c r="J8" s="16">
        <f>SUM(J9:J11)</f>
        <v>110689.014</v>
      </c>
      <c r="K8" s="16">
        <f>SUM(K9:K11)</f>
        <v>141763.40399999998</v>
      </c>
      <c r="L8" s="17">
        <f>100*(K8-J8)/J8</f>
        <v>28.073599065576634</v>
      </c>
      <c r="M8" s="7"/>
      <c r="N8" s="7"/>
      <c r="O8" s="7"/>
      <c r="P8" s="7"/>
      <c r="Q8" s="7"/>
      <c r="R8" s="7"/>
      <c r="S8" s="7"/>
    </row>
    <row r="9" spans="1:19" s="5" customFormat="1" ht="9" customHeight="1">
      <c r="A9" s="12" t="s">
        <v>7</v>
      </c>
      <c r="B9" s="19">
        <v>0</v>
      </c>
      <c r="C9" s="19">
        <v>2E-3</v>
      </c>
      <c r="D9" s="19">
        <v>2E-3</v>
      </c>
      <c r="E9" s="19">
        <v>2E-3</v>
      </c>
      <c r="F9" s="19">
        <v>148.804</v>
      </c>
      <c r="G9" s="19">
        <v>140.09399999999999</v>
      </c>
      <c r="H9" s="19">
        <v>137.26400000000001</v>
      </c>
      <c r="I9" s="19">
        <v>0</v>
      </c>
      <c r="J9" s="19">
        <v>0</v>
      </c>
      <c r="K9" s="19">
        <v>1E-3</v>
      </c>
      <c r="L9" s="21" t="s">
        <v>8</v>
      </c>
      <c r="M9" s="7"/>
      <c r="N9" s="7"/>
      <c r="O9" s="7"/>
      <c r="P9" s="7"/>
      <c r="Q9" s="7"/>
      <c r="R9" s="7"/>
      <c r="S9" s="7"/>
    </row>
    <row r="10" spans="1:19" ht="9" customHeight="1">
      <c r="A10" s="12" t="s">
        <v>9</v>
      </c>
      <c r="B10" s="19">
        <v>829819.09499999997</v>
      </c>
      <c r="C10" s="19">
        <v>2499415.2480000001</v>
      </c>
      <c r="D10" s="19">
        <v>1772587.987</v>
      </c>
      <c r="E10" s="19">
        <v>1321216.186</v>
      </c>
      <c r="F10" s="19">
        <v>836096.73400000005</v>
      </c>
      <c r="G10" s="19">
        <v>269482.53200000001</v>
      </c>
      <c r="H10" s="19">
        <v>212324.64</v>
      </c>
      <c r="I10" s="19">
        <v>479.84800000000001</v>
      </c>
      <c r="J10" s="19">
        <v>110689.014</v>
      </c>
      <c r="K10" s="19">
        <v>141762.85699999999</v>
      </c>
      <c r="L10" s="21">
        <f>100*(K10-J10)/J10</f>
        <v>28.073104888259277</v>
      </c>
      <c r="M10" s="22"/>
      <c r="N10" s="7"/>
      <c r="O10" s="7"/>
      <c r="P10" s="7"/>
      <c r="Q10" s="7"/>
      <c r="R10" s="7"/>
      <c r="S10" s="7"/>
    </row>
    <row r="11" spans="1:19" ht="9" customHeight="1">
      <c r="A11" s="12" t="s">
        <v>10</v>
      </c>
      <c r="B11" s="19">
        <v>6.7190000000000003</v>
      </c>
      <c r="C11" s="19">
        <v>7.1589999999999998</v>
      </c>
      <c r="D11" s="19">
        <v>2.2949999999999999</v>
      </c>
      <c r="E11" s="19">
        <v>1.85</v>
      </c>
      <c r="F11" s="19">
        <v>0.29399999999999998</v>
      </c>
      <c r="G11" s="19">
        <v>1.141</v>
      </c>
      <c r="H11" s="19">
        <v>0.107</v>
      </c>
      <c r="I11" s="19">
        <v>1.0760000000000001</v>
      </c>
      <c r="J11" s="19">
        <v>0</v>
      </c>
      <c r="K11" s="19">
        <v>0.54600000000000004</v>
      </c>
      <c r="L11" s="23" t="s">
        <v>8</v>
      </c>
      <c r="M11" s="7"/>
      <c r="N11" s="7"/>
      <c r="O11" s="7"/>
      <c r="P11" s="7"/>
      <c r="Q11" s="7"/>
      <c r="R11" s="7"/>
      <c r="S11" s="7"/>
    </row>
    <row r="12" spans="1:19" ht="9" customHeight="1">
      <c r="A12" s="12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1"/>
      <c r="M12" s="7"/>
      <c r="N12" s="7"/>
      <c r="O12" s="7"/>
      <c r="P12" s="7"/>
      <c r="Q12" s="7"/>
      <c r="R12" s="7"/>
      <c r="S12" s="7"/>
    </row>
    <row r="13" spans="1:19" ht="9" customHeight="1">
      <c r="A13" s="15" t="s">
        <v>11</v>
      </c>
      <c r="B13" s="16">
        <f t="shared" ref="B13:K13" si="2">SUM(B14:B20)</f>
        <v>2142.116</v>
      </c>
      <c r="C13" s="16">
        <f t="shared" si="2"/>
        <v>73.387</v>
      </c>
      <c r="D13" s="16">
        <f t="shared" si="2"/>
        <v>2454.9110000000001</v>
      </c>
      <c r="E13" s="16">
        <f t="shared" si="2"/>
        <v>136074.99</v>
      </c>
      <c r="F13" s="16">
        <f t="shared" si="2"/>
        <v>172283.878</v>
      </c>
      <c r="G13" s="16">
        <f t="shared" si="2"/>
        <v>162548.28099999999</v>
      </c>
      <c r="H13" s="16">
        <f t="shared" si="2"/>
        <v>103296.476</v>
      </c>
      <c r="I13" s="16">
        <f t="shared" si="2"/>
        <v>59029.928999999996</v>
      </c>
      <c r="J13" s="16">
        <f t="shared" si="2"/>
        <v>83832.930000000008</v>
      </c>
      <c r="K13" s="16">
        <f t="shared" si="2"/>
        <v>181595.58000000002</v>
      </c>
      <c r="L13" s="17">
        <f>100*(K13-J13)/J13</f>
        <v>116.6160481328757</v>
      </c>
      <c r="M13" s="7"/>
      <c r="N13" s="7"/>
      <c r="O13" s="7"/>
      <c r="P13" s="7"/>
      <c r="Q13" s="7"/>
      <c r="R13" s="7"/>
      <c r="S13" s="7"/>
    </row>
    <row r="14" spans="1:19" ht="9" customHeight="1">
      <c r="A14" s="12" t="s">
        <v>12</v>
      </c>
      <c r="B14" s="19">
        <v>0</v>
      </c>
      <c r="C14" s="19">
        <v>0</v>
      </c>
      <c r="D14" s="19">
        <v>0</v>
      </c>
      <c r="E14" s="19">
        <v>63</v>
      </c>
      <c r="F14" s="19">
        <v>8182.6469999999999</v>
      </c>
      <c r="G14" s="19">
        <v>13</v>
      </c>
      <c r="H14" s="19">
        <v>89</v>
      </c>
      <c r="I14" s="19">
        <v>18</v>
      </c>
      <c r="J14" s="19">
        <v>19968.914000000001</v>
      </c>
      <c r="K14" s="19">
        <v>84729.084000000003</v>
      </c>
      <c r="L14" s="21">
        <f>100*(K14-J14)/J14</f>
        <v>324.30491713269936</v>
      </c>
      <c r="M14" s="7"/>
      <c r="N14" s="7"/>
      <c r="O14" s="7"/>
      <c r="P14" s="7"/>
      <c r="Q14" s="7"/>
      <c r="R14" s="7"/>
      <c r="S14" s="7"/>
    </row>
    <row r="15" spans="1:19" ht="9" customHeight="1">
      <c r="A15" s="24" t="s">
        <v>13</v>
      </c>
      <c r="B15" s="19">
        <v>23.065999999999999</v>
      </c>
      <c r="C15" s="19">
        <v>24.068999999999999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3" t="s">
        <v>8</v>
      </c>
      <c r="M15" s="7"/>
      <c r="N15" s="7"/>
      <c r="O15" s="7"/>
      <c r="P15" s="7"/>
      <c r="Q15" s="7"/>
      <c r="R15" s="7"/>
      <c r="S15" s="7"/>
    </row>
    <row r="16" spans="1:19" ht="9" customHeight="1">
      <c r="A16" s="12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0.193</v>
      </c>
      <c r="H16" s="19">
        <v>0</v>
      </c>
      <c r="I16" s="19">
        <v>0</v>
      </c>
      <c r="J16" s="19">
        <v>0</v>
      </c>
      <c r="K16" s="19">
        <v>0</v>
      </c>
      <c r="L16" s="23" t="s">
        <v>8</v>
      </c>
      <c r="M16" s="7"/>
      <c r="N16" s="7"/>
      <c r="O16" s="7"/>
      <c r="P16" s="7"/>
      <c r="Q16" s="7"/>
      <c r="R16" s="7"/>
      <c r="S16" s="7"/>
    </row>
    <row r="17" spans="1:19" ht="9" customHeight="1">
      <c r="A17" s="24" t="s">
        <v>15</v>
      </c>
      <c r="B17" s="19">
        <v>94.424000000000007</v>
      </c>
      <c r="C17" s="19">
        <v>49.317999999999998</v>
      </c>
      <c r="D17" s="19">
        <v>118.911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23" t="s">
        <v>8</v>
      </c>
      <c r="M17" s="7"/>
      <c r="N17" s="7"/>
      <c r="O17" s="7"/>
      <c r="P17" s="7"/>
      <c r="Q17" s="7"/>
      <c r="R17" s="7"/>
      <c r="S17" s="7"/>
    </row>
    <row r="18" spans="1:19" ht="9" customHeight="1">
      <c r="A18" s="12" t="s">
        <v>16</v>
      </c>
      <c r="B18" s="19">
        <v>2000</v>
      </c>
      <c r="C18" s="19">
        <v>0</v>
      </c>
      <c r="D18" s="19">
        <v>2336</v>
      </c>
      <c r="E18" s="19">
        <v>136011.99</v>
      </c>
      <c r="F18" s="19">
        <v>164101.231</v>
      </c>
      <c r="G18" s="19">
        <v>162535.08799999999</v>
      </c>
      <c r="H18" s="19">
        <v>103207.476</v>
      </c>
      <c r="I18" s="19">
        <v>59011.928999999996</v>
      </c>
      <c r="J18" s="19">
        <v>60864.016000000003</v>
      </c>
      <c r="K18" s="19">
        <v>96866.495999999999</v>
      </c>
      <c r="L18" s="21">
        <f>100*(K18-J18)/J18</f>
        <v>59.152324092448964</v>
      </c>
      <c r="M18" s="7"/>
      <c r="N18" s="7"/>
      <c r="O18" s="7"/>
      <c r="P18" s="7"/>
      <c r="Q18" s="7"/>
      <c r="R18" s="7"/>
      <c r="S18" s="7"/>
    </row>
    <row r="19" spans="1:19" ht="9" customHeight="1">
      <c r="A19" s="24" t="s">
        <v>17</v>
      </c>
      <c r="B19" s="19">
        <v>24.626000000000001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21" t="s">
        <v>8</v>
      </c>
      <c r="M19" s="7"/>
      <c r="N19" s="7"/>
      <c r="O19" s="7"/>
      <c r="P19" s="7"/>
      <c r="Q19" s="7"/>
      <c r="R19" s="7"/>
      <c r="S19" s="7"/>
    </row>
    <row r="20" spans="1:19" ht="9" customHeight="1">
      <c r="A20" s="24" t="s">
        <v>18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3000</v>
      </c>
      <c r="K20" s="19">
        <v>0</v>
      </c>
      <c r="L20" s="21" t="s">
        <v>8</v>
      </c>
      <c r="M20" s="7"/>
      <c r="N20" s="7"/>
      <c r="O20" s="7"/>
      <c r="P20" s="7"/>
      <c r="Q20" s="7"/>
      <c r="R20" s="7"/>
      <c r="S20" s="7"/>
    </row>
    <row r="21" spans="1:19" s="5" customFormat="1" ht="9" customHeight="1">
      <c r="A21" s="24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1"/>
      <c r="N21" s="11"/>
      <c r="O21" s="11"/>
      <c r="P21" s="11"/>
      <c r="Q21" s="11"/>
      <c r="R21" s="7"/>
      <c r="S21" s="7"/>
    </row>
    <row r="22" spans="1:19" ht="9" customHeight="1">
      <c r="A22" s="15" t="s">
        <v>19</v>
      </c>
      <c r="B22" s="16">
        <f t="shared" ref="B22:G22" si="3">SUM(B23:B36)</f>
        <v>2657.3519999999994</v>
      </c>
      <c r="C22" s="16">
        <f t="shared" si="3"/>
        <v>210.84100000000001</v>
      </c>
      <c r="D22" s="16">
        <f t="shared" si="3"/>
        <v>287.17</v>
      </c>
      <c r="E22" s="16">
        <f t="shared" si="3"/>
        <v>308.75799999999998</v>
      </c>
      <c r="F22" s="16">
        <f t="shared" si="3"/>
        <v>162.66999999999999</v>
      </c>
      <c r="G22" s="16">
        <f t="shared" si="3"/>
        <v>88.74</v>
      </c>
      <c r="H22" s="16">
        <v>97.46</v>
      </c>
      <c r="I22" s="16">
        <f>SUM(I23:I36)</f>
        <v>99.000999999999991</v>
      </c>
      <c r="J22" s="16">
        <f>SUM(J23:J36)</f>
        <v>52.300000000000004</v>
      </c>
      <c r="K22" s="16">
        <f>SUM(K23:K36)</f>
        <v>67.62700000000001</v>
      </c>
      <c r="L22" s="17">
        <f t="shared" ref="L22:L27" si="4">100*(K22-J22)/J22</f>
        <v>29.305927342256222</v>
      </c>
      <c r="M22" s="7"/>
      <c r="N22" s="7"/>
      <c r="O22" s="7"/>
      <c r="P22" s="7"/>
      <c r="Q22" s="7"/>
      <c r="R22" s="7"/>
      <c r="S22" s="7"/>
    </row>
    <row r="23" spans="1:19" ht="9" customHeight="1">
      <c r="A23" s="12" t="s">
        <v>20</v>
      </c>
      <c r="B23" s="19">
        <v>41.406999999999996</v>
      </c>
      <c r="C23" s="19">
        <v>120.51600000000001</v>
      </c>
      <c r="D23" s="19">
        <v>142.15100000000001</v>
      </c>
      <c r="E23" s="19">
        <v>104.36199999999999</v>
      </c>
      <c r="F23" s="19">
        <v>112.276</v>
      </c>
      <c r="G23" s="19">
        <v>81.671999999999997</v>
      </c>
      <c r="H23" s="19">
        <v>68.343000000000004</v>
      </c>
      <c r="I23" s="19">
        <v>90.090999999999994</v>
      </c>
      <c r="J23" s="19">
        <v>44.984999999999999</v>
      </c>
      <c r="K23" s="19">
        <v>58.921999999999997</v>
      </c>
      <c r="L23" s="21">
        <f t="shared" si="4"/>
        <v>30.981438257196839</v>
      </c>
      <c r="M23" s="7"/>
      <c r="N23" s="7"/>
      <c r="O23" s="7"/>
      <c r="P23" s="7"/>
      <c r="Q23" s="7"/>
      <c r="R23" s="7"/>
      <c r="S23" s="7"/>
    </row>
    <row r="24" spans="1:19" ht="9" customHeight="1">
      <c r="A24" s="12" t="s">
        <v>21</v>
      </c>
      <c r="B24" s="19">
        <v>1E-3</v>
      </c>
      <c r="C24" s="19">
        <v>0</v>
      </c>
      <c r="D24" s="19">
        <v>4.0000000000000001E-3</v>
      </c>
      <c r="E24" s="19">
        <v>2.1000000000000001E-2</v>
      </c>
      <c r="F24" s="19">
        <v>0.04</v>
      </c>
      <c r="G24" s="19">
        <v>0</v>
      </c>
      <c r="H24" s="19">
        <v>0.82199999999999995</v>
      </c>
      <c r="I24" s="19">
        <v>0.18</v>
      </c>
      <c r="J24" s="19">
        <v>0.27600000000000002</v>
      </c>
      <c r="K24" s="19">
        <v>1.0449999999999999</v>
      </c>
      <c r="L24" s="21">
        <f t="shared" si="4"/>
        <v>278.62318840579707</v>
      </c>
      <c r="M24" s="7"/>
      <c r="N24" s="7"/>
      <c r="O24" s="7"/>
      <c r="P24" s="7"/>
      <c r="Q24" s="7"/>
      <c r="R24" s="7"/>
      <c r="S24" s="7"/>
    </row>
    <row r="25" spans="1:19" ht="9" customHeight="1">
      <c r="A25" s="24" t="s">
        <v>22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4.2000000000000003E-2</v>
      </c>
      <c r="H25" s="19">
        <v>0</v>
      </c>
      <c r="I25" s="19">
        <v>0.81399999999999995</v>
      </c>
      <c r="J25" s="19">
        <v>0.877</v>
      </c>
      <c r="K25" s="19">
        <v>1.0129999999999999</v>
      </c>
      <c r="L25" s="21">
        <f t="shared" si="4"/>
        <v>15.507411630558712</v>
      </c>
      <c r="M25" s="7"/>
      <c r="N25" s="7"/>
      <c r="O25" s="7"/>
      <c r="P25" s="7"/>
      <c r="Q25" s="7"/>
      <c r="R25" s="7"/>
      <c r="S25" s="7"/>
    </row>
    <row r="26" spans="1:19" ht="9" customHeight="1">
      <c r="A26" s="12" t="s">
        <v>23</v>
      </c>
      <c r="B26" s="19">
        <v>1.3540000000000001</v>
      </c>
      <c r="C26" s="19">
        <v>2.5339999999999998</v>
      </c>
      <c r="D26" s="19">
        <v>2.6030000000000002</v>
      </c>
      <c r="E26" s="19">
        <v>2.1800000000000002</v>
      </c>
      <c r="F26" s="19">
        <v>2.3330000000000002</v>
      </c>
      <c r="G26" s="19">
        <v>1.2170000000000001</v>
      </c>
      <c r="H26" s="19">
        <v>2.1709999999999998</v>
      </c>
      <c r="I26" s="19">
        <v>1.786</v>
      </c>
      <c r="J26" s="19">
        <v>2.12</v>
      </c>
      <c r="K26" s="19">
        <v>1.5840000000000001</v>
      </c>
      <c r="L26" s="21">
        <f t="shared" si="4"/>
        <v>-25.283018867924529</v>
      </c>
      <c r="M26" s="7"/>
      <c r="N26" s="7"/>
      <c r="O26" s="7"/>
      <c r="P26" s="7"/>
      <c r="Q26" s="7"/>
      <c r="R26" s="7"/>
      <c r="S26" s="7"/>
    </row>
    <row r="27" spans="1:19" ht="9" customHeight="1">
      <c r="A27" s="12" t="s">
        <v>24</v>
      </c>
      <c r="B27" s="19">
        <v>10.065</v>
      </c>
      <c r="C27" s="19">
        <v>14.635</v>
      </c>
      <c r="D27" s="19">
        <v>26.376999999999999</v>
      </c>
      <c r="E27" s="19">
        <v>66.680999999999997</v>
      </c>
      <c r="F27" s="19">
        <v>1.7210000000000001</v>
      </c>
      <c r="G27" s="19">
        <v>1.38</v>
      </c>
      <c r="H27" s="19">
        <v>1.7689999999999999</v>
      </c>
      <c r="I27" s="19">
        <v>5.0170000000000003</v>
      </c>
      <c r="J27" s="19">
        <v>0.82299999999999995</v>
      </c>
      <c r="K27" s="19">
        <v>0.80700000000000005</v>
      </c>
      <c r="L27" s="21">
        <f t="shared" si="4"/>
        <v>-1.9441069258809118</v>
      </c>
      <c r="M27" s="7"/>
      <c r="N27" s="7"/>
      <c r="O27" s="7"/>
      <c r="P27" s="7"/>
      <c r="Q27" s="7"/>
      <c r="R27" s="7"/>
      <c r="S27" s="7"/>
    </row>
    <row r="28" spans="1:19" ht="9" customHeight="1">
      <c r="A28" s="12" t="s">
        <v>25</v>
      </c>
      <c r="B28" s="19">
        <v>0</v>
      </c>
      <c r="C28" s="19">
        <v>0</v>
      </c>
      <c r="D28" s="19">
        <v>0.01</v>
      </c>
      <c r="E28" s="19">
        <v>0</v>
      </c>
      <c r="F28" s="19">
        <v>0</v>
      </c>
      <c r="G28" s="19">
        <v>0</v>
      </c>
      <c r="H28" s="19">
        <v>5.0000000000000001E-3</v>
      </c>
      <c r="I28" s="19">
        <v>0</v>
      </c>
      <c r="J28" s="19">
        <v>0</v>
      </c>
      <c r="K28" s="19">
        <v>0</v>
      </c>
      <c r="L28" s="21" t="s">
        <v>8</v>
      </c>
      <c r="M28" s="7"/>
      <c r="N28" s="7"/>
      <c r="O28" s="7"/>
      <c r="P28" s="7"/>
      <c r="Q28" s="7"/>
      <c r="R28" s="7"/>
      <c r="S28" s="7"/>
    </row>
    <row r="29" spans="1:19" ht="9" customHeight="1">
      <c r="A29" s="24" t="s">
        <v>26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21" t="s">
        <v>8</v>
      </c>
      <c r="M29" s="7"/>
      <c r="N29" s="7"/>
      <c r="O29" s="7"/>
      <c r="P29" s="7"/>
      <c r="Q29" s="7"/>
      <c r="R29" s="7"/>
      <c r="S29" s="7"/>
    </row>
    <row r="30" spans="1:19" ht="9" customHeight="1">
      <c r="A30" s="24" t="s">
        <v>27</v>
      </c>
      <c r="B30" s="19">
        <v>0</v>
      </c>
      <c r="C30" s="19">
        <v>0</v>
      </c>
      <c r="D30" s="19">
        <v>0</v>
      </c>
      <c r="E30" s="19">
        <v>0</v>
      </c>
      <c r="F30" s="19">
        <v>2E-3</v>
      </c>
      <c r="G30" s="19">
        <v>0</v>
      </c>
      <c r="H30" s="19">
        <v>0</v>
      </c>
      <c r="I30" s="19">
        <v>6.0000000000000001E-3</v>
      </c>
      <c r="J30" s="19">
        <v>0</v>
      </c>
      <c r="K30" s="19">
        <v>0</v>
      </c>
      <c r="L30" s="21" t="s">
        <v>8</v>
      </c>
      <c r="M30" s="7"/>
      <c r="N30" s="7"/>
      <c r="O30" s="7"/>
      <c r="P30" s="7"/>
      <c r="Q30" s="7"/>
      <c r="R30" s="7"/>
      <c r="S30" s="7"/>
    </row>
    <row r="31" spans="1:19" ht="9" customHeight="1">
      <c r="A31" s="24" t="s">
        <v>28</v>
      </c>
      <c r="B31" s="19">
        <v>0</v>
      </c>
      <c r="C31" s="19">
        <v>0</v>
      </c>
      <c r="D31" s="19">
        <v>0</v>
      </c>
      <c r="E31" s="19">
        <v>0</v>
      </c>
      <c r="F31" s="19">
        <v>1E-3</v>
      </c>
      <c r="G31" s="19">
        <v>1E-3</v>
      </c>
      <c r="H31" s="19">
        <v>0</v>
      </c>
      <c r="I31" s="19">
        <v>0</v>
      </c>
      <c r="J31" s="19">
        <v>0</v>
      </c>
      <c r="K31" s="19">
        <v>0</v>
      </c>
      <c r="L31" s="23" t="s">
        <v>8</v>
      </c>
      <c r="M31" s="7"/>
      <c r="N31" s="7"/>
      <c r="O31" s="7"/>
      <c r="P31" s="7"/>
      <c r="Q31" s="7"/>
      <c r="R31" s="7"/>
      <c r="S31" s="7"/>
    </row>
    <row r="32" spans="1:19" ht="9" customHeight="1">
      <c r="A32" s="12" t="s">
        <v>29</v>
      </c>
      <c r="B32" s="19">
        <v>0</v>
      </c>
      <c r="C32" s="19">
        <v>0</v>
      </c>
      <c r="D32" s="19">
        <v>0</v>
      </c>
      <c r="E32" s="19">
        <v>1.4999999999999999E-2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2.7440000000000002</v>
      </c>
      <c r="L32" s="25" t="s">
        <v>8</v>
      </c>
      <c r="M32" s="7"/>
      <c r="N32" s="7"/>
      <c r="O32" s="7"/>
      <c r="P32" s="7"/>
      <c r="Q32" s="7"/>
      <c r="R32" s="7"/>
      <c r="S32" s="7"/>
    </row>
    <row r="33" spans="1:19" ht="9" customHeight="1">
      <c r="A33" s="12" t="s">
        <v>30</v>
      </c>
      <c r="B33" s="19">
        <v>2580.3209999999999</v>
      </c>
      <c r="C33" s="19">
        <v>73.102999999999994</v>
      </c>
      <c r="D33" s="19">
        <v>115.979</v>
      </c>
      <c r="E33" s="19">
        <v>135.327</v>
      </c>
      <c r="F33" s="19">
        <v>43.997999999999998</v>
      </c>
      <c r="G33" s="19">
        <v>0</v>
      </c>
      <c r="H33" s="19">
        <v>24.247</v>
      </c>
      <c r="I33" s="19">
        <v>0</v>
      </c>
      <c r="J33" s="19">
        <v>0</v>
      </c>
      <c r="K33" s="19">
        <v>0</v>
      </c>
      <c r="L33" s="23" t="s">
        <v>8</v>
      </c>
      <c r="M33" s="7"/>
      <c r="N33" s="7"/>
      <c r="O33" s="7"/>
      <c r="P33" s="7"/>
      <c r="Q33" s="7"/>
      <c r="R33" s="7"/>
      <c r="S33" s="7"/>
    </row>
    <row r="34" spans="1:19" ht="9" customHeight="1">
      <c r="A34" s="24" t="s">
        <v>31</v>
      </c>
      <c r="B34" s="19">
        <v>0</v>
      </c>
      <c r="C34" s="19">
        <v>2.5000000000000001E-2</v>
      </c>
      <c r="D34" s="19">
        <v>2.7E-2</v>
      </c>
      <c r="E34" s="19">
        <v>0.157</v>
      </c>
      <c r="F34" s="19">
        <v>2.2490000000000001</v>
      </c>
      <c r="G34" s="19">
        <v>4.4169999999999998</v>
      </c>
      <c r="H34" s="19">
        <v>0</v>
      </c>
      <c r="I34" s="19">
        <v>0.59199999999999997</v>
      </c>
      <c r="J34" s="19">
        <v>3.0760000000000001</v>
      </c>
      <c r="K34" s="19">
        <v>1.48</v>
      </c>
      <c r="L34" s="21">
        <f>100*(K34-J34)/J34</f>
        <v>-51.885565669700917</v>
      </c>
      <c r="M34" s="7"/>
      <c r="N34" s="7"/>
      <c r="O34" s="7"/>
      <c r="P34" s="7"/>
      <c r="Q34" s="7"/>
      <c r="R34" s="7"/>
      <c r="S34" s="7"/>
    </row>
    <row r="35" spans="1:19" ht="9.75" customHeight="1">
      <c r="A35" s="12" t="s">
        <v>32</v>
      </c>
      <c r="B35" s="19">
        <v>23.984000000000002</v>
      </c>
      <c r="C35" s="19">
        <v>0</v>
      </c>
      <c r="D35" s="19">
        <v>0</v>
      </c>
      <c r="E35" s="19">
        <v>0</v>
      </c>
      <c r="F35" s="19">
        <v>0.01</v>
      </c>
      <c r="G35" s="19">
        <v>5.0000000000000001E-3</v>
      </c>
      <c r="H35" s="19">
        <v>0.01</v>
      </c>
      <c r="I35" s="19">
        <v>1E-3</v>
      </c>
      <c r="J35" s="19">
        <v>0</v>
      </c>
      <c r="K35" s="19">
        <v>0</v>
      </c>
      <c r="L35" s="23" t="s">
        <v>8</v>
      </c>
      <c r="M35" s="7"/>
      <c r="N35" s="7"/>
      <c r="O35" s="7"/>
      <c r="P35" s="7"/>
      <c r="Q35" s="7"/>
      <c r="R35" s="7"/>
      <c r="S35" s="7"/>
    </row>
    <row r="36" spans="1:19" ht="9.75" customHeight="1">
      <c r="A36" s="12" t="s">
        <v>33</v>
      </c>
      <c r="B36" s="19">
        <v>0.22</v>
      </c>
      <c r="C36" s="19">
        <v>2.8000000000000001E-2</v>
      </c>
      <c r="D36" s="19">
        <v>1.9E-2</v>
      </c>
      <c r="E36" s="19">
        <v>1.4999999999999999E-2</v>
      </c>
      <c r="F36" s="19">
        <v>0.04</v>
      </c>
      <c r="G36" s="19">
        <v>6.0000000000000001E-3</v>
      </c>
      <c r="H36" s="19">
        <v>9.2999999999999999E-2</v>
      </c>
      <c r="I36" s="19">
        <v>0.51400000000000001</v>
      </c>
      <c r="J36" s="19">
        <v>0.14299999999999999</v>
      </c>
      <c r="K36" s="19">
        <v>3.2000000000000001E-2</v>
      </c>
      <c r="L36" s="21">
        <f>100*(K36-J36)/J36</f>
        <v>-77.622377622377613</v>
      </c>
      <c r="M36" s="7"/>
      <c r="N36" s="7"/>
      <c r="O36" s="7"/>
      <c r="P36" s="7"/>
      <c r="Q36" s="7"/>
      <c r="R36" s="7"/>
      <c r="S36" s="7"/>
    </row>
    <row r="37" spans="1:19" ht="9.75" customHeight="1">
      <c r="A37" s="12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23"/>
      <c r="M37" s="7"/>
      <c r="N37" s="7"/>
      <c r="O37" s="7"/>
      <c r="P37" s="7"/>
      <c r="Q37" s="7"/>
      <c r="R37" s="7"/>
      <c r="S37" s="7"/>
    </row>
    <row r="38" spans="1:19" ht="9.75" customHeight="1">
      <c r="A38" s="15" t="s">
        <v>34</v>
      </c>
      <c r="B38" s="16">
        <f t="shared" ref="B38:G38" si="5">SUM(B39)</f>
        <v>0</v>
      </c>
      <c r="C38" s="16">
        <f t="shared" si="5"/>
        <v>5.0000000000000001E-3</v>
      </c>
      <c r="D38" s="16">
        <f t="shared" si="5"/>
        <v>0</v>
      </c>
      <c r="E38" s="16">
        <f t="shared" si="5"/>
        <v>0</v>
      </c>
      <c r="F38" s="16">
        <f t="shared" si="5"/>
        <v>0</v>
      </c>
      <c r="G38" s="16">
        <f t="shared" si="5"/>
        <v>0</v>
      </c>
      <c r="H38" s="16">
        <v>0</v>
      </c>
      <c r="I38" s="16">
        <f>SUM(I39)</f>
        <v>0</v>
      </c>
      <c r="J38" s="16">
        <f>SUM(J39)</f>
        <v>0</v>
      </c>
      <c r="K38" s="16">
        <f>SUM(K39)</f>
        <v>0</v>
      </c>
      <c r="L38" s="26" t="s">
        <v>8</v>
      </c>
      <c r="M38" s="7"/>
      <c r="N38" s="7"/>
      <c r="O38" s="7"/>
      <c r="P38" s="7"/>
      <c r="Q38" s="7"/>
      <c r="R38" s="7"/>
      <c r="S38" s="7"/>
    </row>
    <row r="39" spans="1:19" ht="9.75" customHeight="1">
      <c r="A39" s="12" t="s">
        <v>35</v>
      </c>
      <c r="B39" s="19">
        <v>0</v>
      </c>
      <c r="C39" s="19">
        <v>5.0000000000000001E-3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3" t="s">
        <v>8</v>
      </c>
      <c r="M39" s="7"/>
      <c r="N39" s="7"/>
      <c r="O39" s="7"/>
      <c r="P39" s="7"/>
      <c r="Q39" s="7"/>
      <c r="R39" s="7"/>
      <c r="S39" s="7"/>
    </row>
    <row r="40" spans="1:19" ht="9.75" customHeight="1">
      <c r="A40" s="12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3"/>
      <c r="M40" s="7"/>
      <c r="N40" s="7"/>
      <c r="O40" s="7"/>
      <c r="P40" s="7"/>
      <c r="Q40" s="7"/>
      <c r="R40" s="7"/>
      <c r="S40" s="7"/>
    </row>
    <row r="41" spans="1:19" ht="9.75" customHeight="1">
      <c r="A41" s="15" t="s">
        <v>36</v>
      </c>
      <c r="B41" s="16">
        <f t="shared" ref="B41:G41" si="6">SUM(B42)</f>
        <v>0</v>
      </c>
      <c r="C41" s="16">
        <f t="shared" si="6"/>
        <v>0</v>
      </c>
      <c r="D41" s="16">
        <f t="shared" si="6"/>
        <v>0</v>
      </c>
      <c r="E41" s="16">
        <f t="shared" si="6"/>
        <v>0</v>
      </c>
      <c r="F41" s="16">
        <f t="shared" si="6"/>
        <v>0</v>
      </c>
      <c r="G41" s="16">
        <f t="shared" si="6"/>
        <v>0</v>
      </c>
      <c r="H41" s="16">
        <v>0</v>
      </c>
      <c r="I41" s="16">
        <v>3.6480000000000001</v>
      </c>
      <c r="J41" s="16">
        <f>J42</f>
        <v>4.8659999999999997</v>
      </c>
      <c r="K41" s="16">
        <f>K42</f>
        <v>4</v>
      </c>
      <c r="L41" s="17">
        <f>100*(K41-J41)/J41</f>
        <v>-17.796958487464032</v>
      </c>
      <c r="M41" s="7"/>
      <c r="N41" s="7"/>
      <c r="O41" s="7"/>
      <c r="P41" s="7"/>
      <c r="Q41" s="7"/>
      <c r="R41" s="7"/>
      <c r="S41" s="7"/>
    </row>
    <row r="42" spans="1:19" ht="9.75" customHeight="1">
      <c r="A42" s="12" t="s">
        <v>37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3.6480000000000001</v>
      </c>
      <c r="J42" s="19">
        <v>4.8659999999999997</v>
      </c>
      <c r="K42" s="19">
        <v>4</v>
      </c>
      <c r="L42" s="21">
        <f>100*(K42-J42)/J42</f>
        <v>-17.796958487464032</v>
      </c>
      <c r="M42" s="7"/>
      <c r="N42" s="7"/>
      <c r="O42" s="7"/>
      <c r="P42" s="7"/>
      <c r="Q42" s="7"/>
      <c r="R42" s="7"/>
      <c r="S42" s="7"/>
    </row>
    <row r="43" spans="1:19" ht="9.75" customHeight="1">
      <c r="A43" s="12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3"/>
      <c r="M43" s="7"/>
      <c r="N43" s="7"/>
      <c r="O43" s="7"/>
      <c r="P43" s="7"/>
      <c r="Q43" s="7"/>
      <c r="R43" s="7"/>
      <c r="S43" s="7"/>
    </row>
    <row r="44" spans="1:19" ht="9.75" customHeight="1">
      <c r="A44" s="15" t="s">
        <v>38</v>
      </c>
      <c r="B44" s="16">
        <f t="shared" ref="B44:G44" si="7">SUM(B45:B46)</f>
        <v>0</v>
      </c>
      <c r="C44" s="16">
        <f t="shared" si="7"/>
        <v>572.49699999999996</v>
      </c>
      <c r="D44" s="16">
        <f t="shared" si="7"/>
        <v>1E-3</v>
      </c>
      <c r="E44" s="16">
        <f t="shared" si="7"/>
        <v>0</v>
      </c>
      <c r="F44" s="16">
        <f t="shared" si="7"/>
        <v>3.0000000000000001E-3</v>
      </c>
      <c r="G44" s="16">
        <f t="shared" si="7"/>
        <v>7.1999999999999995E-2</v>
      </c>
      <c r="H44" s="16">
        <v>0.159</v>
      </c>
      <c r="I44" s="16">
        <f>SUM(I45:I46)</f>
        <v>2E-3</v>
      </c>
      <c r="J44" s="16">
        <f>SUM(J45:J46)</f>
        <v>0</v>
      </c>
      <c r="K44" s="16">
        <f>SUM(K45:K46)</f>
        <v>0</v>
      </c>
      <c r="L44" s="23" t="s">
        <v>8</v>
      </c>
      <c r="M44" s="7"/>
      <c r="N44" s="7"/>
      <c r="O44" s="7"/>
      <c r="P44" s="7"/>
      <c r="Q44" s="7"/>
      <c r="R44" s="7"/>
      <c r="S44" s="7"/>
    </row>
    <row r="45" spans="1:19" ht="9.75" customHeight="1">
      <c r="A45" s="12" t="s">
        <v>39</v>
      </c>
      <c r="B45" s="19">
        <v>0</v>
      </c>
      <c r="C45" s="19">
        <v>572.49699999999996</v>
      </c>
      <c r="D45" s="19">
        <v>0</v>
      </c>
      <c r="E45" s="19">
        <v>0</v>
      </c>
      <c r="F45" s="19">
        <v>3.0000000000000001E-3</v>
      </c>
      <c r="G45" s="19">
        <v>7.1999999999999995E-2</v>
      </c>
      <c r="H45" s="19">
        <v>0.159</v>
      </c>
      <c r="I45" s="19">
        <v>2E-3</v>
      </c>
      <c r="J45" s="19">
        <v>0</v>
      </c>
      <c r="K45" s="19">
        <v>0</v>
      </c>
      <c r="L45" s="23" t="s">
        <v>8</v>
      </c>
      <c r="M45" s="7"/>
      <c r="N45" s="7"/>
      <c r="O45" s="7"/>
      <c r="P45" s="7"/>
      <c r="Q45" s="7"/>
      <c r="R45" s="7"/>
      <c r="S45" s="7"/>
    </row>
    <row r="46" spans="1:19" ht="9.75" customHeight="1">
      <c r="A46" s="12" t="s">
        <v>40</v>
      </c>
      <c r="B46" s="19">
        <v>0</v>
      </c>
      <c r="C46" s="19">
        <v>0</v>
      </c>
      <c r="D46" s="19">
        <v>1E-3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23" t="s">
        <v>8</v>
      </c>
      <c r="M46" s="7"/>
      <c r="N46" s="7"/>
      <c r="O46" s="7"/>
      <c r="P46" s="7"/>
      <c r="Q46" s="7"/>
      <c r="R46" s="7"/>
      <c r="S46" s="7"/>
    </row>
    <row r="47" spans="1:19" ht="9.75" customHeight="1">
      <c r="A47" s="12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23"/>
      <c r="M47" s="7"/>
      <c r="N47" s="7"/>
      <c r="O47" s="7"/>
      <c r="P47" s="7"/>
      <c r="Q47" s="7"/>
      <c r="R47" s="7"/>
      <c r="S47" s="7"/>
    </row>
    <row r="48" spans="1:19" ht="9.75" customHeight="1">
      <c r="A48" s="15" t="s">
        <v>41</v>
      </c>
      <c r="B48" s="16">
        <f t="shared" ref="B48:G48" si="8">SUM(B49:B54)</f>
        <v>0.26200000000000001</v>
      </c>
      <c r="C48" s="16">
        <f t="shared" si="8"/>
        <v>0.153</v>
      </c>
      <c r="D48" s="16">
        <f t="shared" si="8"/>
        <v>0.19500000000000001</v>
      </c>
      <c r="E48" s="16">
        <f t="shared" si="8"/>
        <v>4.4999999999999998E-2</v>
      </c>
      <c r="F48" s="16">
        <f t="shared" si="8"/>
        <v>30.638000000000002</v>
      </c>
      <c r="G48" s="16">
        <f t="shared" si="8"/>
        <v>3.5999999999999997E-2</v>
      </c>
      <c r="H48" s="16">
        <v>7.0000000000000007E-2</v>
      </c>
      <c r="I48" s="16">
        <f>SUM(I49:I54)</f>
        <v>7.0000000000000007E-2</v>
      </c>
      <c r="J48" s="16">
        <f>SUM(J49:J54)</f>
        <v>5.2999999999999999E-2</v>
      </c>
      <c r="K48" s="16">
        <f>SUM(K49:K54)</f>
        <v>5.8000000000000003E-2</v>
      </c>
      <c r="L48" s="17">
        <f>100*(K48-J48)/J48</f>
        <v>9.4339622641509528</v>
      </c>
      <c r="M48" s="7"/>
      <c r="N48" s="7"/>
      <c r="O48" s="7"/>
      <c r="P48" s="7"/>
      <c r="Q48" s="7"/>
      <c r="R48" s="7"/>
      <c r="S48" s="7"/>
    </row>
    <row r="49" spans="1:19" ht="9.75" customHeight="1">
      <c r="A49" s="24" t="s">
        <v>42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21" t="s">
        <v>8</v>
      </c>
      <c r="M49" s="7"/>
      <c r="N49" s="7"/>
      <c r="O49" s="7"/>
      <c r="P49" s="7"/>
      <c r="Q49" s="7"/>
      <c r="R49" s="7"/>
      <c r="S49" s="7"/>
    </row>
    <row r="50" spans="1:19" ht="9.75" customHeight="1">
      <c r="A50" s="24" t="s">
        <v>43</v>
      </c>
      <c r="B50" s="19">
        <v>0</v>
      </c>
      <c r="C50" s="19">
        <v>0.08</v>
      </c>
      <c r="D50" s="19">
        <v>0</v>
      </c>
      <c r="E50" s="19">
        <v>0</v>
      </c>
      <c r="F50" s="19">
        <v>9.6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23" t="s">
        <v>8</v>
      </c>
      <c r="M50" s="7"/>
      <c r="N50" s="7"/>
      <c r="O50" s="7"/>
      <c r="P50" s="7"/>
      <c r="Q50" s="7"/>
      <c r="R50" s="7"/>
      <c r="S50" s="7"/>
    </row>
    <row r="51" spans="1:19" ht="9.75" customHeight="1">
      <c r="A51" s="24" t="s">
        <v>44</v>
      </c>
      <c r="B51" s="19">
        <v>0.03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23" t="s">
        <v>8</v>
      </c>
      <c r="M51" s="7"/>
      <c r="N51" s="7"/>
      <c r="O51" s="7"/>
      <c r="P51" s="7"/>
      <c r="Q51" s="7"/>
      <c r="R51" s="7"/>
      <c r="S51" s="7"/>
    </row>
    <row r="52" spans="1:19" ht="9.75" customHeight="1">
      <c r="A52" s="12" t="s">
        <v>45</v>
      </c>
      <c r="B52" s="19">
        <v>0</v>
      </c>
      <c r="C52" s="19">
        <v>0</v>
      </c>
      <c r="D52" s="19">
        <v>0</v>
      </c>
      <c r="E52" s="19">
        <v>0</v>
      </c>
      <c r="F52" s="19">
        <v>20.988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23" t="s">
        <v>8</v>
      </c>
      <c r="M52" s="7"/>
      <c r="N52" s="7"/>
      <c r="O52" s="7"/>
      <c r="P52" s="7"/>
      <c r="Q52" s="7"/>
      <c r="R52" s="7"/>
      <c r="S52" s="7"/>
    </row>
    <row r="53" spans="1:19" ht="9.75" customHeight="1">
      <c r="A53" s="24" t="s">
        <v>46</v>
      </c>
      <c r="B53" s="19">
        <v>0</v>
      </c>
      <c r="C53" s="19">
        <v>1E-3</v>
      </c>
      <c r="D53" s="19">
        <v>5.0000000000000001E-3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23" t="s">
        <v>8</v>
      </c>
      <c r="M53" s="7"/>
      <c r="N53" s="7"/>
      <c r="O53" s="7"/>
      <c r="P53" s="7"/>
      <c r="Q53" s="7"/>
      <c r="R53" s="7"/>
      <c r="S53" s="7"/>
    </row>
    <row r="54" spans="1:19" ht="9" customHeight="1">
      <c r="A54" s="24" t="s">
        <v>47</v>
      </c>
      <c r="B54" s="19">
        <v>0.23200000000000001</v>
      </c>
      <c r="C54" s="19">
        <v>7.1999999999999995E-2</v>
      </c>
      <c r="D54" s="19">
        <v>0.19</v>
      </c>
      <c r="E54" s="19">
        <v>4.4999999999999998E-2</v>
      </c>
      <c r="F54" s="19">
        <v>0.05</v>
      </c>
      <c r="G54" s="19">
        <v>3.5999999999999997E-2</v>
      </c>
      <c r="H54" s="19">
        <v>7.0000000000000007E-2</v>
      </c>
      <c r="I54" s="19">
        <v>7.0000000000000007E-2</v>
      </c>
      <c r="J54" s="19">
        <v>5.2999999999999999E-2</v>
      </c>
      <c r="K54" s="19">
        <v>5.8000000000000003E-2</v>
      </c>
      <c r="L54" s="21">
        <f>100*(K54-J54)/J54</f>
        <v>9.4339622641509528</v>
      </c>
      <c r="M54" s="7"/>
      <c r="N54" s="7"/>
      <c r="O54" s="7"/>
      <c r="P54" s="7"/>
      <c r="Q54" s="7"/>
      <c r="R54" s="7"/>
      <c r="S54" s="7"/>
    </row>
    <row r="55" spans="1:19" ht="9" customHeight="1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7"/>
      <c r="N55" s="7"/>
      <c r="O55" s="7"/>
      <c r="P55" s="7"/>
      <c r="Q55" s="7"/>
      <c r="R55" s="7"/>
      <c r="S55" s="7"/>
    </row>
    <row r="56" spans="1:19" ht="9" customHeight="1">
      <c r="A56" s="29" t="s">
        <v>48</v>
      </c>
      <c r="B56" s="3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9" customHeight="1">
      <c r="A57" s="29" t="s">
        <v>49</v>
      </c>
      <c r="B57" s="31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ht="9" customHeight="1">
      <c r="A58" s="12"/>
      <c r="B58" s="31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ht="9" customHeight="1">
      <c r="A59" s="32"/>
      <c r="B59" s="3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ht="9" customHeight="1">
      <c r="A60" s="32"/>
      <c r="B60" s="31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ht="9" customHeight="1">
      <c r="A61" s="12"/>
      <c r="B61" s="31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ht="9" customHeight="1">
      <c r="A62" s="12"/>
      <c r="B62" s="31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ht="9" customHeight="1">
      <c r="A63" s="12"/>
      <c r="B63" s="31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ht="9" customHeight="1">
      <c r="A64" s="12"/>
      <c r="B64" s="31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:19" ht="9" customHeight="1">
      <c r="A65" s="12"/>
      <c r="B65" s="31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 ht="9" customHeight="1">
      <c r="A66" s="12"/>
      <c r="B66" s="31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ht="9" customHeight="1">
      <c r="A67" s="12"/>
      <c r="B67" s="31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 ht="9" customHeight="1">
      <c r="A68" s="12"/>
      <c r="B68" s="31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 ht="9" customHeight="1">
      <c r="A69" s="12"/>
      <c r="B69" s="31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 ht="9" customHeight="1">
      <c r="A70" s="12"/>
      <c r="B70" s="31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 ht="9" customHeight="1">
      <c r="A71" s="12"/>
      <c r="B71" s="31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 ht="9" customHeight="1">
      <c r="A72" s="12"/>
      <c r="B72" s="31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 ht="9" customHeight="1">
      <c r="A73" s="12"/>
      <c r="B73" s="31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 ht="9" customHeight="1">
      <c r="A74" s="12"/>
      <c r="B74" s="31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 ht="9" customHeight="1">
      <c r="A75" s="12"/>
      <c r="B75" s="31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 ht="9" customHeight="1">
      <c r="A76" s="12"/>
      <c r="B76" s="31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ht="9" customHeight="1">
      <c r="A77" s="12"/>
      <c r="B77" s="31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ht="9" customHeight="1">
      <c r="A78" s="12"/>
      <c r="B78" s="31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 ht="9" customHeight="1">
      <c r="A79" s="12"/>
      <c r="B79" s="31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 ht="9" customHeight="1">
      <c r="A80" s="12"/>
      <c r="B80" s="31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 ht="9" customHeight="1">
      <c r="A81" s="12"/>
      <c r="B81" s="31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 ht="9" customHeight="1">
      <c r="A82" s="12"/>
      <c r="B82" s="31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 ht="9" customHeight="1">
      <c r="A83" s="12"/>
      <c r="B83" s="31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 ht="9" customHeight="1">
      <c r="A84" s="12"/>
      <c r="B84" s="31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 ht="9" customHeight="1">
      <c r="A85" s="12"/>
      <c r="B85" s="31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 ht="9" customHeight="1">
      <c r="A86" s="12"/>
      <c r="B86" s="31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 ht="9" customHeight="1">
      <c r="A87" s="12"/>
      <c r="B87" s="31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 ht="9" customHeight="1">
      <c r="A88" s="12"/>
      <c r="B88" s="31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:19" ht="9" customHeight="1">
      <c r="A89" s="12"/>
      <c r="B89" s="31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:19" ht="9" customHeight="1">
      <c r="A90" s="12"/>
      <c r="B90" s="31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:19" ht="9" customHeight="1">
      <c r="A91" s="12"/>
      <c r="B91" s="31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:19" ht="9" customHeight="1">
      <c r="A92" s="12"/>
      <c r="B92" s="31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:19" ht="9" customHeight="1">
      <c r="A93" s="12"/>
      <c r="B93" s="31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:19" ht="9" customHeight="1">
      <c r="A94" s="12"/>
      <c r="B94" s="31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:19" ht="9" customHeight="1">
      <c r="A95" s="12"/>
      <c r="B95" s="31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:19" ht="9" customHeight="1">
      <c r="A96" s="12"/>
      <c r="B96" s="31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:19" ht="9" customHeight="1">
      <c r="A97" s="12"/>
      <c r="B97" s="31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:19" ht="9" customHeight="1">
      <c r="A98" s="12"/>
      <c r="B98" s="31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:19" ht="9" customHeight="1">
      <c r="A99" s="12"/>
      <c r="B99" s="31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:19" ht="9" customHeight="1">
      <c r="A100" s="12"/>
      <c r="B100" s="31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ht="9" customHeight="1">
      <c r="A101" s="12"/>
      <c r="B101" s="31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:19" ht="9" customHeight="1">
      <c r="A102" s="12"/>
      <c r="B102" s="31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:19" ht="9" customHeight="1">
      <c r="A103" s="12"/>
      <c r="B103" s="31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:19" ht="9" customHeight="1">
      <c r="A104" s="12"/>
      <c r="B104" s="31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ht="9" customHeight="1">
      <c r="A105" s="12"/>
      <c r="B105" s="31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:19" ht="9" customHeight="1">
      <c r="A106" s="12"/>
      <c r="B106" s="31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:19" ht="9" customHeight="1">
      <c r="A107" s="12"/>
      <c r="B107" s="31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:19" ht="9" customHeight="1">
      <c r="A108" s="12"/>
      <c r="B108" s="31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:19" ht="9" customHeight="1">
      <c r="A109" s="12"/>
      <c r="B109" s="31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:19" ht="9" customHeight="1">
      <c r="A110" s="12"/>
      <c r="B110" s="3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:19" ht="9" customHeight="1">
      <c r="A111" s="12"/>
      <c r="B111" s="31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:19" ht="9" customHeight="1">
      <c r="A112" s="12"/>
      <c r="B112" s="31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:19" ht="9" customHeight="1">
      <c r="A113" s="12"/>
      <c r="B113" s="31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:19" ht="9" customHeight="1">
      <c r="A114" s="12"/>
      <c r="B114" s="31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:19" ht="9" customHeight="1">
      <c r="A115" s="12"/>
      <c r="B115" s="31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:19" ht="9" customHeight="1">
      <c r="A116" s="12"/>
      <c r="B116" s="31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:19" ht="9" customHeight="1">
      <c r="A117" s="12"/>
      <c r="B117" s="31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:19" ht="9" customHeight="1">
      <c r="A118" s="12"/>
      <c r="B118" s="31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:19" ht="9" customHeight="1">
      <c r="A119" s="12"/>
      <c r="B119" s="31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:19" ht="9" customHeight="1">
      <c r="A120" s="12"/>
      <c r="B120" s="31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:19" ht="9" customHeight="1">
      <c r="A121" s="12"/>
      <c r="B121" s="31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ht="9" customHeight="1">
      <c r="A122" s="12"/>
      <c r="B122" s="31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:19" ht="9" customHeight="1">
      <c r="A123" s="12"/>
      <c r="B123" s="31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:19" ht="9" customHeight="1">
      <c r="A124" s="12"/>
      <c r="B124" s="31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:19" ht="9" customHeight="1">
      <c r="A125" s="12"/>
      <c r="B125" s="31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:19" ht="9" customHeight="1">
      <c r="A126" s="12"/>
      <c r="B126" s="31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:19" ht="9" customHeight="1">
      <c r="A127" s="12"/>
      <c r="B127" s="31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:19" ht="9" customHeight="1">
      <c r="A128" s="12"/>
      <c r="B128" s="31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:19" ht="9" customHeight="1">
      <c r="A129" s="12"/>
      <c r="B129" s="31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:19" ht="9" customHeight="1">
      <c r="A130" s="12"/>
      <c r="B130" s="31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:19" ht="9" customHeight="1">
      <c r="A131" s="12"/>
      <c r="B131" s="31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:19" ht="9" customHeight="1">
      <c r="A132" s="12"/>
      <c r="B132" s="31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:19" ht="9" customHeight="1">
      <c r="A133" s="12"/>
      <c r="B133" s="31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:19" ht="9" customHeight="1">
      <c r="A134" s="12"/>
      <c r="B134" s="31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:19" ht="9" customHeight="1">
      <c r="A135" s="12"/>
      <c r="B135" s="31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:19" ht="9" customHeight="1">
      <c r="A136" s="12"/>
      <c r="B136" s="31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:19" ht="9" customHeight="1">
      <c r="A137" s="12"/>
      <c r="B137" s="31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:19" ht="9" customHeight="1">
      <c r="A138" s="12"/>
      <c r="B138" s="31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:19" ht="9" customHeight="1">
      <c r="A139" s="12"/>
      <c r="B139" s="31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:19" ht="9" customHeight="1">
      <c r="A140" s="12"/>
      <c r="B140" s="31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:19" ht="9" customHeight="1">
      <c r="A141" s="12"/>
      <c r="B141" s="31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:19" ht="9" customHeight="1">
      <c r="A142" s="12"/>
      <c r="B142" s="31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:19" ht="9" customHeight="1">
      <c r="A143" s="12"/>
      <c r="B143" s="31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:19" ht="9" customHeight="1">
      <c r="A144" s="12"/>
      <c r="B144" s="31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:19" ht="9" customHeight="1">
      <c r="A145" s="12"/>
      <c r="B145" s="31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spans="1:19" ht="9" customHeight="1">
      <c r="A146" s="12"/>
      <c r="B146" s="31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</row>
    <row r="147" spans="1:19" ht="9" customHeight="1">
      <c r="A147" s="12"/>
      <c r="B147" s="31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</row>
    <row r="148" spans="1:19" ht="9" customHeight="1">
      <c r="A148" s="12"/>
      <c r="B148" s="31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1:19" ht="9" customHeight="1">
      <c r="A149" s="12"/>
      <c r="B149" s="31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</row>
    <row r="150" spans="1:19" ht="9" customHeight="1">
      <c r="A150" s="12"/>
      <c r="B150" s="31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</row>
    <row r="151" spans="1:19" ht="9" customHeight="1">
      <c r="A151" s="12"/>
      <c r="B151" s="31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</row>
    <row r="152" spans="1:19" ht="9" customHeight="1">
      <c r="A152" s="12"/>
      <c r="B152" s="31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</row>
    <row r="153" spans="1:19" ht="9" customHeight="1">
      <c r="A153" s="12"/>
      <c r="B153" s="31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</row>
    <row r="154" spans="1:19" ht="9" customHeight="1">
      <c r="A154" s="12"/>
      <c r="B154" s="31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</row>
    <row r="155" spans="1:19" ht="9" customHeight="1">
      <c r="A155" s="12"/>
      <c r="B155" s="31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</row>
    <row r="156" spans="1:19" ht="9" customHeight="1">
      <c r="A156" s="12"/>
      <c r="B156" s="31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</row>
    <row r="157" spans="1:19" ht="9" customHeight="1">
      <c r="A157" s="12"/>
      <c r="B157" s="31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</row>
    <row r="158" spans="1:19" ht="9" customHeight="1">
      <c r="A158" s="12"/>
      <c r="B158" s="31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</row>
    <row r="159" spans="1:19" ht="9" customHeight="1">
      <c r="A159" s="12"/>
      <c r="B159" s="31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</row>
    <row r="160" spans="1:19" ht="9" customHeight="1">
      <c r="A160" s="12"/>
      <c r="B160" s="31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</row>
    <row r="161" spans="1:19" ht="9" customHeight="1">
      <c r="A161" s="12"/>
      <c r="B161" s="31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</row>
    <row r="162" spans="1:19" ht="9" customHeight="1">
      <c r="A162" s="12"/>
      <c r="B162" s="31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</row>
    <row r="163" spans="1:19" ht="9" customHeight="1">
      <c r="A163" s="12"/>
      <c r="B163" s="31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</row>
    <row r="164" spans="1:19" ht="9" customHeight="1">
      <c r="A164" s="12"/>
      <c r="B164" s="31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</row>
    <row r="165" spans="1:19" ht="9" customHeight="1">
      <c r="A165" s="12"/>
      <c r="B165" s="31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</row>
    <row r="166" spans="1:19" ht="9" customHeight="1">
      <c r="A166" s="12"/>
      <c r="B166" s="31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</row>
    <row r="167" spans="1:19" ht="9" customHeight="1">
      <c r="A167" s="12"/>
      <c r="B167" s="31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</row>
    <row r="168" spans="1:19" ht="9" customHeight="1">
      <c r="A168" s="12"/>
      <c r="B168" s="31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</row>
    <row r="169" spans="1:19" ht="9" customHeight="1">
      <c r="A169" s="12"/>
      <c r="B169" s="31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</row>
    <row r="170" spans="1:19" ht="9" customHeight="1">
      <c r="A170" s="12"/>
      <c r="B170" s="31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</row>
    <row r="171" spans="1:19" ht="9" customHeight="1">
      <c r="A171" s="12"/>
      <c r="B171" s="31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</row>
    <row r="172" spans="1:19" ht="9" customHeight="1">
      <c r="A172" s="12"/>
      <c r="B172" s="31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</row>
    <row r="173" spans="1:19" ht="9" customHeight="1">
      <c r="A173" s="12"/>
      <c r="B173" s="31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</row>
    <row r="174" spans="1:19" ht="9" customHeight="1">
      <c r="A174" s="12"/>
      <c r="B174" s="31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</row>
    <row r="175" spans="1:19" ht="9" customHeight="1">
      <c r="A175" s="12"/>
      <c r="B175" s="31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</row>
    <row r="176" spans="1:19" ht="9" customHeight="1">
      <c r="A176" s="12"/>
      <c r="B176" s="31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</row>
    <row r="177" spans="1:19" ht="9" customHeight="1">
      <c r="A177" s="12"/>
      <c r="B177" s="31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</row>
    <row r="178" spans="1:19" ht="9" customHeight="1">
      <c r="A178" s="12"/>
      <c r="B178" s="31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</row>
    <row r="179" spans="1:19" ht="9" customHeight="1">
      <c r="A179" s="12"/>
      <c r="B179" s="31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</row>
    <row r="180" spans="1:19" ht="9" customHeight="1">
      <c r="A180" s="12"/>
      <c r="B180" s="31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</row>
    <row r="181" spans="1:19" ht="9" customHeight="1">
      <c r="A181" s="12"/>
      <c r="B181" s="31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</row>
    <row r="182" spans="1:19" ht="9" customHeight="1">
      <c r="A182" s="12"/>
      <c r="B182" s="31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</row>
    <row r="183" spans="1:19" ht="9" customHeight="1">
      <c r="A183" s="12"/>
      <c r="B183" s="31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</row>
    <row r="184" spans="1:19" ht="9" customHeight="1">
      <c r="A184" s="12"/>
      <c r="B184" s="31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</row>
    <row r="185" spans="1:19" ht="9" customHeight="1">
      <c r="A185" s="12"/>
      <c r="B185" s="31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</row>
    <row r="186" spans="1:19" ht="9" customHeight="1">
      <c r="A186" s="12"/>
      <c r="B186" s="31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</row>
    <row r="187" spans="1:19" ht="9" customHeight="1">
      <c r="A187" s="12"/>
      <c r="B187" s="31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</row>
    <row r="188" spans="1:19" ht="9" customHeight="1">
      <c r="A188" s="12"/>
      <c r="B188" s="31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</row>
    <row r="189" spans="1:19" ht="9" customHeight="1">
      <c r="A189" s="12"/>
      <c r="B189" s="31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</row>
    <row r="190" spans="1:19" ht="9" customHeight="1">
      <c r="A190" s="12"/>
      <c r="B190" s="31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</row>
    <row r="191" spans="1:19" ht="9" customHeight="1">
      <c r="A191" s="12"/>
      <c r="B191" s="31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</row>
    <row r="192" spans="1:19" ht="9" customHeight="1">
      <c r="A192" s="12"/>
      <c r="B192" s="31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</row>
    <row r="193" spans="1:19" ht="9" customHeight="1">
      <c r="A193" s="12"/>
      <c r="B193" s="31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</row>
    <row r="194" spans="1:19" ht="9" customHeight="1">
      <c r="A194" s="12"/>
      <c r="B194" s="31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</row>
    <row r="195" spans="1:19" ht="9" customHeight="1">
      <c r="A195" s="12"/>
      <c r="B195" s="31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</row>
    <row r="196" spans="1:19" ht="9" customHeight="1">
      <c r="A196" s="12"/>
      <c r="B196" s="31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</row>
    <row r="197" spans="1:19" ht="9" customHeight="1">
      <c r="A197" s="12"/>
      <c r="B197" s="31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</row>
    <row r="198" spans="1:19" ht="9" customHeight="1">
      <c r="A198" s="12"/>
      <c r="B198" s="31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</row>
    <row r="199" spans="1:19" ht="9" customHeight="1">
      <c r="A199" s="12"/>
      <c r="B199" s="31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</row>
    <row r="200" spans="1:19" ht="9" customHeight="1">
      <c r="A200" s="12"/>
      <c r="B200" s="31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</row>
    <row r="201" spans="1:19" ht="9" customHeight="1">
      <c r="A201" s="12"/>
      <c r="B201" s="31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</row>
    <row r="202" spans="1:19" ht="9" customHeight="1">
      <c r="A202" s="12"/>
      <c r="B202" s="31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</row>
    <row r="203" spans="1:19" ht="9" customHeight="1">
      <c r="A203" s="12"/>
      <c r="B203" s="31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</row>
    <row r="204" spans="1:19" ht="9" customHeight="1">
      <c r="A204" s="12"/>
      <c r="B204" s="31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</row>
    <row r="205" spans="1:19" ht="9" customHeight="1">
      <c r="A205" s="12"/>
      <c r="B205" s="31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</row>
    <row r="206" spans="1:19" ht="9" customHeight="1">
      <c r="A206" s="12"/>
      <c r="B206" s="31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</row>
    <row r="207" spans="1:19" ht="9" customHeight="1">
      <c r="A207" s="12"/>
      <c r="B207" s="31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</row>
    <row r="208" spans="1:19" ht="9" customHeight="1">
      <c r="A208" s="12"/>
      <c r="B208" s="31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</row>
    <row r="209" spans="1:19" ht="9" customHeight="1">
      <c r="A209" s="12"/>
      <c r="B209" s="31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</row>
    <row r="210" spans="1:19" ht="9" customHeight="1">
      <c r="A210" s="12"/>
      <c r="B210" s="31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</row>
    <row r="211" spans="1:19" ht="9" customHeight="1">
      <c r="A211" s="12"/>
      <c r="B211" s="31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</row>
    <row r="212" spans="1:19" ht="9" customHeight="1">
      <c r="A212" s="12"/>
      <c r="B212" s="31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</row>
    <row r="213" spans="1:19" ht="9" customHeight="1">
      <c r="A213" s="12"/>
      <c r="B213" s="31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</row>
    <row r="214" spans="1:19" ht="9" customHeight="1">
      <c r="A214" s="12"/>
      <c r="B214" s="31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</row>
    <row r="215" spans="1:19" ht="9" customHeight="1">
      <c r="A215" s="12"/>
      <c r="B215" s="31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</row>
    <row r="216" spans="1:19" ht="9" customHeight="1">
      <c r="A216" s="12"/>
      <c r="B216" s="3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</row>
    <row r="217" spans="1:19" ht="9" customHeight="1">
      <c r="A217" s="12"/>
      <c r="B217" s="31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</row>
    <row r="218" spans="1:19" ht="9" customHeight="1">
      <c r="A218" s="12"/>
      <c r="B218" s="31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</row>
    <row r="219" spans="1:19" ht="9" customHeight="1">
      <c r="A219" s="12"/>
      <c r="B219" s="31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</row>
    <row r="220" spans="1:19" ht="9" customHeight="1">
      <c r="A220" s="12"/>
      <c r="B220" s="31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</row>
    <row r="221" spans="1:19" ht="9" customHeight="1">
      <c r="A221" s="12"/>
      <c r="B221" s="31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</row>
    <row r="222" spans="1:19" ht="9" customHeight="1">
      <c r="A222" s="12"/>
      <c r="B222" s="31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</row>
    <row r="223" spans="1:19" ht="9" customHeight="1">
      <c r="A223" s="12"/>
      <c r="B223" s="31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</row>
    <row r="224" spans="1:19" ht="9" customHeight="1">
      <c r="A224" s="12"/>
      <c r="B224" s="31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</row>
    <row r="225" spans="1:19" ht="9" customHeight="1">
      <c r="A225" s="12"/>
      <c r="B225" s="31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</row>
    <row r="226" spans="1:19" ht="9" customHeight="1">
      <c r="A226" s="12"/>
      <c r="B226" s="31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</row>
    <row r="227" spans="1:19" ht="9" customHeight="1">
      <c r="A227" s="12"/>
      <c r="B227" s="31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</row>
    <row r="228" spans="1:19" ht="9" customHeight="1">
      <c r="A228" s="12"/>
      <c r="B228" s="31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</row>
    <row r="229" spans="1:19" ht="9" customHeight="1">
      <c r="A229" s="12"/>
      <c r="B229" s="31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</row>
    <row r="230" spans="1:19" ht="9" customHeight="1">
      <c r="A230" s="12"/>
      <c r="B230" s="31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</row>
    <row r="231" spans="1:19" ht="9" customHeight="1">
      <c r="A231" s="12"/>
      <c r="B231" s="31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</row>
    <row r="232" spans="1:19" ht="9" customHeight="1">
      <c r="A232" s="12"/>
      <c r="B232" s="31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</row>
    <row r="233" spans="1:19" ht="9" customHeight="1">
      <c r="A233" s="12"/>
      <c r="B233" s="31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</row>
    <row r="234" spans="1:19" ht="9" customHeight="1">
      <c r="A234" s="12"/>
      <c r="B234" s="31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</row>
    <row r="235" spans="1:19" ht="9" customHeight="1">
      <c r="A235" s="12"/>
      <c r="B235" s="31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</row>
    <row r="236" spans="1:19" ht="9" customHeight="1">
      <c r="A236" s="12"/>
      <c r="B236" s="31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</row>
    <row r="237" spans="1:19" ht="9" customHeight="1">
      <c r="A237" s="12"/>
      <c r="B237" s="31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</row>
    <row r="238" spans="1:19" ht="9" customHeight="1">
      <c r="A238" s="12"/>
      <c r="B238" s="31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</row>
    <row r="239" spans="1:19" ht="9" customHeight="1">
      <c r="A239" s="12"/>
      <c r="B239" s="31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</row>
    <row r="240" spans="1:19" ht="9" customHeight="1">
      <c r="A240" s="12"/>
      <c r="B240" s="31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</row>
    <row r="241" spans="1:19" ht="9" customHeight="1">
      <c r="A241" s="12"/>
      <c r="B241" s="31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</row>
    <row r="242" spans="1:19" ht="9" customHeight="1">
      <c r="A242" s="12"/>
      <c r="B242" s="31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</row>
    <row r="243" spans="1:19" ht="9" customHeight="1">
      <c r="A243" s="12"/>
      <c r="B243" s="31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</row>
    <row r="244" spans="1:19" ht="9" customHeight="1">
      <c r="A244" s="12"/>
      <c r="B244" s="31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</row>
    <row r="245" spans="1:19" ht="9" customHeight="1">
      <c r="A245" s="12"/>
      <c r="B245" s="31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</row>
    <row r="246" spans="1:19" ht="9" customHeight="1">
      <c r="A246" s="12"/>
      <c r="B246" s="31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</row>
    <row r="247" spans="1:19" ht="9" customHeight="1">
      <c r="A247" s="12"/>
      <c r="B247" s="31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</row>
    <row r="248" spans="1:19" ht="9" customHeight="1">
      <c r="A248" s="12"/>
      <c r="B248" s="31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</row>
    <row r="249" spans="1:19" ht="9" customHeight="1">
      <c r="A249" s="12"/>
      <c r="B249" s="31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</row>
    <row r="250" spans="1:19" ht="9" customHeight="1">
      <c r="A250" s="12"/>
      <c r="B250" s="31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</row>
    <row r="251" spans="1:19" ht="9" customHeight="1">
      <c r="A251" s="12"/>
      <c r="B251" s="31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</row>
    <row r="252" spans="1:19" ht="9" customHeight="1">
      <c r="A252" s="12"/>
      <c r="B252" s="31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</row>
    <row r="253" spans="1:19" ht="9" customHeight="1">
      <c r="A253" s="12"/>
      <c r="B253" s="31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</row>
    <row r="254" spans="1:19" ht="9" customHeight="1">
      <c r="A254" s="12"/>
      <c r="B254" s="31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</row>
    <row r="255" spans="1:19" ht="9" customHeight="1">
      <c r="A255" s="12"/>
      <c r="B255" s="31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</row>
    <row r="256" spans="1:19" ht="9" customHeight="1">
      <c r="A256" s="12"/>
      <c r="B256" s="31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</row>
    <row r="257" spans="1:19" ht="9" customHeight="1">
      <c r="A257" s="12"/>
      <c r="B257" s="31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</row>
    <row r="258" spans="1:19" ht="9" customHeight="1">
      <c r="A258" s="12"/>
      <c r="B258" s="31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</row>
    <row r="259" spans="1:19" ht="9" customHeight="1">
      <c r="A259" s="12"/>
      <c r="B259" s="31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</row>
    <row r="260" spans="1:19" ht="9" customHeight="1">
      <c r="A260" s="12"/>
      <c r="B260" s="31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</row>
    <row r="261" spans="1:19" ht="9" customHeight="1">
      <c r="A261" s="12"/>
      <c r="B261" s="31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</row>
    <row r="262" spans="1:19" ht="9" customHeight="1">
      <c r="A262" s="12"/>
      <c r="B262" s="31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</row>
    <row r="263" spans="1:19" ht="9" customHeight="1">
      <c r="A263" s="12"/>
      <c r="B263" s="31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</row>
    <row r="264" spans="1:19" ht="9" customHeight="1">
      <c r="A264" s="12"/>
      <c r="B264" s="31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</row>
    <row r="265" spans="1:19" ht="9" customHeight="1">
      <c r="A265" s="12"/>
      <c r="B265" s="31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</row>
    <row r="266" spans="1:19" ht="9" customHeight="1">
      <c r="A266" s="12"/>
      <c r="B266" s="31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</row>
    <row r="267" spans="1:19" ht="9" customHeight="1">
      <c r="A267" s="12"/>
      <c r="B267" s="31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</row>
    <row r="268" spans="1:19" ht="9" customHeight="1">
      <c r="A268" s="12"/>
      <c r="B268" s="31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</row>
    <row r="269" spans="1:19" ht="9" customHeight="1">
      <c r="A269" s="12"/>
      <c r="B269" s="31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</row>
    <row r="270" spans="1:19" ht="9" customHeight="1">
      <c r="A270" s="12"/>
      <c r="B270" s="31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</row>
    <row r="271" spans="1:19" ht="9" customHeight="1">
      <c r="A271" s="12"/>
      <c r="B271" s="31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</row>
    <row r="272" spans="1:19" ht="9" customHeight="1">
      <c r="A272" s="12"/>
      <c r="B272" s="31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</row>
    <row r="273" spans="1:19" ht="9" customHeight="1">
      <c r="A273" s="12"/>
      <c r="B273" s="31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</row>
    <row r="274" spans="1:19" ht="9" customHeight="1">
      <c r="A274" s="12"/>
      <c r="B274" s="31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</row>
    <row r="275" spans="1:19" ht="9" customHeight="1">
      <c r="A275" s="12"/>
      <c r="B275" s="31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</row>
    <row r="276" spans="1:19" ht="9" customHeight="1">
      <c r="A276" s="12"/>
      <c r="B276" s="31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</row>
    <row r="277" spans="1:19" ht="9" customHeight="1">
      <c r="A277" s="12"/>
      <c r="B277" s="31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</row>
    <row r="278" spans="1:19" ht="9" customHeight="1">
      <c r="A278" s="12"/>
      <c r="B278" s="31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</row>
    <row r="279" spans="1:19" ht="9" customHeight="1">
      <c r="A279" s="12"/>
      <c r="B279" s="31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</row>
    <row r="280" spans="1:19" ht="9" customHeight="1">
      <c r="A280" s="12"/>
      <c r="B280" s="31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</row>
    <row r="281" spans="1:19" ht="9" customHeight="1">
      <c r="A281" s="12"/>
      <c r="B281" s="31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2" spans="1:19" ht="9" customHeight="1">
      <c r="A282" s="12"/>
      <c r="B282" s="31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</row>
    <row r="283" spans="1:19" ht="9" customHeight="1">
      <c r="A283" s="12"/>
      <c r="B283" s="31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</row>
    <row r="284" spans="1:19" ht="9" customHeight="1">
      <c r="A284" s="12"/>
      <c r="B284" s="31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</row>
    <row r="285" spans="1:19" ht="9" customHeight="1">
      <c r="A285" s="12"/>
      <c r="B285" s="31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</row>
    <row r="286" spans="1:19" ht="9" customHeight="1">
      <c r="A286" s="12"/>
      <c r="B286" s="31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</row>
    <row r="287" spans="1:19" ht="9" customHeight="1">
      <c r="A287" s="12"/>
      <c r="B287" s="31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</row>
    <row r="288" spans="1:19" ht="9" customHeight="1">
      <c r="A288" s="12"/>
      <c r="B288" s="31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</row>
    <row r="289" spans="1:19" ht="9" customHeight="1">
      <c r="A289" s="12"/>
      <c r="B289" s="31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</row>
    <row r="290" spans="1:19" ht="9" customHeight="1">
      <c r="A290" s="12"/>
      <c r="B290" s="31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</row>
    <row r="291" spans="1:19" ht="9" customHeight="1">
      <c r="A291" s="12"/>
      <c r="B291" s="31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</row>
    <row r="292" spans="1:19" ht="9" customHeight="1">
      <c r="A292" s="12"/>
      <c r="B292" s="31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ht="9" customHeight="1">
      <c r="A293" s="12"/>
      <c r="B293" s="31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ht="9" customHeight="1">
      <c r="A294" s="12"/>
      <c r="B294" s="31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ht="9" customHeight="1">
      <c r="A295" s="12"/>
      <c r="B295" s="31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ht="9" customHeight="1">
      <c r="A296" s="12"/>
      <c r="B296" s="31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ht="9" customHeight="1">
      <c r="A297" s="12"/>
      <c r="B297" s="31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ht="9" customHeight="1">
      <c r="A298" s="12"/>
      <c r="B298" s="31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ht="9" customHeight="1">
      <c r="A299" s="12"/>
      <c r="B299" s="31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ht="9" customHeight="1">
      <c r="A300" s="12"/>
      <c r="B300" s="31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ht="9" customHeight="1">
      <c r="A301" s="12"/>
      <c r="B301" s="31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ht="9" customHeight="1">
      <c r="A302" s="12"/>
      <c r="B302" s="31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ht="9" customHeight="1">
      <c r="A303" s="12"/>
      <c r="B303" s="31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ht="9" customHeight="1">
      <c r="A304" s="12"/>
      <c r="B304" s="31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ht="9" customHeight="1">
      <c r="A305" s="12"/>
      <c r="B305" s="31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ht="9" customHeight="1">
      <c r="A306" s="12"/>
      <c r="B306" s="31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ht="9" customHeight="1">
      <c r="A307" s="12"/>
      <c r="B307" s="31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ht="9" customHeight="1">
      <c r="A308" s="12"/>
      <c r="B308" s="31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ht="9" customHeight="1">
      <c r="A309" s="12"/>
      <c r="B309" s="31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ht="9" customHeight="1">
      <c r="A310" s="12"/>
      <c r="B310" s="31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ht="9" customHeight="1">
      <c r="A311" s="12"/>
      <c r="B311" s="31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ht="9" customHeight="1">
      <c r="A312" s="12"/>
      <c r="B312" s="31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ht="9" customHeight="1">
      <c r="A313" s="12"/>
      <c r="B313" s="31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ht="9" customHeight="1">
      <c r="A314" s="12"/>
      <c r="B314" s="31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ht="9" customHeight="1">
      <c r="A315" s="12"/>
      <c r="B315" s="31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ht="9" customHeight="1">
      <c r="A316" s="12"/>
      <c r="B316" s="31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ht="9" customHeight="1">
      <c r="A317" s="12"/>
      <c r="B317" s="31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ht="9" customHeight="1">
      <c r="A318" s="12"/>
      <c r="B318" s="31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ht="9" customHeight="1">
      <c r="A319" s="12"/>
      <c r="B319" s="31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ht="9" customHeight="1">
      <c r="A320" s="12"/>
      <c r="B320" s="31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ht="9" customHeight="1">
      <c r="A321" s="12"/>
      <c r="B321" s="31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ht="9" customHeight="1">
      <c r="A322" s="12"/>
      <c r="B322" s="3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ht="9" customHeight="1">
      <c r="A323" s="12"/>
      <c r="B323" s="31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ht="9" customHeight="1">
      <c r="A324" s="12"/>
      <c r="B324" s="31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ht="9" customHeight="1">
      <c r="A325" s="12"/>
      <c r="B325" s="31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ht="9" customHeight="1">
      <c r="A326" s="12"/>
      <c r="B326" s="31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ht="9" customHeight="1">
      <c r="A327" s="12"/>
      <c r="B327" s="31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ht="9" customHeight="1">
      <c r="A328" s="12"/>
      <c r="B328" s="31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ht="9" customHeight="1">
      <c r="A329" s="12"/>
      <c r="B329" s="31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ht="9" customHeight="1">
      <c r="A330" s="12"/>
      <c r="B330" s="31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ht="9" customHeight="1">
      <c r="A331" s="12"/>
      <c r="B331" s="31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ht="9" customHeight="1">
      <c r="A332" s="12"/>
      <c r="B332" s="31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ht="9" customHeight="1">
      <c r="A333" s="12"/>
      <c r="B333" s="31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ht="9" customHeight="1">
      <c r="A334" s="12"/>
      <c r="B334" s="31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ht="9" customHeight="1">
      <c r="A335" s="12"/>
      <c r="B335" s="31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ht="9" customHeight="1">
      <c r="A336" s="12"/>
      <c r="B336" s="31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ht="9" customHeight="1">
      <c r="A337" s="12"/>
      <c r="B337" s="31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</sheetData>
  <mergeCells count="3">
    <mergeCell ref="L3:L4"/>
    <mergeCell ref="A3:A4"/>
    <mergeCell ref="B3:K3"/>
  </mergeCells>
  <printOptions horizontalCentered="1"/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T2.3</vt:lpstr>
      <vt:lpstr>T2.3!Area_de_impressao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cp:revision>0</cp:revision>
  <cp:lastPrinted>2018-05-15T12:21:40Z</cp:lastPrinted>
  <dcterms:created xsi:type="dcterms:W3CDTF">1998-02-13T16:34:57Z</dcterms:created>
  <dcterms:modified xsi:type="dcterms:W3CDTF">2026-07-13T22:18:29Z</dcterms:modified>
  <dc:language>en-US</dc:language>
</cp:coreProperties>
</file>