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9ABD9BDA-F57B-43A3-8B56-1A4C922E39B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2" sheetId="1" r:id="rId1"/>
  </sheets>
  <definedNames>
    <definedName name="_xlfn_IFERROR">none</definedName>
    <definedName name="_xlnm.Print_Area" localSheetId="0">'T2.2'!$A$1:$L$42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L38" i="1"/>
  <c r="L37" i="1"/>
  <c r="K36" i="1"/>
  <c r="L36" i="1" s="1"/>
  <c r="J36" i="1"/>
  <c r="J6" i="1" s="1"/>
  <c r="I36" i="1"/>
  <c r="I6" i="1" s="1"/>
  <c r="H36" i="1"/>
  <c r="G36" i="1"/>
  <c r="F36" i="1"/>
  <c r="E36" i="1"/>
  <c r="D36" i="1"/>
  <c r="C36" i="1"/>
  <c r="B36" i="1"/>
  <c r="L34" i="1"/>
  <c r="L33" i="1"/>
  <c r="L32" i="1"/>
  <c r="K32" i="1"/>
  <c r="J32" i="1"/>
  <c r="I32" i="1"/>
  <c r="H32" i="1"/>
  <c r="G32" i="1"/>
  <c r="F32" i="1"/>
  <c r="E32" i="1"/>
  <c r="D32" i="1"/>
  <c r="C32" i="1"/>
  <c r="B32" i="1"/>
  <c r="L30" i="1"/>
  <c r="L29" i="1"/>
  <c r="L28" i="1"/>
  <c r="L27" i="1"/>
  <c r="K26" i="1"/>
  <c r="L26" i="1" s="1"/>
  <c r="J26" i="1"/>
  <c r="I26" i="1"/>
  <c r="H26" i="1"/>
  <c r="G26" i="1"/>
  <c r="F26" i="1"/>
  <c r="E26" i="1"/>
  <c r="D26" i="1"/>
  <c r="C26" i="1"/>
  <c r="B26" i="1"/>
  <c r="L24" i="1"/>
  <c r="L23" i="1"/>
  <c r="L22" i="1"/>
  <c r="L21" i="1"/>
  <c r="L20" i="1"/>
  <c r="L19" i="1"/>
  <c r="L17" i="1"/>
  <c r="L16" i="1"/>
  <c r="K15" i="1"/>
  <c r="L15" i="1" s="1"/>
  <c r="J15" i="1"/>
  <c r="I15" i="1"/>
  <c r="H15" i="1"/>
  <c r="H6" i="1" s="1"/>
  <c r="G15" i="1"/>
  <c r="F15" i="1"/>
  <c r="E15" i="1"/>
  <c r="D15" i="1"/>
  <c r="C15" i="1"/>
  <c r="B15" i="1"/>
  <c r="L13" i="1"/>
  <c r="L12" i="1"/>
  <c r="L11" i="1"/>
  <c r="L8" i="1"/>
  <c r="K8" i="1"/>
  <c r="J8" i="1"/>
  <c r="I8" i="1"/>
  <c r="H8" i="1"/>
  <c r="G8" i="1"/>
  <c r="G6" i="1" s="1"/>
  <c r="F8" i="1"/>
  <c r="F6" i="1" s="1"/>
  <c r="E8" i="1"/>
  <c r="E6" i="1" s="1"/>
  <c r="D8" i="1"/>
  <c r="D6" i="1" s="1"/>
  <c r="C8" i="1"/>
  <c r="B8" i="1"/>
  <c r="K6" i="1"/>
  <c r="N6" i="1" s="1"/>
  <c r="C6" i="1"/>
  <c r="B6" i="1"/>
  <c r="L6" i="1" l="1"/>
  <c r="M6" i="1"/>
</calcChain>
</file>

<file path=xl/sharedStrings.xml><?xml version="1.0" encoding="utf-8"?>
<sst xmlns="http://schemas.openxmlformats.org/spreadsheetml/2006/main" count="38" uniqueCount="36">
  <si>
    <t>Brazilian regions</t>
  </si>
  <si>
    <t>Production of hydrated ethanol (10³ m³)</t>
  </si>
  <si>
    <t>24/25
%</t>
  </si>
  <si>
    <t>Brazil</t>
  </si>
  <si>
    <t>North Region</t>
  </si>
  <si>
    <t>Rondônia</t>
  </si>
  <si>
    <t>..</t>
  </si>
  <si>
    <t>Acre</t>
  </si>
  <si>
    <t>Amazon</t>
  </si>
  <si>
    <t>Pará</t>
  </si>
  <si>
    <t>Tocantins</t>
  </si>
  <si>
    <t>Northeast Region</t>
  </si>
  <si>
    <t>Maranhão</t>
  </si>
  <si>
    <t>Piaui</t>
  </si>
  <si>
    <t>Ceará</t>
  </si>
  <si>
    <t xml:space="preserve">Rio Grande do Norte </t>
  </si>
  <si>
    <t>Paraiba</t>
  </si>
  <si>
    <t>Pernambuco</t>
  </si>
  <si>
    <t>Alagoas</t>
  </si>
  <si>
    <t xml:space="preserve">Sergipe </t>
  </si>
  <si>
    <t xml:space="preserve">Bahia </t>
  </si>
  <si>
    <t>Southeast Region</t>
  </si>
  <si>
    <t>Minas Gerais</t>
  </si>
  <si>
    <t xml:space="preserve">Espírito Santo </t>
  </si>
  <si>
    <t>Rio de Janeiro</t>
  </si>
  <si>
    <t>São Paulo</t>
  </si>
  <si>
    <t>South Region</t>
  </si>
  <si>
    <t>Paraná</t>
  </si>
  <si>
    <t>Rio Grande do Sul</t>
  </si>
  <si>
    <t>Central-west Region</t>
  </si>
  <si>
    <t xml:space="preserve">Mato Grosso do Sul </t>
  </si>
  <si>
    <t xml:space="preserve">Mato Grosso </t>
  </si>
  <si>
    <t>Goiás</t>
  </si>
  <si>
    <t>Source: ANP, according to ANP Resolution No. 729/2018.</t>
  </si>
  <si>
    <t>Note: Only the states where hydrated ethanol was produced in the specified period are listed.</t>
  </si>
  <si>
    <t>Table 2.2 – Hydrated ethanol production, by brazilian regions and states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</si>
</sst>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\-??_);_(@_)"/>
    <numFmt numFmtId="165" formatCode="_(* #,##0.00_);_(* \(#,##0.00\);_(* \-??_);_(@_)"/>
    <numFmt numFmtId="166" formatCode="_(* #,##0.00000_);_(* \(#,##0.00000\);_(* \-??_);_(@_)"/>
    <numFmt numFmtId="167" formatCode="0.0%"/>
    <numFmt numFmtId="168" formatCode="#,##0.00000"/>
  </numFmts>
  <fonts count="10">
    <font>
      <sz val="10"/>
      <name val="Arial"/>
    </font>
    <font>
      <sz val="7"/>
      <name val="Helvetica Neue"/>
      <family val="2"/>
    </font>
    <font>
      <b/>
      <sz val="9"/>
      <name val="Helvetica Neue"/>
    </font>
    <font>
      <b/>
      <sz val="7"/>
      <name val="Helvetica Neue"/>
      <family val="2"/>
    </font>
    <font>
      <b/>
      <sz val="7"/>
      <name val="Helvetica Neue"/>
    </font>
    <font>
      <sz val="7"/>
      <color rgb="FFFFFFFF"/>
      <name val="Helvetica Neue"/>
      <family val="2"/>
    </font>
    <font>
      <b/>
      <sz val="7"/>
      <color rgb="FFFFFFFF"/>
      <name val="Helvetica Neue"/>
      <family val="2"/>
    </font>
    <font>
      <sz val="7"/>
      <name val="Helvetica Neue"/>
    </font>
    <font>
      <sz val="7"/>
      <color rgb="FFFF0000"/>
      <name val="Helvetica Neue"/>
    </font>
    <font>
      <sz val="7"/>
      <color rgb="FF993366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0" fontId="0" fillId="3" borderId="0" xfId="0" applyFill="1"/>
    <xf numFmtId="2" fontId="1" fillId="3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right" vertical="center" wrapText="1"/>
    </xf>
    <xf numFmtId="2" fontId="3" fillId="3" borderId="0" xfId="0" applyNumberFormat="1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right" wrapText="1"/>
    </xf>
    <xf numFmtId="4" fontId="3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right" vertical="center" wrapText="1"/>
    </xf>
    <xf numFmtId="165" fontId="1" fillId="3" borderId="0" xfId="0" applyNumberFormat="1" applyFont="1" applyFill="1"/>
    <xf numFmtId="166" fontId="1" fillId="3" borderId="0" xfId="0" applyNumberFormat="1" applyFont="1" applyFill="1" applyAlignment="1">
      <alignment horizontal="right" wrapText="1"/>
    </xf>
    <xf numFmtId="4" fontId="1" fillId="3" borderId="0" xfId="0" applyNumberFormat="1" applyFont="1" applyFill="1" applyAlignment="1">
      <alignment horizontal="right" wrapText="1"/>
    </xf>
    <xf numFmtId="164" fontId="1" fillId="3" borderId="0" xfId="0" applyNumberFormat="1" applyFont="1" applyFill="1"/>
    <xf numFmtId="164" fontId="7" fillId="3" borderId="0" xfId="0" applyNumberFormat="1" applyFont="1" applyFill="1" applyAlignment="1">
      <alignment horizontal="right" vertical="center" wrapText="1"/>
    </xf>
    <xf numFmtId="2" fontId="3" fillId="3" borderId="0" xfId="0" applyNumberFormat="1" applyFont="1" applyFill="1" applyAlignment="1">
      <alignment horizontal="left"/>
    </xf>
    <xf numFmtId="167" fontId="3" fillId="3" borderId="0" xfId="0" applyNumberFormat="1" applyFont="1" applyFill="1" applyAlignment="1">
      <alignment horizontal="right" vertical="center" wrapText="1"/>
    </xf>
    <xf numFmtId="165" fontId="1" fillId="3" borderId="0" xfId="0" applyNumberFormat="1" applyFont="1" applyFill="1" applyAlignment="1">
      <alignment horizontal="right"/>
    </xf>
    <xf numFmtId="4" fontId="1" fillId="3" borderId="0" xfId="0" applyNumberFormat="1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right" vertical="center" wrapText="1"/>
    </xf>
    <xf numFmtId="164" fontId="7" fillId="3" borderId="0" xfId="0" applyNumberFormat="1" applyFont="1" applyFill="1"/>
    <xf numFmtId="165" fontId="1" fillId="3" borderId="0" xfId="0" applyNumberFormat="1" applyFont="1" applyFill="1" applyAlignment="1">
      <alignment horizontal="right" wrapText="1"/>
    </xf>
    <xf numFmtId="168" fontId="1" fillId="3" borderId="0" xfId="0" applyNumberFormat="1" applyFont="1" applyFill="1" applyAlignment="1">
      <alignment horizontal="right" wrapText="1"/>
    </xf>
    <xf numFmtId="2" fontId="1" fillId="3" borderId="5" xfId="0" applyNumberFormat="1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vertical="center"/>
    </xf>
    <xf numFmtId="2" fontId="7" fillId="3" borderId="0" xfId="0" applyNumberFormat="1" applyFont="1" applyFill="1" applyAlignment="1">
      <alignment horizontal="left" vertical="center"/>
    </xf>
    <xf numFmtId="2" fontId="8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0" fontId="0" fillId="0" borderId="7" xfId="0" applyBorder="1"/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2" fontId="2" fillId="3" borderId="0" xfId="0" applyNumberFormat="1" applyFont="1" applyFill="1" applyAlignment="1">
      <alignment horizontal="left" vertical="center" wrapText="1"/>
    </xf>
    <xf numFmtId="2" fontId="1" fillId="2" borderId="0" xfId="0" applyNumberFormat="1" applyFont="1" applyFill="1"/>
    <xf numFmtId="2" fontId="3" fillId="3" borderId="2" xfId="0" applyNumberFormat="1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71"/>
  <sheetViews>
    <sheetView tabSelected="1" zoomScaleNormal="100" workbookViewId="0">
      <selection activeCell="A2" sqref="A2"/>
    </sheetView>
  </sheetViews>
  <sheetFormatPr defaultColWidth="5.7265625" defaultRowHeight="12.5"/>
  <cols>
    <col min="1" max="1" width="16.26953125" style="1" customWidth="1"/>
    <col min="2" max="3" width="8.26953125" style="2" customWidth="1"/>
    <col min="4" max="4" width="8.453125" style="2" customWidth="1"/>
    <col min="5" max="8" width="9" style="2" customWidth="1"/>
    <col min="9" max="9" width="8.26953125" style="2" customWidth="1"/>
    <col min="10" max="10" width="9" style="2" customWidth="1"/>
    <col min="11" max="11" width="8.54296875" style="2" customWidth="1"/>
    <col min="12" max="12" width="6.7265625" style="2" customWidth="1"/>
    <col min="13" max="13" width="9.1796875" style="2" customWidth="1"/>
    <col min="14" max="14" width="8.81640625" style="2" customWidth="1"/>
    <col min="15" max="15" width="9.453125" style="2" customWidth="1"/>
    <col min="16" max="16" width="7.1796875" style="2" customWidth="1"/>
    <col min="17" max="257" width="5.7265625" style="2" customWidth="1"/>
  </cols>
  <sheetData>
    <row r="1" spans="1:25" ht="12" customHeight="1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>
      <c r="A3" s="36" t="s">
        <v>0</v>
      </c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34" t="s">
        <v>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>
      <c r="A4" s="37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5">
        <v>2021</v>
      </c>
      <c r="H4" s="5">
        <v>2022</v>
      </c>
      <c r="I4" s="5">
        <v>2023</v>
      </c>
      <c r="J4" s="5">
        <v>2024</v>
      </c>
      <c r="K4" s="5">
        <v>2025</v>
      </c>
      <c r="L4" s="3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9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" customHeight="1">
      <c r="A6" s="10" t="s">
        <v>3</v>
      </c>
      <c r="B6" s="11">
        <f t="shared" ref="B6:K6" si="0">B8+B15+B26+B32+B36</f>
        <v>17032.752024000001</v>
      </c>
      <c r="C6" s="11">
        <f t="shared" si="0"/>
        <v>16952.263695999998</v>
      </c>
      <c r="D6" s="11">
        <f t="shared" si="0"/>
        <v>23622.872556000002</v>
      </c>
      <c r="E6" s="11">
        <f t="shared" si="0"/>
        <v>24910.402770000001</v>
      </c>
      <c r="F6" s="11">
        <f t="shared" si="0"/>
        <v>22286.419455000003</v>
      </c>
      <c r="G6" s="11">
        <f t="shared" si="0"/>
        <v>18605.251914</v>
      </c>
      <c r="H6" s="11">
        <f t="shared" si="0"/>
        <v>18372.982814999999</v>
      </c>
      <c r="I6" s="11">
        <f t="shared" si="0"/>
        <v>21482.270917000002</v>
      </c>
      <c r="J6" s="11">
        <f t="shared" si="0"/>
        <v>24151.620333999999</v>
      </c>
      <c r="K6" s="11">
        <f t="shared" si="0"/>
        <v>22734.675667999996</v>
      </c>
      <c r="L6" s="12">
        <f>((K6/J6)-1)*100</f>
        <v>-5.8668720624316268</v>
      </c>
      <c r="M6" s="13">
        <f>((K6/B6)^(1/10)-1)*100</f>
        <v>2.9296258059128277</v>
      </c>
      <c r="N6" s="14">
        <f>((K6/B6)-1)*100</f>
        <v>33.476232354969412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3"/>
    </row>
    <row r="7" spans="1:25" ht="9" customHeight="1">
      <c r="A7" s="3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18"/>
      <c r="N7" s="19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9" customHeight="1">
      <c r="A8" s="20" t="s">
        <v>4</v>
      </c>
      <c r="B8" s="11">
        <f t="shared" ref="B8:K8" si="1">SUM(B9:B13)</f>
        <v>68.131</v>
      </c>
      <c r="C8" s="11">
        <f t="shared" si="1"/>
        <v>78.339812999999992</v>
      </c>
      <c r="D8" s="11">
        <f t="shared" si="1"/>
        <v>101.012929</v>
      </c>
      <c r="E8" s="11">
        <f t="shared" si="1"/>
        <v>115.60300000000001</v>
      </c>
      <c r="F8" s="11">
        <f t="shared" si="1"/>
        <v>109.11853600000001</v>
      </c>
      <c r="G8" s="11">
        <f t="shared" si="1"/>
        <v>123.97202399999999</v>
      </c>
      <c r="H8" s="11">
        <f t="shared" si="1"/>
        <v>134.82046</v>
      </c>
      <c r="I8" s="11">
        <f t="shared" si="1"/>
        <v>107.00980899999999</v>
      </c>
      <c r="J8" s="11">
        <f t="shared" si="1"/>
        <v>123.60495900000001</v>
      </c>
      <c r="K8" s="11">
        <f t="shared" si="1"/>
        <v>112.510384</v>
      </c>
      <c r="L8" s="12">
        <f>((K8/J8)-1)*100</f>
        <v>-8.9758332430659227</v>
      </c>
      <c r="M8" s="21"/>
      <c r="N8" s="19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9" customHeight="1">
      <c r="A9" s="6" t="s">
        <v>5</v>
      </c>
      <c r="B9" s="22">
        <v>9.0579999999999998</v>
      </c>
      <c r="C9" s="22">
        <v>4.901497</v>
      </c>
      <c r="D9" s="22">
        <v>1.389635</v>
      </c>
      <c r="E9" s="22">
        <v>4.8479999999999999</v>
      </c>
      <c r="F9" s="22">
        <v>6.6299999999999998E-2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3" t="s">
        <v>6</v>
      </c>
      <c r="M9" s="21"/>
      <c r="N9" s="19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9" customHeight="1">
      <c r="A10" s="6" t="s">
        <v>7</v>
      </c>
      <c r="B10" s="22">
        <v>3.673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3" t="s">
        <v>6</v>
      </c>
      <c r="M10" s="21"/>
      <c r="N10" s="1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9" customHeight="1">
      <c r="A11" s="6" t="s">
        <v>8</v>
      </c>
      <c r="B11" s="22">
        <v>5.4969999999999999</v>
      </c>
      <c r="C11" s="22">
        <v>4.8449999999999998</v>
      </c>
      <c r="D11" s="22">
        <v>5.468</v>
      </c>
      <c r="E11" s="22">
        <v>8.8160000000000007</v>
      </c>
      <c r="F11" s="22">
        <v>9.0090000000000003</v>
      </c>
      <c r="G11" s="22">
        <v>6.3873980000000001</v>
      </c>
      <c r="H11" s="22">
        <v>5.8946019999999999</v>
      </c>
      <c r="I11" s="22">
        <v>6.8049999999999997</v>
      </c>
      <c r="J11" s="22">
        <v>7.43</v>
      </c>
      <c r="K11" s="22">
        <v>7.3840000000000003</v>
      </c>
      <c r="L11" s="17">
        <f>((K11/J11)-1)*100</f>
        <v>-0.61911170928666825</v>
      </c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9" customHeight="1">
      <c r="A12" s="6" t="s">
        <v>9</v>
      </c>
      <c r="B12" s="22">
        <v>4.4560000000000004</v>
      </c>
      <c r="C12" s="22">
        <v>8.0867789999999999</v>
      </c>
      <c r="D12" s="22">
        <v>8.6317000000000004</v>
      </c>
      <c r="E12" s="22">
        <v>17.105</v>
      </c>
      <c r="F12" s="22">
        <v>11.724909999999999</v>
      </c>
      <c r="G12" s="22">
        <v>13.368035000000001</v>
      </c>
      <c r="H12" s="22">
        <v>12.524708</v>
      </c>
      <c r="I12" s="22">
        <v>15.530343</v>
      </c>
      <c r="J12" s="22">
        <v>17.578143000000001</v>
      </c>
      <c r="K12" s="22">
        <v>21.007497000000001</v>
      </c>
      <c r="L12" s="17">
        <f>((K12/J12)-1)*100</f>
        <v>19.509193889252117</v>
      </c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9" customHeight="1">
      <c r="A13" s="6" t="s">
        <v>10</v>
      </c>
      <c r="B13" s="22">
        <v>45.447000000000003</v>
      </c>
      <c r="C13" s="22">
        <v>60.506537000000002</v>
      </c>
      <c r="D13" s="22">
        <v>85.523594000000003</v>
      </c>
      <c r="E13" s="22">
        <v>84.834000000000003</v>
      </c>
      <c r="F13" s="22">
        <v>88.318325999999999</v>
      </c>
      <c r="G13" s="22">
        <v>104.21659099999999</v>
      </c>
      <c r="H13" s="22">
        <v>116.40115</v>
      </c>
      <c r="I13" s="22">
        <v>84.674465999999995</v>
      </c>
      <c r="J13" s="22">
        <v>98.596816000000004</v>
      </c>
      <c r="K13" s="22">
        <v>84.118887000000001</v>
      </c>
      <c r="L13" s="17">
        <f>((K13/J13)-1)*100</f>
        <v>-14.683972147741564</v>
      </c>
      <c r="M13" s="24"/>
      <c r="N13" s="25"/>
      <c r="O13" s="3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9" customHeight="1">
      <c r="A14" s="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17"/>
      <c r="M14" s="21"/>
      <c r="N14" s="1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9" customHeight="1">
      <c r="A15" s="10" t="s">
        <v>11</v>
      </c>
      <c r="B15" s="11">
        <f t="shared" ref="B15:K15" si="2">SUM(B16:B24)</f>
        <v>690.96520199999998</v>
      </c>
      <c r="C15" s="11">
        <f t="shared" si="2"/>
        <v>646.82483300000001</v>
      </c>
      <c r="D15" s="11">
        <f t="shared" si="2"/>
        <v>1290.7838939999999</v>
      </c>
      <c r="E15" s="11">
        <f t="shared" si="2"/>
        <v>1134.2702300000001</v>
      </c>
      <c r="F15" s="11">
        <f t="shared" si="2"/>
        <v>1064.3175100000001</v>
      </c>
      <c r="G15" s="11">
        <f t="shared" si="2"/>
        <v>957.64145899999994</v>
      </c>
      <c r="H15" s="11">
        <f t="shared" si="2"/>
        <v>855.21889099999999</v>
      </c>
      <c r="I15" s="11">
        <f t="shared" si="2"/>
        <v>1000.0419650000001</v>
      </c>
      <c r="J15" s="11">
        <f t="shared" si="2"/>
        <v>1215.3534980000002</v>
      </c>
      <c r="K15" s="11">
        <f t="shared" si="2"/>
        <v>1241.199091</v>
      </c>
      <c r="L15" s="12">
        <f>((K15/J15)-1)*100</f>
        <v>2.1265905798215634</v>
      </c>
      <c r="M15" s="21"/>
      <c r="N15" s="1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9" customHeight="1">
      <c r="A16" s="6" t="s">
        <v>12</v>
      </c>
      <c r="B16" s="15">
        <v>16.950289000000001</v>
      </c>
      <c r="C16" s="15">
        <v>19.620612000000001</v>
      </c>
      <c r="D16" s="15">
        <v>24.865300000000001</v>
      </c>
      <c r="E16" s="15">
        <v>25.705500000000001</v>
      </c>
      <c r="F16" s="15">
        <v>15.135040999999999</v>
      </c>
      <c r="G16" s="15">
        <v>9.8216789999999996</v>
      </c>
      <c r="H16" s="22">
        <v>12.853374000000001</v>
      </c>
      <c r="I16" s="22">
        <v>23.702272000000001</v>
      </c>
      <c r="J16" s="22">
        <v>30.558019000000002</v>
      </c>
      <c r="K16" s="22">
        <v>110.64999899999999</v>
      </c>
      <c r="L16" s="17">
        <f>((K16/J16)-1)*100</f>
        <v>262.09807644926195</v>
      </c>
      <c r="M16" s="21"/>
      <c r="N16" s="1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9" customHeight="1">
      <c r="A17" s="6" t="s">
        <v>13</v>
      </c>
      <c r="B17" s="15">
        <v>0.21513499999999999</v>
      </c>
      <c r="C17" s="15">
        <v>0.82335700000000001</v>
      </c>
      <c r="D17" s="15">
        <v>19.461271</v>
      </c>
      <c r="E17" s="15">
        <v>29.654772999999999</v>
      </c>
      <c r="F17" s="15">
        <v>10.475773</v>
      </c>
      <c r="G17" s="15">
        <v>17.488772999999998</v>
      </c>
      <c r="H17" s="22">
        <v>17.11683</v>
      </c>
      <c r="I17" s="22">
        <v>14.318522</v>
      </c>
      <c r="J17" s="22">
        <v>22.941507000000001</v>
      </c>
      <c r="K17" s="22">
        <v>19.061081999999999</v>
      </c>
      <c r="L17" s="17">
        <f>((K17/J17)-1)*100</f>
        <v>-16.914429379029027</v>
      </c>
      <c r="M17" s="21"/>
      <c r="N17" s="1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9" customHeight="1">
      <c r="A18" s="6" t="s">
        <v>14</v>
      </c>
      <c r="B18" s="15">
        <v>5.242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22">
        <v>0</v>
      </c>
      <c r="I18" s="22">
        <v>0</v>
      </c>
      <c r="J18" s="22">
        <v>0</v>
      </c>
      <c r="K18" s="22">
        <v>0</v>
      </c>
      <c r="L18" s="23" t="s">
        <v>6</v>
      </c>
      <c r="M18" s="21"/>
      <c r="N18" s="1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9" customHeight="1">
      <c r="A19" s="6" t="s">
        <v>15</v>
      </c>
      <c r="B19" s="15">
        <v>33.595542000000002</v>
      </c>
      <c r="C19" s="15">
        <v>39.681668999999999</v>
      </c>
      <c r="D19" s="15">
        <v>93.096981</v>
      </c>
      <c r="E19" s="15">
        <v>90.660679000000002</v>
      </c>
      <c r="F19" s="15">
        <v>86.455670999999995</v>
      </c>
      <c r="G19" s="15">
        <v>70.598794999999996</v>
      </c>
      <c r="H19" s="22">
        <v>62.742623000000002</v>
      </c>
      <c r="I19" s="22">
        <v>84.95796</v>
      </c>
      <c r="J19" s="22">
        <v>130.456321</v>
      </c>
      <c r="K19" s="22">
        <v>147.234951</v>
      </c>
      <c r="L19" s="17">
        <f t="shared" ref="L19:L24" si="3">((K19/J19)-1)*100</f>
        <v>12.861492545079511</v>
      </c>
      <c r="M19" s="21"/>
      <c r="N19" s="1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9" customHeight="1">
      <c r="A20" s="6" t="s">
        <v>16</v>
      </c>
      <c r="B20" s="15">
        <v>201.70657600000001</v>
      </c>
      <c r="C20" s="15">
        <v>175.80868899999999</v>
      </c>
      <c r="D20" s="15">
        <v>260.63797699999998</v>
      </c>
      <c r="E20" s="15">
        <v>175.29490799999999</v>
      </c>
      <c r="F20" s="15">
        <v>197.88405499999999</v>
      </c>
      <c r="G20" s="15">
        <v>135.851632</v>
      </c>
      <c r="H20" s="22">
        <v>130.539343</v>
      </c>
      <c r="I20" s="22">
        <v>153.96472</v>
      </c>
      <c r="J20" s="22">
        <v>201.844188</v>
      </c>
      <c r="K20" s="22">
        <v>209.67097000000001</v>
      </c>
      <c r="L20" s="17">
        <f t="shared" si="3"/>
        <v>3.8776355552035957</v>
      </c>
      <c r="M20" s="21"/>
      <c r="N20" s="1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9" customHeight="1">
      <c r="A21" s="6" t="s">
        <v>17</v>
      </c>
      <c r="B21" s="15">
        <v>223.75485699999999</v>
      </c>
      <c r="C21" s="15">
        <v>179.500303</v>
      </c>
      <c r="D21" s="15">
        <v>378.91031700000002</v>
      </c>
      <c r="E21" s="15">
        <v>263.504615</v>
      </c>
      <c r="F21" s="15">
        <v>281.37731300000002</v>
      </c>
      <c r="G21" s="15">
        <v>206.631371</v>
      </c>
      <c r="H21" s="22">
        <v>157.584069</v>
      </c>
      <c r="I21" s="22">
        <v>166.61641299999999</v>
      </c>
      <c r="J21" s="22">
        <v>236.91268299999999</v>
      </c>
      <c r="K21" s="22">
        <v>244.87909200000001</v>
      </c>
      <c r="L21" s="17">
        <f t="shared" si="3"/>
        <v>3.3625928756207735</v>
      </c>
      <c r="M21" s="21"/>
      <c r="N21" s="1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9" customHeight="1">
      <c r="A22" s="6" t="s">
        <v>18</v>
      </c>
      <c r="B22" s="15">
        <v>104.568698</v>
      </c>
      <c r="C22" s="15">
        <v>85.963999999999999</v>
      </c>
      <c r="D22" s="15">
        <v>266.96669400000002</v>
      </c>
      <c r="E22" s="15">
        <v>303.55456400000003</v>
      </c>
      <c r="F22" s="15">
        <v>239.299913</v>
      </c>
      <c r="G22" s="15">
        <v>233.610128</v>
      </c>
      <c r="H22" s="22">
        <v>208.33233200000001</v>
      </c>
      <c r="I22" s="22">
        <v>248.334282</v>
      </c>
      <c r="J22" s="22">
        <v>278.89991600000002</v>
      </c>
      <c r="K22" s="22">
        <v>220.912711</v>
      </c>
      <c r="L22" s="17">
        <f t="shared" si="3"/>
        <v>-20.791402819927708</v>
      </c>
      <c r="M22" s="21"/>
      <c r="N22" s="1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9" customHeight="1">
      <c r="A23" s="6" t="s">
        <v>19</v>
      </c>
      <c r="B23" s="15">
        <v>54.703482000000001</v>
      </c>
      <c r="C23" s="15">
        <v>39.369202999999999</v>
      </c>
      <c r="D23" s="15">
        <v>81.357523999999998</v>
      </c>
      <c r="E23" s="15">
        <v>80.179147</v>
      </c>
      <c r="F23" s="15">
        <v>77.166470000000004</v>
      </c>
      <c r="G23" s="15">
        <v>93.100027999999995</v>
      </c>
      <c r="H23" s="22">
        <v>63.684423000000002</v>
      </c>
      <c r="I23" s="22">
        <v>71.306413000000006</v>
      </c>
      <c r="J23" s="22">
        <v>56.407547999999998</v>
      </c>
      <c r="K23" s="22">
        <v>60.227668999999999</v>
      </c>
      <c r="L23" s="17">
        <f t="shared" si="3"/>
        <v>6.7723578411882146</v>
      </c>
      <c r="M23" s="21"/>
      <c r="N23" s="1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9" customHeight="1">
      <c r="A24" s="6" t="s">
        <v>20</v>
      </c>
      <c r="B24" s="15">
        <v>50.228622999999999</v>
      </c>
      <c r="C24" s="15">
        <v>106.057</v>
      </c>
      <c r="D24" s="15">
        <v>165.48783</v>
      </c>
      <c r="E24" s="15">
        <v>165.71604400000001</v>
      </c>
      <c r="F24" s="15">
        <v>156.52327399999999</v>
      </c>
      <c r="G24" s="15">
        <v>190.539053</v>
      </c>
      <c r="H24" s="22">
        <v>202.36589699999999</v>
      </c>
      <c r="I24" s="22">
        <v>236.84138300000001</v>
      </c>
      <c r="J24" s="22">
        <v>257.33331600000002</v>
      </c>
      <c r="K24" s="22">
        <v>228.56261699999999</v>
      </c>
      <c r="L24" s="17">
        <f t="shared" si="3"/>
        <v>-11.180324198674697</v>
      </c>
      <c r="M24" s="15"/>
      <c r="N24" s="25"/>
      <c r="O24" s="3"/>
      <c r="P24" s="15"/>
      <c r="Q24" s="15"/>
      <c r="R24" s="15"/>
      <c r="S24" s="15"/>
      <c r="T24" s="15"/>
      <c r="U24" s="15"/>
      <c r="V24" s="15"/>
      <c r="W24" s="15"/>
      <c r="X24" s="15"/>
      <c r="Y24" s="3"/>
    </row>
    <row r="25" spans="1:25" ht="9" customHeight="1">
      <c r="A25" s="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17"/>
      <c r="M25" s="21"/>
      <c r="N25" s="1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9" customHeight="1">
      <c r="A26" s="10" t="s">
        <v>21</v>
      </c>
      <c r="B26" s="11">
        <f t="shared" ref="B26:K26" si="4">SUM(B27:B30)</f>
        <v>9401.1494419999999</v>
      </c>
      <c r="C26" s="11">
        <f t="shared" si="4"/>
        <v>9197.7556729999997</v>
      </c>
      <c r="D26" s="11">
        <f t="shared" si="4"/>
        <v>13633.889842</v>
      </c>
      <c r="E26" s="11">
        <f t="shared" si="4"/>
        <v>13685.132625</v>
      </c>
      <c r="F26" s="11">
        <f t="shared" si="4"/>
        <v>11734.966655</v>
      </c>
      <c r="G26" s="11">
        <f t="shared" si="4"/>
        <v>8549.2287099999994</v>
      </c>
      <c r="H26" s="11">
        <f t="shared" si="4"/>
        <v>8191.7084169999998</v>
      </c>
      <c r="I26" s="11">
        <f t="shared" si="4"/>
        <v>9697.0227639999994</v>
      </c>
      <c r="J26" s="11">
        <f t="shared" si="4"/>
        <v>10594.189085</v>
      </c>
      <c r="K26" s="11">
        <f t="shared" si="4"/>
        <v>8723.0053389999994</v>
      </c>
      <c r="L26" s="12">
        <f>((K26/J26)-1)*100</f>
        <v>-17.662359346118851</v>
      </c>
      <c r="M26" s="21"/>
      <c r="N26" s="1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9" customHeight="1">
      <c r="A27" s="6" t="s">
        <v>22</v>
      </c>
      <c r="B27" s="15">
        <v>1597.393875</v>
      </c>
      <c r="C27" s="15">
        <v>1703.1521909999999</v>
      </c>
      <c r="D27" s="15">
        <v>2427.9796590000001</v>
      </c>
      <c r="E27" s="15">
        <v>2572.1265060000001</v>
      </c>
      <c r="F27" s="15">
        <v>2111.2725019999998</v>
      </c>
      <c r="G27" s="15">
        <v>1634.640607</v>
      </c>
      <c r="H27" s="22">
        <v>1668.0945810000001</v>
      </c>
      <c r="I27" s="22">
        <v>1974.3975600000001</v>
      </c>
      <c r="J27" s="22">
        <v>2223.780338</v>
      </c>
      <c r="K27" s="22">
        <v>1728.0712679999999</v>
      </c>
      <c r="L27" s="17">
        <f>((K27/J27)-1)*100</f>
        <v>-22.291278573216712</v>
      </c>
      <c r="M27" s="21"/>
      <c r="N27" s="1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9" customHeight="1">
      <c r="A28" s="6" t="s">
        <v>23</v>
      </c>
      <c r="B28" s="15">
        <v>27.106408999999999</v>
      </c>
      <c r="C28" s="15">
        <v>13.268791</v>
      </c>
      <c r="D28" s="15">
        <v>24.760995000000001</v>
      </c>
      <c r="E28" s="15">
        <v>14.273619999999999</v>
      </c>
      <c r="F28" s="15">
        <v>11.383838000000001</v>
      </c>
      <c r="G28" s="15">
        <v>12.955291000000001</v>
      </c>
      <c r="H28" s="22">
        <v>16.166592000000001</v>
      </c>
      <c r="I28" s="22">
        <v>10.869691</v>
      </c>
      <c r="J28" s="22">
        <v>18.816500000000001</v>
      </c>
      <c r="K28" s="22">
        <v>10.067869999999999</v>
      </c>
      <c r="L28" s="17">
        <f>((K28/J28)-1)*100</f>
        <v>-46.494459649775465</v>
      </c>
      <c r="M28" s="15"/>
      <c r="N28" s="25"/>
      <c r="O28" s="3"/>
      <c r="P28" s="15"/>
      <c r="Q28" s="15"/>
      <c r="R28" s="15"/>
      <c r="S28" s="15"/>
      <c r="T28" s="15"/>
      <c r="U28" s="15"/>
      <c r="V28" s="15"/>
      <c r="W28" s="15"/>
      <c r="X28" s="15"/>
      <c r="Y28" s="3"/>
    </row>
    <row r="29" spans="1:25" ht="9" customHeight="1">
      <c r="A29" s="6" t="s">
        <v>24</v>
      </c>
      <c r="B29" s="15">
        <v>94.689825999999996</v>
      </c>
      <c r="C29" s="15">
        <v>53.891686999999997</v>
      </c>
      <c r="D29" s="15">
        <v>97.259793000000002</v>
      </c>
      <c r="E29" s="15">
        <v>91.619860000000003</v>
      </c>
      <c r="F29" s="15">
        <v>137.386503</v>
      </c>
      <c r="G29" s="15">
        <v>126.34056699999999</v>
      </c>
      <c r="H29" s="22">
        <v>110.169117</v>
      </c>
      <c r="I29" s="22">
        <v>82.045777000000001</v>
      </c>
      <c r="J29" s="22">
        <v>105.86990400000001</v>
      </c>
      <c r="K29" s="22">
        <v>102.507803</v>
      </c>
      <c r="L29" s="17">
        <f>((K29/J29)-1)*100</f>
        <v>-3.175690987686175</v>
      </c>
      <c r="M29" s="15"/>
      <c r="N29" s="25"/>
      <c r="O29" s="3"/>
      <c r="P29" s="15"/>
      <c r="Q29" s="15"/>
      <c r="R29" s="15"/>
      <c r="S29" s="15"/>
      <c r="T29" s="15"/>
      <c r="U29" s="15"/>
      <c r="V29" s="15"/>
      <c r="W29" s="15"/>
      <c r="X29" s="15"/>
      <c r="Y29" s="3"/>
    </row>
    <row r="30" spans="1:25" ht="9" customHeight="1">
      <c r="A30" s="6" t="s">
        <v>25</v>
      </c>
      <c r="B30" s="15">
        <v>7681.9593320000004</v>
      </c>
      <c r="C30" s="15">
        <v>7427.4430039999997</v>
      </c>
      <c r="D30" s="15">
        <v>11083.889395</v>
      </c>
      <c r="E30" s="15">
        <v>11007.112639000001</v>
      </c>
      <c r="F30" s="15">
        <v>9474.9238120000009</v>
      </c>
      <c r="G30" s="15">
        <v>6775.2922449999996</v>
      </c>
      <c r="H30" s="22">
        <v>6397.2781269999996</v>
      </c>
      <c r="I30" s="22">
        <v>7629.7097359999998</v>
      </c>
      <c r="J30" s="22">
        <v>8245.7223429999995</v>
      </c>
      <c r="K30" s="22">
        <v>6882.3583980000003</v>
      </c>
      <c r="L30" s="17">
        <f>((K30/J30)-1)*100</f>
        <v>-16.534196620838117</v>
      </c>
      <c r="M30" s="15"/>
      <c r="N30" s="15"/>
      <c r="O30" s="3"/>
      <c r="P30" s="15"/>
      <c r="Q30" s="15"/>
      <c r="R30" s="15"/>
      <c r="S30" s="15"/>
      <c r="T30" s="15"/>
      <c r="U30" s="15"/>
      <c r="V30" s="15"/>
      <c r="W30" s="15"/>
      <c r="X30" s="15"/>
      <c r="Y30" s="3"/>
    </row>
    <row r="31" spans="1:25" ht="9" customHeight="1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  <c r="M31" s="21"/>
      <c r="N31" s="1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9" customHeight="1">
      <c r="A32" s="10" t="s">
        <v>26</v>
      </c>
      <c r="B32" s="11">
        <f t="shared" ref="B32:K32" si="5">SUM(B33:B34)</f>
        <v>869.40899999999999</v>
      </c>
      <c r="C32" s="11">
        <f t="shared" si="5"/>
        <v>704.50094999999999</v>
      </c>
      <c r="D32" s="11">
        <f t="shared" si="5"/>
        <v>1108.2595209999999</v>
      </c>
      <c r="E32" s="11">
        <f t="shared" si="5"/>
        <v>1096.456383</v>
      </c>
      <c r="F32" s="11">
        <f t="shared" si="5"/>
        <v>724.087311</v>
      </c>
      <c r="G32" s="11">
        <f t="shared" si="5"/>
        <v>630.36700400000007</v>
      </c>
      <c r="H32" s="11">
        <f t="shared" si="5"/>
        <v>498.27479499999998</v>
      </c>
      <c r="I32" s="11">
        <f t="shared" si="5"/>
        <v>519.12506399999995</v>
      </c>
      <c r="J32" s="11">
        <f t="shared" si="5"/>
        <v>563.5126140000001</v>
      </c>
      <c r="K32" s="11">
        <f t="shared" si="5"/>
        <v>715.28238299999998</v>
      </c>
      <c r="L32" s="12">
        <f>((K32/J32)-1)*100</f>
        <v>26.932807754326472</v>
      </c>
      <c r="M32" s="21"/>
      <c r="N32" s="1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9" customHeight="1">
      <c r="A33" s="6" t="s">
        <v>27</v>
      </c>
      <c r="B33" s="22">
        <v>866.495</v>
      </c>
      <c r="C33" s="22">
        <v>702.00711799999999</v>
      </c>
      <c r="D33" s="22">
        <v>1106.070095</v>
      </c>
      <c r="E33" s="22">
        <v>1094.816</v>
      </c>
      <c r="F33" s="22">
        <v>723.99905999999999</v>
      </c>
      <c r="G33" s="22">
        <v>630.36630400000001</v>
      </c>
      <c r="H33" s="22">
        <v>498.26373699999999</v>
      </c>
      <c r="I33" s="22">
        <v>519.10453199999995</v>
      </c>
      <c r="J33" s="22">
        <v>563.49709900000005</v>
      </c>
      <c r="K33" s="22">
        <v>715.26514699999996</v>
      </c>
      <c r="L33" s="17">
        <f>((K33/J33)-1)*100</f>
        <v>26.933243892352298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3"/>
    </row>
    <row r="34" spans="1:25" ht="9" customHeight="1">
      <c r="A34" s="6" t="s">
        <v>28</v>
      </c>
      <c r="B34" s="22">
        <v>2.9140000000000001</v>
      </c>
      <c r="C34" s="22">
        <v>2.4938319999999998</v>
      </c>
      <c r="D34" s="22">
        <v>2.1894260000000001</v>
      </c>
      <c r="E34" s="22">
        <v>1.6403829999999999</v>
      </c>
      <c r="F34" s="22">
        <v>8.8250999999999996E-2</v>
      </c>
      <c r="G34" s="22">
        <v>6.9999999999999999E-4</v>
      </c>
      <c r="H34" s="22">
        <v>1.1058E-2</v>
      </c>
      <c r="I34" s="22">
        <v>2.0532000000000002E-2</v>
      </c>
      <c r="J34" s="22">
        <v>1.5514999999999999E-2</v>
      </c>
      <c r="K34" s="22">
        <v>1.7236000000000001E-2</v>
      </c>
      <c r="L34" s="17">
        <f>((K34/J34)-1)*100</f>
        <v>11.092491137608773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3"/>
    </row>
    <row r="35" spans="1:25" ht="9" customHeight="1">
      <c r="A35" s="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17"/>
      <c r="M35" s="21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9" customHeight="1">
      <c r="A36" s="20" t="s">
        <v>29</v>
      </c>
      <c r="B36" s="11">
        <f t="shared" ref="B36:K36" si="6">SUM(B37:B39)</f>
        <v>6003.0973799999992</v>
      </c>
      <c r="C36" s="11">
        <f t="shared" si="6"/>
        <v>6324.8424269999996</v>
      </c>
      <c r="D36" s="11">
        <f t="shared" si="6"/>
        <v>7488.9263700000001</v>
      </c>
      <c r="E36" s="11">
        <f t="shared" si="6"/>
        <v>8878.9405320000005</v>
      </c>
      <c r="F36" s="11">
        <f t="shared" si="6"/>
        <v>8653.9294430000009</v>
      </c>
      <c r="G36" s="11">
        <f t="shared" si="6"/>
        <v>8344.0427170000003</v>
      </c>
      <c r="H36" s="11">
        <f t="shared" si="6"/>
        <v>8692.9602520000008</v>
      </c>
      <c r="I36" s="11">
        <f t="shared" si="6"/>
        <v>10159.071315000001</v>
      </c>
      <c r="J36" s="11">
        <f t="shared" si="6"/>
        <v>11654.960178000001</v>
      </c>
      <c r="K36" s="11">
        <f t="shared" si="6"/>
        <v>11942.678470999999</v>
      </c>
      <c r="L36" s="12">
        <f>((K36/J36)-1)*100</f>
        <v>2.468633857223268</v>
      </c>
      <c r="M36" s="21"/>
      <c r="N36" s="9"/>
      <c r="O36" s="9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9" customHeight="1">
      <c r="A37" s="6" t="s">
        <v>30</v>
      </c>
      <c r="B37" s="15">
        <v>1819.8344440000001</v>
      </c>
      <c r="C37" s="15">
        <v>1771.6170380000001</v>
      </c>
      <c r="D37" s="15">
        <v>2490.2844949999999</v>
      </c>
      <c r="E37" s="15">
        <v>2637.3032750000002</v>
      </c>
      <c r="F37" s="15">
        <v>2209.953211</v>
      </c>
      <c r="G37" s="15">
        <v>1917.447631</v>
      </c>
      <c r="H37" s="22">
        <v>1912.412247</v>
      </c>
      <c r="I37" s="22">
        <v>2546.8805400000001</v>
      </c>
      <c r="J37" s="22">
        <v>2897.4870390000001</v>
      </c>
      <c r="K37" s="22">
        <v>3771.1219540000002</v>
      </c>
      <c r="L37" s="17">
        <f>((K37/J37)-1)*100</f>
        <v>30.151469298772593</v>
      </c>
      <c r="M37" s="15"/>
      <c r="N37" s="15"/>
      <c r="O37" s="9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9" customHeight="1">
      <c r="A38" s="6" t="s">
        <v>31</v>
      </c>
      <c r="B38" s="15">
        <v>676.81396099999995</v>
      </c>
      <c r="C38" s="15">
        <v>854.46798200000001</v>
      </c>
      <c r="D38" s="15">
        <v>1123.585724</v>
      </c>
      <c r="E38" s="15">
        <v>1559.354202</v>
      </c>
      <c r="F38" s="15">
        <v>2223.1139400000002</v>
      </c>
      <c r="G38" s="15">
        <v>2702.190662</v>
      </c>
      <c r="H38" s="22">
        <v>2743.0396070000002</v>
      </c>
      <c r="I38" s="22">
        <v>3420.541682</v>
      </c>
      <c r="J38" s="22">
        <v>4461.1052449999997</v>
      </c>
      <c r="K38" s="22">
        <v>4456.89833</v>
      </c>
      <c r="L38" s="17">
        <f>((K38/J38)-1)*100</f>
        <v>-9.4302079170061059E-2</v>
      </c>
      <c r="M38" s="15"/>
      <c r="N38" s="15"/>
      <c r="O38" s="9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9" customHeight="1">
      <c r="A39" s="6" t="s">
        <v>32</v>
      </c>
      <c r="B39" s="15">
        <v>3506.4489749999998</v>
      </c>
      <c r="C39" s="15">
        <v>3698.7574070000001</v>
      </c>
      <c r="D39" s="15">
        <v>3875.0561510000002</v>
      </c>
      <c r="E39" s="15">
        <v>4682.2830549999999</v>
      </c>
      <c r="F39" s="15">
        <v>4220.8622919999998</v>
      </c>
      <c r="G39" s="15">
        <v>3724.4044239999998</v>
      </c>
      <c r="H39" s="22">
        <v>4037.5083979999999</v>
      </c>
      <c r="I39" s="22">
        <v>4191.649093</v>
      </c>
      <c r="J39" s="22">
        <v>4296.367894</v>
      </c>
      <c r="K39" s="22">
        <v>3714.658187</v>
      </c>
      <c r="L39" s="17">
        <f>((K39/J39)-1)*100</f>
        <v>-13.539569267621943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"/>
    </row>
    <row r="40" spans="1:25" ht="9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9" customHeight="1">
      <c r="A41" s="30" t="s">
        <v>33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9" customHeight="1">
      <c r="A42" s="30" t="s">
        <v>34</v>
      </c>
      <c r="B42" s="31"/>
      <c r="C42" s="31"/>
      <c r="D42" s="31"/>
      <c r="E42" s="31"/>
      <c r="F42" s="31"/>
      <c r="G42" s="31"/>
      <c r="H42" s="32"/>
      <c r="I42" s="32"/>
      <c r="J42" s="32"/>
      <c r="K42" s="32"/>
      <c r="L42" s="3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9" customHeight="1">
      <c r="A43" s="33"/>
      <c r="B43" s="32"/>
      <c r="C43" s="32"/>
      <c r="D43" s="32"/>
      <c r="E43" s="32"/>
      <c r="F43" s="3"/>
      <c r="G43" s="3"/>
      <c r="H43" s="32"/>
      <c r="I43" s="32"/>
      <c r="J43" s="32"/>
      <c r="K43" s="32"/>
      <c r="L43" s="3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9" customHeight="1">
      <c r="A44" s="6"/>
      <c r="B44" s="32"/>
      <c r="C44" s="32"/>
      <c r="D44" s="32"/>
      <c r="E44" s="32"/>
      <c r="F44" s="3"/>
      <c r="G44" s="3"/>
      <c r="H44" s="32"/>
      <c r="I44" s="32"/>
      <c r="J44" s="32"/>
      <c r="K44" s="32"/>
      <c r="L44" s="3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9" customHeight="1">
      <c r="A45" s="6"/>
      <c r="B45" s="32"/>
      <c r="C45" s="32"/>
      <c r="D45" s="32"/>
      <c r="E45" s="32"/>
      <c r="F45" s="3"/>
      <c r="G45" s="3"/>
      <c r="H45" s="32"/>
      <c r="I45" s="32"/>
      <c r="J45" s="32"/>
      <c r="K45" s="32"/>
      <c r="L45" s="3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9" customHeight="1">
      <c r="A46" s="6"/>
      <c r="B46" s="32"/>
      <c r="C46" s="32"/>
      <c r="D46" s="32"/>
      <c r="E46" s="32"/>
      <c r="F46" s="3"/>
      <c r="G46" s="3"/>
      <c r="H46" s="32"/>
      <c r="I46" s="32"/>
      <c r="J46" s="32"/>
      <c r="K46" s="32"/>
      <c r="L46" s="3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" customHeight="1">
      <c r="A47" s="6"/>
      <c r="B47" s="32"/>
      <c r="C47" s="32"/>
      <c r="D47" s="32"/>
      <c r="E47" s="32"/>
      <c r="F47" s="3"/>
      <c r="G47" s="3"/>
      <c r="H47" s="32"/>
      <c r="I47" s="32"/>
      <c r="J47" s="32"/>
      <c r="K47" s="32"/>
      <c r="L47" s="3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9" customHeight="1">
      <c r="A48" s="6"/>
      <c r="B48" s="32"/>
      <c r="C48" s="32"/>
      <c r="D48" s="32"/>
      <c r="E48" s="32"/>
      <c r="F48" s="3"/>
      <c r="G48" s="3"/>
      <c r="H48" s="32"/>
      <c r="I48" s="32"/>
      <c r="J48" s="32"/>
      <c r="K48" s="32"/>
      <c r="L48" s="3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9" customHeight="1">
      <c r="A49" s="6"/>
      <c r="B49" s="32"/>
      <c r="C49" s="32"/>
      <c r="D49" s="32"/>
      <c r="E49" s="32"/>
      <c r="F49" s="3"/>
      <c r="G49" s="3"/>
      <c r="H49" s="32"/>
      <c r="I49" s="32"/>
      <c r="J49" s="32"/>
      <c r="K49" s="32"/>
      <c r="L49" s="3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9" customHeight="1">
      <c r="A50" s="6"/>
      <c r="B50" s="32"/>
      <c r="C50" s="32"/>
      <c r="D50" s="32"/>
      <c r="E50" s="32"/>
      <c r="F50" s="3"/>
      <c r="G50" s="3"/>
      <c r="H50" s="32"/>
      <c r="I50" s="32"/>
      <c r="J50" s="32"/>
      <c r="K50" s="32"/>
      <c r="L50" s="3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9" customHeight="1">
      <c r="A51" s="6"/>
      <c r="B51" s="32"/>
      <c r="C51" s="32"/>
      <c r="D51" s="32"/>
      <c r="E51" s="32"/>
      <c r="F51" s="3"/>
      <c r="G51" s="3"/>
      <c r="H51" s="32"/>
      <c r="I51" s="32"/>
      <c r="J51" s="32"/>
      <c r="K51" s="32"/>
      <c r="L51" s="3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9" customHeight="1">
      <c r="A52" s="6"/>
      <c r="B52" s="32"/>
      <c r="C52" s="32"/>
      <c r="D52" s="32"/>
      <c r="E52" s="32"/>
      <c r="F52" s="3"/>
      <c r="G52" s="3"/>
      <c r="H52" s="32"/>
      <c r="I52" s="32"/>
      <c r="J52" s="32"/>
      <c r="K52" s="32"/>
      <c r="L52" s="3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9" customHeight="1">
      <c r="A53" s="6"/>
      <c r="B53" s="32"/>
      <c r="C53" s="32"/>
      <c r="D53" s="32"/>
      <c r="E53" s="32"/>
      <c r="F53" s="3"/>
      <c r="G53" s="3"/>
      <c r="H53" s="32"/>
      <c r="I53" s="32"/>
      <c r="J53" s="32"/>
      <c r="K53" s="32"/>
      <c r="L53" s="3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9" customHeight="1">
      <c r="A54" s="6"/>
      <c r="B54" s="32"/>
      <c r="C54" s="32"/>
      <c r="D54" s="32"/>
      <c r="E54" s="32"/>
      <c r="F54" s="3"/>
      <c r="G54" s="3"/>
      <c r="H54" s="32"/>
      <c r="I54" s="32"/>
      <c r="J54" s="32"/>
      <c r="K54" s="32"/>
      <c r="L54" s="3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9" customHeight="1">
      <c r="A55" s="6"/>
      <c r="B55" s="32"/>
      <c r="C55" s="32"/>
      <c r="D55" s="32"/>
      <c r="E55" s="32"/>
      <c r="F55" s="3"/>
      <c r="G55" s="3"/>
      <c r="H55" s="32"/>
      <c r="I55" s="32"/>
      <c r="J55" s="32"/>
      <c r="K55" s="32"/>
      <c r="L55" s="3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9" customHeight="1">
      <c r="A56" s="6"/>
      <c r="B56" s="32"/>
      <c r="C56" s="32"/>
      <c r="D56" s="32"/>
      <c r="E56" s="32"/>
      <c r="F56" s="3"/>
      <c r="G56" s="3"/>
      <c r="H56" s="32"/>
      <c r="I56" s="32"/>
      <c r="J56" s="32"/>
      <c r="K56" s="32"/>
      <c r="L56" s="3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9" customHeight="1">
      <c r="A57" s="6"/>
      <c r="B57" s="32"/>
      <c r="C57" s="32"/>
      <c r="D57" s="32"/>
      <c r="E57" s="32"/>
      <c r="F57" s="3"/>
      <c r="G57" s="3"/>
      <c r="H57" s="32"/>
      <c r="I57" s="32"/>
      <c r="J57" s="32"/>
      <c r="K57" s="32"/>
      <c r="L57" s="3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9" customHeight="1">
      <c r="A58" s="6"/>
      <c r="B58" s="32"/>
      <c r="C58" s="32"/>
      <c r="D58" s="32"/>
      <c r="E58" s="32"/>
      <c r="F58" s="3"/>
      <c r="G58" s="3"/>
      <c r="H58" s="32"/>
      <c r="I58" s="32"/>
      <c r="J58" s="32"/>
      <c r="K58" s="32"/>
      <c r="L58" s="3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9" customHeight="1">
      <c r="A59" s="6"/>
      <c r="B59" s="32"/>
      <c r="C59" s="32"/>
      <c r="D59" s="32"/>
      <c r="E59" s="32"/>
      <c r="F59" s="3"/>
      <c r="G59" s="3"/>
      <c r="H59" s="32"/>
      <c r="I59" s="32"/>
      <c r="J59" s="32"/>
      <c r="K59" s="32"/>
      <c r="L59" s="3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9" customHeight="1">
      <c r="A60" s="6"/>
      <c r="B60" s="32"/>
      <c r="C60" s="32"/>
      <c r="D60" s="32"/>
      <c r="E60" s="32"/>
      <c r="F60" s="3"/>
      <c r="G60" s="3"/>
      <c r="H60" s="32"/>
      <c r="I60" s="32"/>
      <c r="J60" s="32"/>
      <c r="K60" s="32"/>
      <c r="L60" s="3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9" customHeight="1">
      <c r="A61" s="6"/>
      <c r="B61" s="32"/>
      <c r="C61" s="32"/>
      <c r="D61" s="32"/>
      <c r="E61" s="32"/>
      <c r="F61" s="3"/>
      <c r="G61" s="3"/>
      <c r="H61" s="32"/>
      <c r="I61" s="32"/>
      <c r="J61" s="32"/>
      <c r="K61" s="32"/>
      <c r="L61" s="3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9" customHeight="1">
      <c r="A62" s="6"/>
      <c r="B62" s="32"/>
      <c r="C62" s="32"/>
      <c r="D62" s="32"/>
      <c r="E62" s="32"/>
      <c r="F62" s="3"/>
      <c r="G62" s="3"/>
      <c r="H62" s="32"/>
      <c r="I62" s="32"/>
      <c r="J62" s="32"/>
      <c r="K62" s="32"/>
      <c r="L62" s="3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9" customHeight="1">
      <c r="A63" s="6"/>
      <c r="B63" s="32"/>
      <c r="C63" s="32"/>
      <c r="D63" s="32"/>
      <c r="E63" s="32"/>
      <c r="F63" s="3"/>
      <c r="G63" s="3"/>
      <c r="H63" s="32"/>
      <c r="I63" s="32"/>
      <c r="J63" s="32"/>
      <c r="K63" s="32"/>
      <c r="L63" s="3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9" customHeight="1">
      <c r="A64" s="6"/>
      <c r="B64" s="32"/>
      <c r="C64" s="32"/>
      <c r="D64" s="32"/>
      <c r="E64" s="32"/>
      <c r="F64" s="3"/>
      <c r="G64" s="3"/>
      <c r="H64" s="32"/>
      <c r="I64" s="32"/>
      <c r="J64" s="32"/>
      <c r="K64" s="32"/>
      <c r="L64" s="3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9" customHeight="1">
      <c r="A65" s="6"/>
      <c r="B65" s="32"/>
      <c r="C65" s="32"/>
      <c r="D65" s="32"/>
      <c r="E65" s="32"/>
      <c r="F65" s="3"/>
      <c r="G65" s="3"/>
      <c r="H65" s="32"/>
      <c r="I65" s="32"/>
      <c r="J65" s="32"/>
      <c r="K65" s="32"/>
      <c r="L65" s="3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9" customHeight="1">
      <c r="A66" s="6"/>
      <c r="B66" s="32"/>
      <c r="C66" s="32"/>
      <c r="D66" s="32"/>
      <c r="E66" s="32"/>
      <c r="F66" s="3"/>
      <c r="G66" s="3"/>
      <c r="H66" s="32"/>
      <c r="I66" s="32"/>
      <c r="J66" s="32"/>
      <c r="K66" s="32"/>
      <c r="L66" s="3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9" customHeight="1">
      <c r="A67" s="6"/>
      <c r="B67" s="32"/>
      <c r="C67" s="32"/>
      <c r="D67" s="32"/>
      <c r="E67" s="32"/>
      <c r="F67" s="3"/>
      <c r="G67" s="3"/>
      <c r="H67" s="32"/>
      <c r="I67" s="32"/>
      <c r="J67" s="32"/>
      <c r="K67" s="32"/>
      <c r="L67" s="3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9" customHeight="1">
      <c r="A68" s="6"/>
      <c r="B68" s="32"/>
      <c r="C68" s="32"/>
      <c r="D68" s="32"/>
      <c r="E68" s="32"/>
      <c r="F68" s="3"/>
      <c r="G68" s="3"/>
      <c r="H68" s="32"/>
      <c r="I68" s="32"/>
      <c r="J68" s="32"/>
      <c r="K68" s="32"/>
      <c r="L68" s="3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9" customHeight="1">
      <c r="A69" s="6"/>
      <c r="B69" s="32"/>
      <c r="C69" s="32"/>
      <c r="D69" s="32"/>
      <c r="E69" s="32"/>
      <c r="F69" s="3"/>
      <c r="G69" s="3"/>
      <c r="H69" s="32"/>
      <c r="I69" s="32"/>
      <c r="J69" s="32"/>
      <c r="K69" s="32"/>
      <c r="L69" s="3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9" customHeight="1">
      <c r="A70" s="6"/>
      <c r="B70" s="32"/>
      <c r="C70" s="32"/>
      <c r="D70" s="32"/>
      <c r="E70" s="32"/>
      <c r="F70" s="3"/>
      <c r="G70" s="3"/>
      <c r="H70" s="32"/>
      <c r="I70" s="32"/>
      <c r="J70" s="32"/>
      <c r="K70" s="32"/>
      <c r="L70" s="3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9" customHeight="1">
      <c r="A71" s="6"/>
      <c r="B71" s="32"/>
      <c r="C71" s="32"/>
      <c r="D71" s="32"/>
      <c r="E71" s="32"/>
      <c r="F71" s="3"/>
      <c r="G71" s="3"/>
      <c r="H71" s="32"/>
      <c r="I71" s="32"/>
      <c r="J71" s="32"/>
      <c r="K71" s="32"/>
      <c r="L71" s="3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</sheetData>
  <mergeCells count="4">
    <mergeCell ref="L3:L4"/>
    <mergeCell ref="A3:A4"/>
    <mergeCell ref="A1:L1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</vt:lpstr>
      <vt:lpstr>T2.2!Area_de_impressao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2009-07-07T19:13:22Z</cp:lastPrinted>
  <dcterms:created xsi:type="dcterms:W3CDTF">1999-01-13T17:46:29Z</dcterms:created>
  <dcterms:modified xsi:type="dcterms:W3CDTF">2026-07-13T22:16:53Z</dcterms:modified>
  <dc:language>en-US</dc:language>
</cp:coreProperties>
</file>