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6E5A48A1-8AD6-40C8-A795-D7E04741DE9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9" sheetId="1" r:id="rId1"/>
  </sheets>
  <definedNames>
    <definedName name="_Fill">#REF!</definedName>
    <definedName name="_xlnm.Print_Area" localSheetId="0">'T1.9'!$A$1:$L$19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2" i="1"/>
  <c r="L10" i="1"/>
  <c r="K8" i="1"/>
  <c r="L8" i="1" s="1"/>
  <c r="J8" i="1"/>
  <c r="J6" i="1" s="1"/>
  <c r="I8" i="1"/>
  <c r="H8" i="1"/>
  <c r="H6" i="1" s="1"/>
  <c r="G8" i="1"/>
  <c r="G6" i="1" s="1"/>
  <c r="F8" i="1"/>
  <c r="E8" i="1"/>
  <c r="E6" i="1" s="1"/>
  <c r="D8" i="1"/>
  <c r="D6" i="1" s="1"/>
  <c r="C8" i="1"/>
  <c r="B8" i="1"/>
  <c r="B6" i="1" s="1"/>
  <c r="I6" i="1"/>
  <c r="F6" i="1"/>
  <c r="C6" i="1"/>
  <c r="K6" i="1" l="1"/>
  <c r="L6" i="1" s="1"/>
</calcChain>
</file>

<file path=xl/sharedStrings.xml><?xml version="1.0" encoding="utf-8"?>
<sst xmlns="http://schemas.openxmlformats.org/spreadsheetml/2006/main" count="12" uniqueCount="12">
  <si>
    <t>Table 1.9 – Volume of processed oil¹, per origin (domestic and imported) – 2016-2025</t>
  </si>
  <si>
    <t>Origin</t>
  </si>
  <si>
    <t>Volume of processed oil (barrels/day)</t>
  </si>
  <si>
    <t>Total</t>
  </si>
  <si>
    <t>Oil</t>
  </si>
  <si>
    <t xml:space="preserve">    Domestic²</t>
  </si>
  <si>
    <t xml:space="preserve">    Imported²</t>
  </si>
  <si>
    <t>Other loads³</t>
  </si>
  <si>
    <t>Sources: ANP/SPC, according to ANP Resolution No. 729/2018.</t>
  </si>
  <si>
    <t>25/24
%</t>
  </si>
  <si>
    <t xml:space="preserve">in atmospheric distillation units. </t>
  </si>
  <si>
    <t>¹Refers to oil feed processed in primary distillation units. ²Includes il and condensate. ³Includes oil, oil products residuals and terminal residuals which are reprocessed with oil and condensate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</si>
</sst>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\-??_);_(@_)"/>
    <numFmt numFmtId="165" formatCode="#,##0.0000"/>
    <numFmt numFmtId="166" formatCode="_(* #,##0.0_);_(* \(#,##0.0\);_(* \-?_);_(@_)"/>
    <numFmt numFmtId="167" formatCode="_(* #,##0_);_(* \(#,##0\);_(* \-?_);_(@_)"/>
    <numFmt numFmtId="168" formatCode="[$-409]#,##0_);\(#,##0\)"/>
    <numFmt numFmtId="169" formatCode="_-* #,##0.0_-;\-* #,##0.0_-;_-* \-?_-;_-@_-"/>
    <numFmt numFmtId="170" formatCode="_(* #,##0.00_);_(* \(#,##0.00\);_(* \-??_);_(@_)"/>
  </numFmts>
  <fonts count="9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FF0000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rgb="FFFF0000"/>
      <name val="Helvetica Neue"/>
    </font>
    <font>
      <sz val="7"/>
      <color rgb="FF993366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10" fontId="1" fillId="2" borderId="0" xfId="0" applyNumberFormat="1" applyFont="1" applyFill="1"/>
    <xf numFmtId="0" fontId="3" fillId="2" borderId="0" xfId="0" applyFont="1" applyFill="1"/>
    <xf numFmtId="0" fontId="6" fillId="2" borderId="0" xfId="0" applyFont="1" applyFill="1"/>
    <xf numFmtId="0" fontId="2" fillId="3" borderId="0" xfId="0" applyFont="1" applyFill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4" fillId="3" borderId="0" xfId="0" applyNumberFormat="1" applyFont="1" applyFill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3" fontId="3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3" fontId="1" fillId="3" borderId="0" xfId="0" applyNumberFormat="1" applyFont="1" applyFill="1"/>
    <xf numFmtId="164" fontId="1" fillId="3" borderId="0" xfId="0" applyNumberFormat="1" applyFont="1" applyFill="1"/>
    <xf numFmtId="0" fontId="5" fillId="3" borderId="0" xfId="0" applyFont="1" applyFill="1" applyAlignment="1">
      <alignment horizontal="left"/>
    </xf>
    <xf numFmtId="3" fontId="6" fillId="3" borderId="0" xfId="0" applyNumberFormat="1" applyFont="1" applyFill="1" applyAlignment="1">
      <alignment horizontal="right" vertical="center" wrapText="1"/>
    </xf>
    <xf numFmtId="4" fontId="6" fillId="3" borderId="0" xfId="0" applyNumberFormat="1" applyFont="1" applyFill="1" applyAlignment="1">
      <alignment horizontal="right" vertical="center" wrapText="1"/>
    </xf>
    <xf numFmtId="164" fontId="7" fillId="3" borderId="0" xfId="0" applyNumberFormat="1" applyFont="1" applyFill="1" applyAlignment="1">
      <alignment horizontal="center"/>
    </xf>
    <xf numFmtId="165" fontId="1" fillId="3" borderId="0" xfId="0" applyNumberFormat="1" applyFont="1" applyFill="1"/>
    <xf numFmtId="166" fontId="1" fillId="3" borderId="0" xfId="0" applyNumberFormat="1" applyFont="1" applyFill="1"/>
    <xf numFmtId="164" fontId="7" fillId="3" borderId="0" xfId="0" applyNumberFormat="1" applyFont="1" applyFill="1"/>
    <xf numFmtId="167" fontId="1" fillId="3" borderId="0" xfId="0" applyNumberFormat="1" applyFont="1" applyFill="1"/>
    <xf numFmtId="0" fontId="1" fillId="3" borderId="0" xfId="0" applyFont="1" applyFill="1"/>
    <xf numFmtId="3" fontId="6" fillId="3" borderId="0" xfId="0" applyNumberFormat="1" applyFont="1" applyFill="1"/>
    <xf numFmtId="0" fontId="7" fillId="3" borderId="0" xfId="0" applyFont="1" applyFill="1"/>
    <xf numFmtId="168" fontId="1" fillId="3" borderId="5" xfId="0" applyNumberFormat="1" applyFont="1" applyFill="1" applyBorder="1" applyAlignment="1">
      <alignment horizontal="left"/>
    </xf>
    <xf numFmtId="168" fontId="1" fillId="3" borderId="5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0" fontId="1" fillId="3" borderId="5" xfId="0" applyNumberFormat="1" applyFont="1" applyFill="1" applyBorder="1" applyAlignment="1">
      <alignment horizontal="center"/>
    </xf>
    <xf numFmtId="0" fontId="1" fillId="3" borderId="5" xfId="0" applyFont="1" applyFill="1" applyBorder="1"/>
    <xf numFmtId="169" fontId="1" fillId="3" borderId="0" xfId="0" applyNumberFormat="1" applyFont="1" applyFill="1"/>
    <xf numFmtId="0" fontId="1" fillId="3" borderId="0" xfId="0" applyFont="1" applyFill="1" applyAlignment="1">
      <alignment horizontal="left" vertical="center"/>
    </xf>
    <xf numFmtId="168" fontId="6" fillId="3" borderId="0" xfId="0" applyNumberFormat="1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vertical="center"/>
    </xf>
    <xf numFmtId="10" fontId="6" fillId="3" borderId="0" xfId="0" applyNumberFormat="1" applyFont="1" applyFill="1" applyAlignment="1">
      <alignment horizontal="center"/>
    </xf>
    <xf numFmtId="168" fontId="6" fillId="3" borderId="0" xfId="0" applyNumberFormat="1" applyFont="1" applyFill="1"/>
    <xf numFmtId="10" fontId="6" fillId="3" borderId="0" xfId="0" applyNumberFormat="1" applyFont="1" applyFill="1"/>
    <xf numFmtId="170" fontId="6" fillId="3" borderId="0" xfId="0" applyNumberFormat="1" applyFont="1" applyFill="1"/>
    <xf numFmtId="0" fontId="7" fillId="3" borderId="0" xfId="0" applyFont="1" applyFill="1" applyAlignment="1">
      <alignment horizontal="left"/>
    </xf>
    <xf numFmtId="168" fontId="7" fillId="3" borderId="0" xfId="0" applyNumberFormat="1" applyFont="1" applyFill="1"/>
    <xf numFmtId="0" fontId="8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3" fillId="3" borderId="2" xfId="0" applyFont="1" applyFill="1" applyBorder="1" applyAlignment="1">
      <alignment horizontal="center" vertical="center"/>
    </xf>
    <xf numFmtId="0" fontId="0" fillId="0" borderId="7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25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15.07421875" style="1" customWidth="1"/>
    <col min="2" max="8" width="6.84375" style="2" customWidth="1"/>
    <col min="9" max="11" width="6.84375" style="3" customWidth="1"/>
    <col min="12" max="12" width="5.84375" style="2" customWidth="1"/>
    <col min="13" max="13" width="6" style="2" customWidth="1"/>
    <col min="14" max="23" width="7.84375" style="2" customWidth="1"/>
    <col min="24" max="257" width="11.53515625" style="2" customWidth="1"/>
  </cols>
  <sheetData>
    <row r="1" spans="1:25" ht="12.7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s="2" customFormat="1" ht="9.75" customHeight="1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s="2" customFormat="1" ht="18.75" customHeight="1">
      <c r="A3" s="50" t="s">
        <v>1</v>
      </c>
      <c r="B3" s="52" t="s">
        <v>2</v>
      </c>
      <c r="C3" s="53"/>
      <c r="D3" s="53"/>
      <c r="E3" s="53"/>
      <c r="F3" s="53"/>
      <c r="G3" s="53"/>
      <c r="H3" s="53"/>
      <c r="I3" s="53"/>
      <c r="J3" s="53"/>
      <c r="K3" s="54"/>
      <c r="L3" s="48" t="s">
        <v>9</v>
      </c>
      <c r="M3" s="10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2" customFormat="1" ht="9.75" customHeight="1">
      <c r="A4" s="51"/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  <c r="K4" s="11">
        <v>2025</v>
      </c>
      <c r="L4" s="49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9.75" customHeight="1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9.75" customHeight="1">
      <c r="A6" s="14" t="s">
        <v>3</v>
      </c>
      <c r="B6" s="15">
        <f t="shared" ref="B6:K6" si="0">B8+B14</f>
        <v>1831049.6576655817</v>
      </c>
      <c r="C6" s="15">
        <f t="shared" si="0"/>
        <v>1737356.1900523847</v>
      </c>
      <c r="D6" s="15">
        <f t="shared" si="0"/>
        <v>1726329.5426489324</v>
      </c>
      <c r="E6" s="15">
        <f t="shared" si="0"/>
        <v>1747761.2084854962</v>
      </c>
      <c r="F6" s="15">
        <f t="shared" si="0"/>
        <v>1768630.8563621803</v>
      </c>
      <c r="G6" s="15">
        <f t="shared" si="0"/>
        <v>1818335.6265387293</v>
      </c>
      <c r="H6" s="15">
        <f t="shared" si="0"/>
        <v>1935188.4338776965</v>
      </c>
      <c r="I6" s="15">
        <f t="shared" si="0"/>
        <v>2003871.7579320562</v>
      </c>
      <c r="J6" s="15">
        <f t="shared" si="0"/>
        <v>1989083.9719431582</v>
      </c>
      <c r="K6" s="15">
        <f t="shared" si="0"/>
        <v>1976705.5307029882</v>
      </c>
      <c r="L6" s="16">
        <f>((K6/J6)-1)*100</f>
        <v>-0.62231868612753205</v>
      </c>
      <c r="M6" s="17"/>
      <c r="N6" s="7"/>
      <c r="O6" s="7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spans="1:25" ht="9.75" customHeight="1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16"/>
      <c r="M7" s="7"/>
      <c r="N7" s="7"/>
      <c r="O7" s="7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9.75" customHeight="1">
      <c r="A8" s="19" t="s">
        <v>4</v>
      </c>
      <c r="B8" s="20">
        <f t="shared" ref="B8:K8" si="1">B10+B12</f>
        <v>1764132.7911974478</v>
      </c>
      <c r="C8" s="20">
        <f t="shared" si="1"/>
        <v>1672505.263825791</v>
      </c>
      <c r="D8" s="20">
        <f t="shared" si="1"/>
        <v>1655531.9866413078</v>
      </c>
      <c r="E8" s="20">
        <f t="shared" si="1"/>
        <v>1689524.7042005281</v>
      </c>
      <c r="F8" s="20">
        <f t="shared" si="1"/>
        <v>1722835.0068610529</v>
      </c>
      <c r="G8" s="20">
        <f t="shared" si="1"/>
        <v>1775946.784604599</v>
      </c>
      <c r="H8" s="20">
        <f t="shared" si="1"/>
        <v>1884873.232729801</v>
      </c>
      <c r="I8" s="20">
        <f t="shared" si="1"/>
        <v>1961445.7029143451</v>
      </c>
      <c r="J8" s="20">
        <f t="shared" si="1"/>
        <v>1954951.35261262</v>
      </c>
      <c r="K8" s="20">
        <f t="shared" si="1"/>
        <v>1935148.591429522</v>
      </c>
      <c r="L8" s="21">
        <f>((K8/J8)-1)*100</f>
        <v>-1.0129541666923481</v>
      </c>
      <c r="M8" s="7"/>
      <c r="N8" s="18"/>
      <c r="O8" s="18"/>
      <c r="P8" s="18"/>
      <c r="Q8" s="18"/>
      <c r="R8" s="18"/>
      <c r="S8" s="18"/>
      <c r="T8" s="18"/>
      <c r="U8" s="18"/>
      <c r="V8" s="18"/>
      <c r="W8" s="18"/>
      <c r="X8" s="7"/>
      <c r="Y8" s="7"/>
    </row>
    <row r="9" spans="1:25" ht="9.75" customHeight="1">
      <c r="A9" s="7"/>
      <c r="B9" s="22"/>
      <c r="C9" s="22"/>
      <c r="D9" s="22"/>
      <c r="E9" s="22"/>
      <c r="F9" s="22"/>
      <c r="G9" s="22"/>
      <c r="H9" s="22"/>
      <c r="I9" s="22"/>
      <c r="J9" s="22"/>
      <c r="K9" s="22"/>
      <c r="L9" s="21"/>
      <c r="M9" s="7"/>
      <c r="N9" s="18"/>
      <c r="O9" s="18"/>
      <c r="P9" s="18"/>
      <c r="Q9" s="18"/>
      <c r="R9" s="18"/>
      <c r="S9" s="18"/>
      <c r="T9" s="18"/>
      <c r="U9" s="18"/>
      <c r="V9" s="18"/>
      <c r="W9" s="18"/>
      <c r="X9" s="7"/>
      <c r="Y9" s="7"/>
    </row>
    <row r="10" spans="1:25" ht="9.75" customHeight="1">
      <c r="A10" s="19" t="s">
        <v>5</v>
      </c>
      <c r="B10" s="20">
        <v>1600816.7573156499</v>
      </c>
      <c r="C10" s="20">
        <v>1537106.28165612</v>
      </c>
      <c r="D10" s="20">
        <v>1490717.0600247199</v>
      </c>
      <c r="E10" s="20">
        <v>1504244.80965461</v>
      </c>
      <c r="F10" s="20">
        <v>1602402.2260962599</v>
      </c>
      <c r="G10" s="20">
        <v>1611699.65631737</v>
      </c>
      <c r="H10" s="20">
        <v>1673623.6080181799</v>
      </c>
      <c r="I10" s="20">
        <v>1722861.1745368</v>
      </c>
      <c r="J10" s="20">
        <v>1714948.9515393099</v>
      </c>
      <c r="K10" s="20">
        <v>1722861.1745368</v>
      </c>
      <c r="L10" s="21">
        <f>((K10/J10)-1)*100</f>
        <v>0.4613678436543589</v>
      </c>
      <c r="M10" s="23"/>
      <c r="N10" s="1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9.75" customHeight="1">
      <c r="A11" s="14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1"/>
      <c r="M11" s="17"/>
      <c r="N11" s="24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4" customFormat="1" ht="9.75" customHeight="1">
      <c r="A12" s="14" t="s">
        <v>6</v>
      </c>
      <c r="B12" s="20">
        <v>163316.03388179801</v>
      </c>
      <c r="C12" s="20">
        <v>135398.98216967101</v>
      </c>
      <c r="D12" s="20">
        <v>164814.926616588</v>
      </c>
      <c r="E12" s="20">
        <v>185279.89454591801</v>
      </c>
      <c r="F12" s="20">
        <v>120432.780764793</v>
      </c>
      <c r="G12" s="20">
        <v>164247.12828722899</v>
      </c>
      <c r="H12" s="20">
        <v>211249.624711621</v>
      </c>
      <c r="I12" s="20">
        <v>238584.52837754501</v>
      </c>
      <c r="J12" s="20">
        <v>240002.40107331</v>
      </c>
      <c r="K12" s="20">
        <v>212287.41689272199</v>
      </c>
      <c r="L12" s="21">
        <f>((K12/J12)-1)*100</f>
        <v>-11.547794545656364</v>
      </c>
      <c r="M12" s="25"/>
      <c r="N12" s="26"/>
      <c r="O12" s="27"/>
      <c r="P12" s="27"/>
      <c r="Q12" s="27"/>
      <c r="R12" s="27"/>
      <c r="S12" s="27"/>
      <c r="T12" s="27"/>
      <c r="U12" s="27"/>
      <c r="V12" s="27"/>
      <c r="W12" s="7"/>
      <c r="X12" s="7"/>
      <c r="Y12" s="7"/>
    </row>
    <row r="13" spans="1:25" s="4" customFormat="1" ht="9.75" customHeight="1">
      <c r="A13" s="14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5"/>
      <c r="N13" s="26"/>
      <c r="O13" s="27"/>
      <c r="P13" s="27"/>
      <c r="Q13" s="27"/>
      <c r="R13" s="27"/>
      <c r="S13" s="27"/>
      <c r="T13" s="27"/>
      <c r="U13" s="27"/>
      <c r="V13" s="27"/>
      <c r="W13" s="7"/>
      <c r="X13" s="7"/>
      <c r="Y13" s="7"/>
    </row>
    <row r="14" spans="1:25" s="4" customFormat="1" ht="9.75" customHeight="1">
      <c r="A14" s="19" t="s">
        <v>7</v>
      </c>
      <c r="B14" s="28">
        <v>66916.866468133798</v>
      </c>
      <c r="C14" s="28">
        <v>64850.9262265937</v>
      </c>
      <c r="D14" s="28">
        <v>70797.556007624502</v>
      </c>
      <c r="E14" s="28">
        <v>58236.504284968098</v>
      </c>
      <c r="F14" s="28">
        <v>45795.849501127297</v>
      </c>
      <c r="G14" s="28">
        <v>42388.8419341302</v>
      </c>
      <c r="H14" s="28">
        <v>50315.201147895503</v>
      </c>
      <c r="I14" s="28">
        <v>42426.055017711202</v>
      </c>
      <c r="J14" s="28">
        <v>34132.619330538102</v>
      </c>
      <c r="K14" s="28">
        <v>41556.939273466101</v>
      </c>
      <c r="L14" s="21">
        <f>((K14/J14)-1)*100</f>
        <v>21.751392329523146</v>
      </c>
      <c r="M14" s="29"/>
      <c r="N14" s="26"/>
      <c r="O14" s="27"/>
      <c r="P14" s="27"/>
      <c r="Q14" s="27"/>
      <c r="R14" s="27"/>
      <c r="S14" s="27"/>
      <c r="T14" s="27"/>
      <c r="U14" s="27"/>
      <c r="V14" s="27"/>
      <c r="W14" s="7"/>
      <c r="X14" s="7"/>
      <c r="Y14" s="7"/>
    </row>
    <row r="15" spans="1:25" s="4" customFormat="1" ht="9.7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6"/>
      <c r="M15" s="25"/>
      <c r="N15" s="26"/>
      <c r="O15" s="27"/>
      <c r="P15" s="27"/>
      <c r="Q15" s="27"/>
      <c r="R15" s="27"/>
      <c r="S15" s="27"/>
      <c r="T15" s="27"/>
      <c r="U15" s="27"/>
      <c r="V15" s="27"/>
      <c r="W15" s="7"/>
      <c r="X15" s="7"/>
      <c r="Y15" s="7"/>
    </row>
    <row r="16" spans="1:25" ht="9.75" customHeight="1">
      <c r="A16" s="30"/>
      <c r="B16" s="31"/>
      <c r="C16" s="31"/>
      <c r="D16" s="32"/>
      <c r="E16" s="31"/>
      <c r="F16" s="32"/>
      <c r="G16" s="32"/>
      <c r="H16" s="33"/>
      <c r="I16" s="34"/>
      <c r="J16" s="34"/>
      <c r="K16" s="34"/>
      <c r="L16" s="34"/>
      <c r="M16" s="7"/>
      <c r="N16" s="17"/>
      <c r="O16" s="35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5" customFormat="1" ht="10.5" customHeight="1">
      <c r="A17" s="36" t="s">
        <v>8</v>
      </c>
      <c r="B17" s="37"/>
      <c r="C17" s="37"/>
      <c r="D17" s="38"/>
      <c r="E17" s="37"/>
      <c r="F17" s="38"/>
      <c r="G17" s="38"/>
      <c r="H17" s="38"/>
      <c r="I17" s="38"/>
      <c r="J17" s="3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5" customFormat="1" ht="10.5" customHeight="1">
      <c r="A18" s="39" t="s">
        <v>11</v>
      </c>
      <c r="B18" s="37"/>
      <c r="C18" s="37"/>
      <c r="D18" s="38"/>
      <c r="E18" s="37"/>
      <c r="F18" s="38"/>
      <c r="G18" s="38"/>
      <c r="H18" s="40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5" customFormat="1" ht="10.5" customHeight="1">
      <c r="A19" s="39" t="s">
        <v>10</v>
      </c>
      <c r="B19" s="41"/>
      <c r="C19" s="41"/>
      <c r="D19" s="41"/>
      <c r="E19" s="28"/>
      <c r="F19" s="41"/>
      <c r="G19" s="28"/>
      <c r="H19" s="28"/>
      <c r="I19" s="42"/>
      <c r="J19" s="42"/>
      <c r="K19" s="43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9.7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9.75" customHeight="1">
      <c r="A21" s="46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1.25" customHeight="1">
      <c r="A22" s="4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9" customHeight="1">
      <c r="A23" s="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9" customHeight="1">
      <c r="A25" s="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</sheetData>
  <mergeCells count="3">
    <mergeCell ref="L3:L4"/>
    <mergeCell ref="A3:A4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T1.9</vt:lpstr>
      <vt:lpstr>T1.9!Area_de_impressao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2020-05-06T22:06:55Z</cp:lastPrinted>
  <dcterms:created xsi:type="dcterms:W3CDTF">1998-02-13T16:34:57Z</dcterms:created>
  <dcterms:modified xsi:type="dcterms:W3CDTF">2026-07-14T15:55:49Z</dcterms:modified>
  <dc:language>en-US</dc:language>
</cp:coreProperties>
</file>