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8D2631FC-4EA1-473E-A4A4-CD8E2834CE4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7" sheetId="1" r:id="rId1"/>
  </sheets>
  <definedNames>
    <definedName name="_Fill">#REF!</definedName>
    <definedName name="_xlnm.Print_Area" localSheetId="0">'T1.7'!$A$1:$K$33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35" i="1" s="1"/>
  <c r="I37" i="1" s="1"/>
  <c r="H28" i="1"/>
  <c r="H35" i="1" s="1"/>
  <c r="H37" i="1" s="1"/>
  <c r="K6" i="1"/>
  <c r="K28" i="1" s="1"/>
  <c r="K35" i="1" s="1"/>
  <c r="K37" i="1" s="1"/>
  <c r="J6" i="1"/>
  <c r="J28" i="1" s="1"/>
  <c r="J35" i="1" s="1"/>
  <c r="J37" i="1" s="1"/>
  <c r="I6" i="1"/>
  <c r="H6" i="1"/>
  <c r="G6" i="1"/>
  <c r="G28" i="1" s="1"/>
  <c r="G35" i="1" s="1"/>
  <c r="G37" i="1" s="1"/>
  <c r="F6" i="1"/>
  <c r="F28" i="1" s="1"/>
  <c r="F35" i="1" s="1"/>
  <c r="F37" i="1" s="1"/>
  <c r="E6" i="1"/>
  <c r="E28" i="1" s="1"/>
  <c r="E35" i="1" s="1"/>
  <c r="E37" i="1" s="1"/>
  <c r="D6" i="1"/>
  <c r="D28" i="1" s="1"/>
  <c r="D35" i="1" s="1"/>
  <c r="D37" i="1" s="1"/>
  <c r="C6" i="1"/>
  <c r="C28" i="1" s="1"/>
  <c r="C35" i="1" s="1"/>
  <c r="C37" i="1" s="1"/>
  <c r="B6" i="1"/>
  <c r="B28" i="1" s="1"/>
  <c r="B35" i="1" s="1"/>
  <c r="B37" i="1" s="1"/>
</calcChain>
</file>

<file path=xl/sharedStrings.xml><?xml version="1.0" encoding="utf-8"?>
<sst xmlns="http://schemas.openxmlformats.org/spreadsheetml/2006/main" count="28" uniqueCount="28">
  <si>
    <t>Table 1.7 – Refining capacity, by refinery – 2016-2025</t>
  </si>
  <si>
    <t xml:space="preserve"> Refinery                                    (State)</t>
  </si>
  <si>
    <t>Refining capacity (barrels/day)</t>
  </si>
  <si>
    <t>Total¹</t>
  </si>
  <si>
    <t xml:space="preserve">Riograndense (RS) </t>
  </si>
  <si>
    <t>Lubnor (CE)</t>
  </si>
  <si>
    <t xml:space="preserve">Manguinhos (RJ) </t>
  </si>
  <si>
    <t>Recap (SP)</t>
  </si>
  <si>
    <t>Reduc (RJ)</t>
  </si>
  <si>
    <t xml:space="preserve">Refap (RS) </t>
  </si>
  <si>
    <t>Regap (MG)</t>
  </si>
  <si>
    <t xml:space="preserve">Refman (AM) </t>
  </si>
  <si>
    <t>Repar (PR)</t>
  </si>
  <si>
    <t>Replan (SP)</t>
  </si>
  <si>
    <t xml:space="preserve">Revap (SP) </t>
  </si>
  <si>
    <t>Refmat (BA)</t>
  </si>
  <si>
    <t>RPBC (SP)</t>
  </si>
  <si>
    <t>RPCC (RN)</t>
  </si>
  <si>
    <t>Rnest (PE)²</t>
  </si>
  <si>
    <t>Univen (SP)</t>
  </si>
  <si>
    <t>Dax Oil (BA)</t>
  </si>
  <si>
    <t>Ssoil (SP)</t>
  </si>
  <si>
    <t>Paraná Xisto (PR)³</t>
  </si>
  <si>
    <t>Total⁴  (barrel/calendar-day)</t>
  </si>
  <si>
    <t>Utilization Factor⁵ (%)</t>
  </si>
  <si>
    <t>Source: ANP/SPC, according to ANP Resolution No. 852/2021.</t>
  </si>
  <si>
    <t>¹Nominal capacity in m³/day. ²Authorized to process 100,000 barrels / day, as required by the Renewal of the Operation License, issued by Pernambuco State Environmental Agency.</t>
  </si>
  <si>
    <t>³Crude shale processing capacity is 6,120 t/day. ⁴Calendar-day refining capacity, considering the average factor of 95%. ⁵ Refinery utilization factor, considering the oil processed in the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</si>
</sst>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0_);_(* \(#,##0.000\);_(* \-??_);_(@_)"/>
    <numFmt numFmtId="165" formatCode="#,##0.0"/>
    <numFmt numFmtId="166" formatCode="_(* #,##0_);_(* \(#,##0\);_(* \-??_);_(@_)"/>
    <numFmt numFmtId="167" formatCode="0.0%"/>
    <numFmt numFmtId="168" formatCode="0.000"/>
    <numFmt numFmtId="169" formatCode="_(* #,##0.0_);_(* \(#,##0.0\);_(* \-??_);_(@_)"/>
  </numFmts>
  <fonts count="8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FF0000"/>
      <name val="Helvetica Neue"/>
    </font>
    <font>
      <sz val="7"/>
      <name val="Helvetica Neue"/>
    </font>
    <font>
      <sz val="7"/>
      <color rgb="FFFFFFFF"/>
      <name val="Helvetica Neue"/>
      <family val="2"/>
    </font>
    <font>
      <sz val="7"/>
      <color rgb="FFFF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3" borderId="0" xfId="0" applyFill="1"/>
    <xf numFmtId="0" fontId="1" fillId="3" borderId="1" xfId="0" applyFont="1" applyFill="1" applyBorder="1"/>
    <xf numFmtId="164" fontId="1" fillId="3" borderId="0" xfId="0" applyNumberFormat="1" applyFont="1" applyFill="1"/>
    <xf numFmtId="0" fontId="3" fillId="3" borderId="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 wrapText="1"/>
    </xf>
    <xf numFmtId="3" fontId="3" fillId="3" borderId="0" xfId="0" applyNumberFormat="1" applyFont="1" applyFill="1" applyAlignment="1">
      <alignment wrapText="1"/>
    </xf>
    <xf numFmtId="165" fontId="1" fillId="3" borderId="0" xfId="0" applyNumberFormat="1" applyFont="1" applyFill="1"/>
    <xf numFmtId="49" fontId="1" fillId="3" borderId="0" xfId="0" applyNumberFormat="1" applyFont="1" applyFill="1" applyAlignment="1">
      <alignment horizontal="left" wrapText="1"/>
    </xf>
    <xf numFmtId="166" fontId="1" fillId="3" borderId="0" xfId="0" applyNumberFormat="1" applyFont="1" applyFill="1" applyAlignment="1">
      <alignment wrapText="1"/>
    </xf>
    <xf numFmtId="166" fontId="1" fillId="3" borderId="0" xfId="0" applyNumberFormat="1" applyFont="1" applyFill="1"/>
    <xf numFmtId="167" fontId="1" fillId="3" borderId="0" xfId="0" applyNumberFormat="1" applyFont="1" applyFill="1"/>
    <xf numFmtId="168" fontId="1" fillId="3" borderId="0" xfId="0" applyNumberFormat="1" applyFont="1" applyFill="1"/>
    <xf numFmtId="166" fontId="1" fillId="3" borderId="0" xfId="0" applyNumberFormat="1" applyFont="1" applyFill="1" applyAlignment="1">
      <alignment horizontal="right"/>
    </xf>
    <xf numFmtId="166" fontId="3" fillId="3" borderId="0" xfId="0" applyNumberFormat="1" applyFont="1" applyFill="1" applyAlignment="1">
      <alignment wrapText="1"/>
    </xf>
    <xf numFmtId="169" fontId="3" fillId="3" borderId="0" xfId="0" applyNumberFormat="1" applyFont="1" applyFill="1" applyAlignment="1">
      <alignment wrapText="1"/>
    </xf>
    <xf numFmtId="0" fontId="1" fillId="3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3" borderId="0" xfId="0" applyFont="1" applyFill="1"/>
    <xf numFmtId="0" fontId="1" fillId="3" borderId="0" xfId="0" applyFont="1" applyFill="1" applyAlignment="1">
      <alignment horizontal="left"/>
    </xf>
    <xf numFmtId="166" fontId="5" fillId="3" borderId="0" xfId="0" applyNumberFormat="1" applyFont="1" applyFill="1"/>
    <xf numFmtId="0" fontId="6" fillId="3" borderId="0" xfId="0" applyFont="1" applyFill="1" applyAlignment="1">
      <alignment horizontal="left"/>
    </xf>
    <xf numFmtId="166" fontId="6" fillId="3" borderId="0" xfId="0" applyNumberFormat="1" applyFont="1" applyFill="1" applyAlignment="1">
      <alignment wrapText="1"/>
    </xf>
    <xf numFmtId="169" fontId="6" fillId="3" borderId="0" xfId="0" applyNumberFormat="1" applyFont="1" applyFill="1" applyAlignment="1">
      <alignment wrapText="1"/>
    </xf>
    <xf numFmtId="0" fontId="7" fillId="3" borderId="0" xfId="0" applyFont="1" applyFill="1"/>
    <xf numFmtId="166" fontId="6" fillId="3" borderId="0" xfId="0" applyNumberFormat="1" applyFont="1" applyFill="1"/>
    <xf numFmtId="0" fontId="6" fillId="3" borderId="0" xfId="0" applyFont="1" applyFill="1"/>
    <xf numFmtId="169" fontId="6" fillId="3" borderId="0" xfId="0" applyNumberFormat="1" applyFont="1" applyFill="1"/>
    <xf numFmtId="169" fontId="1" fillId="3" borderId="0" xfId="0" applyNumberFormat="1" applyFont="1" applyFill="1"/>
    <xf numFmtId="0" fontId="7" fillId="3" borderId="0" xfId="0" applyFont="1" applyFill="1" applyAlignment="1">
      <alignment horizontal="left"/>
    </xf>
    <xf numFmtId="169" fontId="7" fillId="3" borderId="0" xfId="0" applyNumberFormat="1" applyFont="1" applyFill="1"/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3" fillId="3" borderId="3" xfId="0" applyFont="1" applyFill="1" applyBorder="1" applyAlignment="1">
      <alignment horizontal="center" wrapText="1"/>
    </xf>
    <xf numFmtId="0" fontId="0" fillId="0" borderId="3" xfId="0" applyBorder="1"/>
    <xf numFmtId="0" fontId="2" fillId="3" borderId="0" xfId="0" applyFont="1" applyFill="1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61"/>
  <sheetViews>
    <sheetView tabSelected="1" zoomScaleNormal="100" workbookViewId="0">
      <selection activeCell="A2" sqref="A2"/>
    </sheetView>
  </sheetViews>
  <sheetFormatPr defaultColWidth="5.765625" defaultRowHeight="15.5"/>
  <cols>
    <col min="1" max="1" width="18.69140625" style="1" customWidth="1"/>
    <col min="2" max="3" width="7.23046875" style="2" customWidth="1"/>
    <col min="4" max="7" width="7" style="2" customWidth="1"/>
    <col min="8" max="11" width="7.23046875" style="2" customWidth="1"/>
    <col min="12" max="12" width="6.3046875" style="2" customWidth="1"/>
    <col min="13" max="257" width="5.765625" style="2" customWidth="1"/>
  </cols>
  <sheetData>
    <row r="1" spans="1:22" ht="12" customHeight="1">
      <c r="A1" s="38" t="s">
        <v>0</v>
      </c>
      <c r="B1" s="39"/>
      <c r="C1" s="39"/>
      <c r="D1" s="39"/>
      <c r="E1" s="39"/>
      <c r="F1" s="39"/>
      <c r="G1" s="39"/>
      <c r="H1" s="39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9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1.25" customHeight="1">
      <c r="A3" s="34" t="s">
        <v>1</v>
      </c>
      <c r="B3" s="36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"/>
      <c r="M3" s="5"/>
      <c r="N3" s="3"/>
      <c r="O3" s="3"/>
      <c r="P3" s="3"/>
      <c r="Q3" s="3"/>
      <c r="R3" s="3"/>
      <c r="S3" s="3"/>
      <c r="T3" s="3"/>
      <c r="U3" s="3"/>
      <c r="V3" s="3"/>
    </row>
    <row r="4" spans="1:22" ht="10.5" customHeight="1">
      <c r="A4" s="35"/>
      <c r="B4" s="6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  <c r="K4" s="6">
        <v>2025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.5" customHeight="1">
      <c r="A6" s="7" t="s">
        <v>3</v>
      </c>
      <c r="B6" s="8">
        <f t="shared" ref="B6:K6" si="0">SUM(B8:B26)</f>
        <v>2401566.6266954616</v>
      </c>
      <c r="C6" s="8">
        <f t="shared" si="0"/>
        <v>2401566.6266954616</v>
      </c>
      <c r="D6" s="8">
        <f t="shared" si="0"/>
        <v>2401566.6266954616</v>
      </c>
      <c r="E6" s="8">
        <f t="shared" si="0"/>
        <v>2406926.392</v>
      </c>
      <c r="F6" s="8">
        <f t="shared" si="0"/>
        <v>2406926.392</v>
      </c>
      <c r="G6" s="8">
        <f t="shared" si="0"/>
        <v>2423726.594</v>
      </c>
      <c r="H6" s="8">
        <f t="shared" si="0"/>
        <v>2425638.6959699998</v>
      </c>
      <c r="I6" s="8">
        <f t="shared" si="0"/>
        <v>2425638.6959699998</v>
      </c>
      <c r="J6" s="8">
        <f t="shared" si="0"/>
        <v>2423481.0559699996</v>
      </c>
      <c r="K6" s="8">
        <f t="shared" si="0"/>
        <v>2423481.0559699996</v>
      </c>
      <c r="L6" s="9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9" customHeight="1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9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1.25" customHeight="1">
      <c r="A8" s="10" t="s">
        <v>4</v>
      </c>
      <c r="B8" s="11">
        <v>17013.936354363901</v>
      </c>
      <c r="C8" s="11">
        <v>17013.936354363901</v>
      </c>
      <c r="D8" s="11">
        <v>17013.936354363901</v>
      </c>
      <c r="E8" s="11">
        <v>17013.936000000002</v>
      </c>
      <c r="F8" s="11">
        <v>17013.936000000002</v>
      </c>
      <c r="G8" s="11">
        <v>17013.936000000002</v>
      </c>
      <c r="H8" s="11">
        <v>17013.936000000002</v>
      </c>
      <c r="I8" s="11">
        <v>17013.936000000002</v>
      </c>
      <c r="J8" s="11">
        <v>17013.936000000002</v>
      </c>
      <c r="K8" s="11">
        <v>17013.936000000002</v>
      </c>
      <c r="L8" s="9"/>
      <c r="M8" s="12"/>
      <c r="N8" s="13"/>
      <c r="O8" s="3"/>
      <c r="P8" s="3"/>
      <c r="Q8" s="3"/>
      <c r="R8" s="3"/>
      <c r="S8" s="3"/>
      <c r="T8" s="3"/>
      <c r="U8" s="3"/>
      <c r="V8" s="3"/>
    </row>
    <row r="9" spans="1:22" ht="11.25" customHeight="1">
      <c r="A9" s="10" t="s">
        <v>5</v>
      </c>
      <c r="B9" s="12">
        <v>10378.17</v>
      </c>
      <c r="C9" s="12">
        <v>10378.17</v>
      </c>
      <c r="D9" s="12">
        <v>10378.17</v>
      </c>
      <c r="E9" s="12">
        <v>10378.19</v>
      </c>
      <c r="F9" s="12">
        <v>10378.19</v>
      </c>
      <c r="G9" s="12">
        <v>10378.19</v>
      </c>
      <c r="H9" s="12">
        <v>10378.19</v>
      </c>
      <c r="I9" s="12">
        <v>10378.19</v>
      </c>
      <c r="J9" s="12">
        <v>10378.19</v>
      </c>
      <c r="K9" s="12">
        <v>10378.19</v>
      </c>
      <c r="L9" s="9"/>
      <c r="M9" s="14"/>
      <c r="N9" s="3"/>
      <c r="O9" s="3"/>
      <c r="P9" s="3"/>
      <c r="Q9" s="3"/>
      <c r="R9" s="3"/>
      <c r="S9" s="3"/>
      <c r="T9" s="3"/>
      <c r="U9" s="3"/>
      <c r="V9" s="3"/>
    </row>
    <row r="10" spans="1:22" ht="11.25" customHeight="1">
      <c r="A10" s="10" t="s">
        <v>6</v>
      </c>
      <c r="B10" s="11">
        <v>14000</v>
      </c>
      <c r="C10" s="11">
        <v>14000</v>
      </c>
      <c r="D10" s="11">
        <v>14000</v>
      </c>
      <c r="E10" s="11">
        <v>10000.798000000001</v>
      </c>
      <c r="F10" s="11">
        <v>10000.798000000001</v>
      </c>
      <c r="G10" s="11">
        <v>14303</v>
      </c>
      <c r="H10" s="11">
        <v>14303</v>
      </c>
      <c r="I10" s="11">
        <v>14303</v>
      </c>
      <c r="J10" s="11">
        <v>17303</v>
      </c>
      <c r="K10" s="11">
        <v>17303</v>
      </c>
      <c r="L10" s="9"/>
      <c r="M10" s="12"/>
      <c r="N10" s="3"/>
      <c r="O10" s="3"/>
      <c r="P10" s="3"/>
      <c r="Q10" s="3"/>
      <c r="R10" s="3"/>
      <c r="S10" s="3"/>
      <c r="T10" s="3"/>
      <c r="U10" s="3"/>
      <c r="V10" s="3"/>
    </row>
    <row r="11" spans="1:22" ht="11.25" customHeight="1">
      <c r="A11" s="10" t="s">
        <v>7</v>
      </c>
      <c r="B11" s="11">
        <v>62898.1</v>
      </c>
      <c r="C11" s="11">
        <v>62898.1</v>
      </c>
      <c r="D11" s="11">
        <v>62898.1</v>
      </c>
      <c r="E11" s="11">
        <v>62898.1</v>
      </c>
      <c r="F11" s="11">
        <v>62898.1</v>
      </c>
      <c r="G11" s="11">
        <v>62898.1</v>
      </c>
      <c r="H11" s="11">
        <v>62898.1</v>
      </c>
      <c r="I11" s="11">
        <v>62898.1</v>
      </c>
      <c r="J11" s="11">
        <v>62898.1</v>
      </c>
      <c r="K11" s="11">
        <v>62898.1</v>
      </c>
      <c r="L11" s="9"/>
      <c r="M11" s="11"/>
      <c r="N11" s="3"/>
      <c r="O11" s="3"/>
      <c r="P11" s="3"/>
      <c r="Q11" s="3"/>
      <c r="R11" s="3"/>
      <c r="S11" s="3"/>
      <c r="T11" s="3"/>
      <c r="U11" s="3"/>
      <c r="V11" s="3"/>
    </row>
    <row r="12" spans="1:22" ht="11.25" customHeight="1">
      <c r="A12" s="10" t="s">
        <v>8</v>
      </c>
      <c r="B12" s="11">
        <v>251592.4</v>
      </c>
      <c r="C12" s="11">
        <v>251592.4</v>
      </c>
      <c r="D12" s="11">
        <v>251592.4</v>
      </c>
      <c r="E12" s="11">
        <v>251592.4</v>
      </c>
      <c r="F12" s="11">
        <v>251592.4</v>
      </c>
      <c r="G12" s="11">
        <v>251592.4</v>
      </c>
      <c r="H12" s="11">
        <v>251592.4</v>
      </c>
      <c r="I12" s="11">
        <v>251592.4</v>
      </c>
      <c r="J12" s="11">
        <v>251592.4</v>
      </c>
      <c r="K12" s="11">
        <v>251592.4</v>
      </c>
      <c r="L12" s="9"/>
      <c r="M12" s="11"/>
      <c r="N12" s="3"/>
      <c r="O12" s="3"/>
      <c r="P12" s="3"/>
      <c r="Q12" s="3"/>
      <c r="R12" s="3"/>
      <c r="S12" s="3"/>
      <c r="T12" s="3"/>
      <c r="U12" s="3"/>
      <c r="V12" s="3"/>
    </row>
    <row r="13" spans="1:22" ht="11.25" customHeight="1">
      <c r="A13" s="10" t="s">
        <v>9</v>
      </c>
      <c r="B13" s="11">
        <v>220143.35</v>
      </c>
      <c r="C13" s="11">
        <v>220143.35</v>
      </c>
      <c r="D13" s="11">
        <v>220143.35</v>
      </c>
      <c r="E13" s="11">
        <v>220143.35</v>
      </c>
      <c r="F13" s="11">
        <v>220143.35</v>
      </c>
      <c r="G13" s="11">
        <v>220143.35</v>
      </c>
      <c r="H13" s="11">
        <v>220143.35</v>
      </c>
      <c r="I13" s="11">
        <v>220143.35</v>
      </c>
      <c r="J13" s="11">
        <v>220143.35</v>
      </c>
      <c r="K13" s="11">
        <v>220143.35</v>
      </c>
      <c r="L13" s="9"/>
      <c r="M13" s="11"/>
      <c r="N13" s="3"/>
      <c r="O13" s="3"/>
      <c r="P13" s="3"/>
      <c r="Q13" s="3"/>
      <c r="R13" s="3"/>
      <c r="S13" s="3"/>
      <c r="T13" s="3"/>
      <c r="U13" s="3"/>
      <c r="V13" s="3"/>
    </row>
    <row r="14" spans="1:22" ht="11.25" customHeight="1">
      <c r="A14" s="10" t="s">
        <v>10</v>
      </c>
      <c r="B14" s="12">
        <v>166050.984</v>
      </c>
      <c r="C14" s="12">
        <v>166050.984</v>
      </c>
      <c r="D14" s="12">
        <v>166050.984</v>
      </c>
      <c r="E14" s="12">
        <v>166050.984</v>
      </c>
      <c r="F14" s="12">
        <v>166050.984</v>
      </c>
      <c r="G14" s="12">
        <v>166050.984</v>
      </c>
      <c r="H14" s="12">
        <v>166050.984</v>
      </c>
      <c r="I14" s="12">
        <v>166050.984</v>
      </c>
      <c r="J14" s="12">
        <v>166050.984</v>
      </c>
      <c r="K14" s="12">
        <v>166050.984</v>
      </c>
      <c r="L14" s="9"/>
      <c r="M14" s="12"/>
      <c r="N14" s="3"/>
      <c r="O14" s="3"/>
      <c r="P14" s="3"/>
      <c r="Q14" s="3"/>
      <c r="R14" s="3"/>
      <c r="S14" s="3"/>
      <c r="T14" s="3"/>
      <c r="U14" s="3"/>
      <c r="V14" s="3"/>
    </row>
    <row r="15" spans="1:22" ht="11.25" customHeight="1">
      <c r="A15" s="10" t="s">
        <v>11</v>
      </c>
      <c r="B15" s="15">
        <v>45915.612999999998</v>
      </c>
      <c r="C15" s="15">
        <v>45915.612999999998</v>
      </c>
      <c r="D15" s="15">
        <v>45915.612999999998</v>
      </c>
      <c r="E15" s="15">
        <v>45915.612999999998</v>
      </c>
      <c r="F15" s="15">
        <v>45915.612999999998</v>
      </c>
      <c r="G15" s="15">
        <v>45915.612999999998</v>
      </c>
      <c r="H15" s="15">
        <v>45915.612999999998</v>
      </c>
      <c r="I15" s="15">
        <v>45915.612999999998</v>
      </c>
      <c r="J15" s="15">
        <v>45915.612999999998</v>
      </c>
      <c r="K15" s="15">
        <v>45915.612999999998</v>
      </c>
      <c r="L15" s="9"/>
      <c r="M15" s="11"/>
      <c r="N15" s="3"/>
      <c r="O15" s="3"/>
      <c r="P15" s="3"/>
      <c r="Q15" s="3"/>
      <c r="R15" s="3"/>
      <c r="S15" s="3"/>
      <c r="T15" s="3"/>
      <c r="U15" s="3"/>
      <c r="V15" s="3"/>
    </row>
    <row r="16" spans="1:22" ht="11.25" customHeight="1">
      <c r="A16" s="10" t="s">
        <v>12</v>
      </c>
      <c r="B16" s="11">
        <v>213853.54</v>
      </c>
      <c r="C16" s="11">
        <v>213853.54</v>
      </c>
      <c r="D16" s="11">
        <v>213853.54</v>
      </c>
      <c r="E16" s="11">
        <v>213853.54</v>
      </c>
      <c r="F16" s="11">
        <v>213853.54</v>
      </c>
      <c r="G16" s="11">
        <v>213853.54</v>
      </c>
      <c r="H16" s="11">
        <v>213853.54</v>
      </c>
      <c r="I16" s="11">
        <v>213853.54</v>
      </c>
      <c r="J16" s="11">
        <v>213853.54</v>
      </c>
      <c r="K16" s="11">
        <v>213853.54</v>
      </c>
      <c r="L16" s="9"/>
      <c r="M16" s="11"/>
      <c r="N16" s="3"/>
      <c r="O16" s="3"/>
      <c r="P16" s="3"/>
      <c r="Q16" s="3"/>
      <c r="R16" s="3"/>
      <c r="S16" s="3"/>
      <c r="T16" s="3"/>
      <c r="U16" s="3"/>
      <c r="V16" s="3"/>
    </row>
    <row r="17" spans="1:22" ht="11.25" customHeight="1">
      <c r="A17" s="10" t="s">
        <v>13</v>
      </c>
      <c r="B17" s="11">
        <v>433996</v>
      </c>
      <c r="C17" s="11">
        <v>433996</v>
      </c>
      <c r="D17" s="11">
        <v>433996</v>
      </c>
      <c r="E17" s="11">
        <v>433996</v>
      </c>
      <c r="F17" s="11">
        <v>433996</v>
      </c>
      <c r="G17" s="11">
        <v>433996</v>
      </c>
      <c r="H17" s="11">
        <v>433996</v>
      </c>
      <c r="I17" s="11">
        <v>433996</v>
      </c>
      <c r="J17" s="11">
        <v>433996</v>
      </c>
      <c r="K17" s="11">
        <v>433996</v>
      </c>
      <c r="L17" s="9"/>
      <c r="M17" s="11"/>
      <c r="N17" s="3"/>
      <c r="O17" s="3"/>
      <c r="P17" s="3"/>
      <c r="Q17" s="3"/>
      <c r="R17" s="3"/>
      <c r="S17" s="3"/>
      <c r="T17" s="3"/>
      <c r="U17" s="3"/>
      <c r="V17" s="3"/>
    </row>
    <row r="18" spans="1:22" ht="11.25" customHeight="1">
      <c r="A18" s="10" t="s">
        <v>14</v>
      </c>
      <c r="B18" s="11">
        <v>251592.40046749599</v>
      </c>
      <c r="C18" s="11">
        <v>251592.40046749599</v>
      </c>
      <c r="D18" s="11">
        <v>251592.40046749599</v>
      </c>
      <c r="E18" s="11">
        <v>251592.40100000001</v>
      </c>
      <c r="F18" s="11">
        <v>251592.40100000001</v>
      </c>
      <c r="G18" s="11">
        <v>251592.40100000001</v>
      </c>
      <c r="H18" s="11">
        <v>251592.40100000001</v>
      </c>
      <c r="I18" s="11">
        <v>251592.40100000001</v>
      </c>
      <c r="J18" s="11">
        <v>251592.40100000001</v>
      </c>
      <c r="K18" s="11">
        <v>251592.40100000001</v>
      </c>
      <c r="L18" s="9"/>
      <c r="M18" s="11"/>
      <c r="N18" s="3"/>
      <c r="O18" s="3"/>
      <c r="P18" s="3"/>
      <c r="Q18" s="3"/>
      <c r="R18" s="3"/>
      <c r="S18" s="3"/>
      <c r="T18" s="3"/>
      <c r="U18" s="3"/>
      <c r="V18" s="3"/>
    </row>
    <row r="19" spans="1:22" ht="11.25" customHeight="1">
      <c r="A19" s="10" t="s">
        <v>15</v>
      </c>
      <c r="B19" s="11">
        <v>377388</v>
      </c>
      <c r="C19" s="11">
        <v>377388</v>
      </c>
      <c r="D19" s="11">
        <v>377388</v>
      </c>
      <c r="E19" s="11">
        <v>377388</v>
      </c>
      <c r="F19" s="11">
        <v>377388</v>
      </c>
      <c r="G19" s="11">
        <v>377388</v>
      </c>
      <c r="H19" s="11">
        <v>377388</v>
      </c>
      <c r="I19" s="11">
        <v>377388</v>
      </c>
      <c r="J19" s="11">
        <v>377388</v>
      </c>
      <c r="K19" s="11">
        <v>377388</v>
      </c>
      <c r="L19" s="9"/>
      <c r="M19" s="11"/>
      <c r="N19" s="3"/>
      <c r="O19" s="3"/>
      <c r="P19" s="3"/>
      <c r="Q19" s="3"/>
      <c r="R19" s="3"/>
      <c r="S19" s="3"/>
      <c r="T19" s="3"/>
      <c r="U19" s="3"/>
      <c r="V19" s="3"/>
    </row>
    <row r="20" spans="1:22" ht="11.25" customHeight="1">
      <c r="A20" s="10" t="s">
        <v>16</v>
      </c>
      <c r="B20" s="11">
        <v>169824.87016555999</v>
      </c>
      <c r="C20" s="11">
        <v>169824.87016555999</v>
      </c>
      <c r="D20" s="11">
        <v>169824.87016555999</v>
      </c>
      <c r="E20" s="11">
        <v>179184.10699999999</v>
      </c>
      <c r="F20" s="11">
        <v>179184.10699999999</v>
      </c>
      <c r="G20" s="11">
        <v>179184.10699999999</v>
      </c>
      <c r="H20" s="11">
        <v>179184.10699999999</v>
      </c>
      <c r="I20" s="11">
        <v>179184.10699999999</v>
      </c>
      <c r="J20" s="11">
        <v>179184.10699999999</v>
      </c>
      <c r="K20" s="11">
        <v>179184.10699999999</v>
      </c>
      <c r="L20" s="9"/>
      <c r="M20" s="11"/>
      <c r="N20" s="3"/>
      <c r="O20" s="3"/>
      <c r="P20" s="3"/>
      <c r="Q20" s="3"/>
      <c r="R20" s="3"/>
      <c r="S20" s="3"/>
      <c r="T20" s="3"/>
      <c r="U20" s="3"/>
      <c r="V20" s="3"/>
    </row>
    <row r="21" spans="1:22" ht="11.25" customHeight="1">
      <c r="A21" s="10" t="s">
        <v>17</v>
      </c>
      <c r="B21" s="11">
        <v>44657.58</v>
      </c>
      <c r="C21" s="11">
        <v>44657.58</v>
      </c>
      <c r="D21" s="11">
        <v>44657.58</v>
      </c>
      <c r="E21" s="11">
        <v>44657.65</v>
      </c>
      <c r="F21" s="11">
        <v>44657.65</v>
      </c>
      <c r="G21" s="11">
        <v>44657.65</v>
      </c>
      <c r="H21" s="11">
        <v>44657.65</v>
      </c>
      <c r="I21" s="11">
        <v>44657.65</v>
      </c>
      <c r="J21" s="11">
        <v>44657.65</v>
      </c>
      <c r="K21" s="11">
        <v>44657.65</v>
      </c>
      <c r="L21" s="9"/>
      <c r="M21" s="11"/>
      <c r="N21" s="3"/>
      <c r="O21" s="3"/>
      <c r="P21" s="3"/>
      <c r="Q21" s="3"/>
      <c r="R21" s="3"/>
      <c r="S21" s="3"/>
      <c r="T21" s="3"/>
      <c r="U21" s="3"/>
      <c r="V21" s="3"/>
    </row>
    <row r="22" spans="1:22" ht="11.25" customHeight="1">
      <c r="A22" s="10" t="s">
        <v>18</v>
      </c>
      <c r="B22" s="11">
        <v>115009.17585</v>
      </c>
      <c r="C22" s="11">
        <v>115009.17585</v>
      </c>
      <c r="D22" s="11">
        <v>115009.17585</v>
      </c>
      <c r="E22" s="11">
        <v>115009.17600000001</v>
      </c>
      <c r="F22" s="11">
        <v>115009.17600000001</v>
      </c>
      <c r="G22" s="11">
        <v>115009.17600000001</v>
      </c>
      <c r="H22" s="11">
        <v>115009.17600000001</v>
      </c>
      <c r="I22" s="11">
        <v>115009.17600000001</v>
      </c>
      <c r="J22" s="11">
        <v>115009.17600000001</v>
      </c>
      <c r="K22" s="11">
        <v>115009.17600000001</v>
      </c>
      <c r="L22" s="9"/>
      <c r="M22" s="11"/>
      <c r="N22" s="3"/>
      <c r="O22" s="3"/>
      <c r="P22" s="3"/>
      <c r="Q22" s="3"/>
      <c r="R22" s="3"/>
      <c r="S22" s="3"/>
      <c r="T22" s="3"/>
      <c r="U22" s="3"/>
      <c r="V22" s="3"/>
    </row>
    <row r="23" spans="1:22" ht="11.25" customHeight="1">
      <c r="A23" s="10" t="s">
        <v>19</v>
      </c>
      <c r="B23" s="11">
        <v>5158</v>
      </c>
      <c r="C23" s="11">
        <v>5158</v>
      </c>
      <c r="D23" s="11">
        <v>5158</v>
      </c>
      <c r="E23" s="11">
        <v>5157.6400000000003</v>
      </c>
      <c r="F23" s="11">
        <v>5157.6400000000003</v>
      </c>
      <c r="G23" s="11">
        <v>5157.6400000000003</v>
      </c>
      <c r="H23" s="11">
        <v>5157.6400000000003</v>
      </c>
      <c r="I23" s="11">
        <v>5157.6400000000003</v>
      </c>
      <c r="J23" s="11">
        <v>0</v>
      </c>
      <c r="K23" s="11">
        <v>0</v>
      </c>
      <c r="L23" s="9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1.25" customHeight="1">
      <c r="A24" s="10" t="s">
        <v>20</v>
      </c>
      <c r="B24" s="11">
        <v>2094.5068580416601</v>
      </c>
      <c r="C24" s="11">
        <v>2094.5068580416601</v>
      </c>
      <c r="D24" s="11">
        <v>2094.5068580416601</v>
      </c>
      <c r="E24" s="11">
        <v>2094.5070000000001</v>
      </c>
      <c r="F24" s="11">
        <v>2094.5070000000001</v>
      </c>
      <c r="G24" s="11">
        <v>2094.5070000000001</v>
      </c>
      <c r="H24" s="11">
        <v>4006.6089700000002</v>
      </c>
      <c r="I24" s="11">
        <v>4006.6089700000002</v>
      </c>
      <c r="J24" s="11">
        <v>4006.6089700000002</v>
      </c>
      <c r="K24" s="11">
        <v>4006.6089700000002</v>
      </c>
      <c r="L24" s="9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1.25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12498</v>
      </c>
      <c r="H25" s="11">
        <v>12498</v>
      </c>
      <c r="I25" s="11">
        <v>12498</v>
      </c>
      <c r="J25" s="11">
        <v>12498</v>
      </c>
      <c r="K25" s="11">
        <v>12498</v>
      </c>
      <c r="L25" s="9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1.25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9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9" customHeight="1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9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3.5" customHeight="1">
      <c r="A28" s="7" t="s">
        <v>23</v>
      </c>
      <c r="B28" s="16">
        <f t="shared" ref="B28:K28" si="1">B6*0.95</f>
        <v>2281488.2953606886</v>
      </c>
      <c r="C28" s="16">
        <f t="shared" si="1"/>
        <v>2281488.2953606886</v>
      </c>
      <c r="D28" s="16">
        <f t="shared" si="1"/>
        <v>2281488.2953606886</v>
      </c>
      <c r="E28" s="16">
        <f t="shared" si="1"/>
        <v>2286580.0723999999</v>
      </c>
      <c r="F28" s="16">
        <f t="shared" si="1"/>
        <v>2286580.0723999999</v>
      </c>
      <c r="G28" s="16">
        <f t="shared" si="1"/>
        <v>2302540.2642999999</v>
      </c>
      <c r="H28" s="16">
        <f t="shared" si="1"/>
        <v>2304356.7611714997</v>
      </c>
      <c r="I28" s="16">
        <f t="shared" si="1"/>
        <v>2304356.7611714997</v>
      </c>
      <c r="J28" s="16">
        <f t="shared" si="1"/>
        <v>2302307.0031714994</v>
      </c>
      <c r="K28" s="16">
        <f t="shared" si="1"/>
        <v>2302307.0031714994</v>
      </c>
      <c r="L28" s="9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" customHeight="1">
      <c r="A29" s="7" t="s">
        <v>24</v>
      </c>
      <c r="B29" s="17">
        <v>87.248314684518107</v>
      </c>
      <c r="C29" s="17">
        <v>80.256806988181793</v>
      </c>
      <c r="D29" s="17">
        <v>76.150125055877893</v>
      </c>
      <c r="E29" s="17">
        <v>75.666815655348799</v>
      </c>
      <c r="F29" s="17">
        <v>76.435600466466198</v>
      </c>
      <c r="G29" s="17">
        <v>77.348301846513706</v>
      </c>
      <c r="H29" s="17">
        <v>78.970850357378197</v>
      </c>
      <c r="I29" s="17">
        <v>83.979549802604296</v>
      </c>
      <c r="J29" s="17">
        <v>86.960135327019202</v>
      </c>
      <c r="K29" s="17">
        <v>86.395253508899401</v>
      </c>
      <c r="L29" s="9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9" customHeight="1">
      <c r="A30" s="18"/>
      <c r="B30" s="4"/>
      <c r="C30" s="4"/>
      <c r="D30" s="4"/>
      <c r="E30" s="4"/>
      <c r="F30" s="4"/>
      <c r="G30" s="4"/>
      <c r="H30" s="4"/>
      <c r="I30" s="4"/>
      <c r="J30" s="4"/>
      <c r="K30" s="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0.5" customHeight="1">
      <c r="A31" s="19" t="s">
        <v>25</v>
      </c>
      <c r="B31" s="20"/>
      <c r="C31" s="20"/>
      <c r="D31" s="20"/>
      <c r="E31" s="20"/>
      <c r="F31" s="2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0.5" customHeight="1">
      <c r="A32" s="21" t="s">
        <v>26</v>
      </c>
      <c r="B32" s="20"/>
      <c r="C32" s="20"/>
      <c r="D32" s="20"/>
      <c r="E32" s="20"/>
      <c r="F32" s="20"/>
      <c r="G32" s="3"/>
      <c r="H32" s="3"/>
      <c r="I32" s="1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0.5" customHeight="1">
      <c r="A33" s="21" t="s">
        <v>27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9" customHeight="1">
      <c r="A34" s="21"/>
      <c r="B34" s="22"/>
      <c r="C34" s="22"/>
      <c r="D34" s="22"/>
      <c r="E34" s="22"/>
      <c r="F34" s="22"/>
      <c r="G34" s="22"/>
      <c r="H34" s="22"/>
      <c r="I34" s="2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9" customHeight="1">
      <c r="A35" s="23"/>
      <c r="B35" s="24">
        <f t="shared" ref="B35:K35" si="2">B28</f>
        <v>2281488.2953606886</v>
      </c>
      <c r="C35" s="24">
        <f t="shared" si="2"/>
        <v>2281488.2953606886</v>
      </c>
      <c r="D35" s="24">
        <f t="shared" si="2"/>
        <v>2281488.2953606886</v>
      </c>
      <c r="E35" s="24">
        <f t="shared" si="2"/>
        <v>2286580.0723999999</v>
      </c>
      <c r="F35" s="24">
        <f t="shared" si="2"/>
        <v>2286580.0723999999</v>
      </c>
      <c r="G35" s="24">
        <f t="shared" si="2"/>
        <v>2302540.2642999999</v>
      </c>
      <c r="H35" s="24">
        <f t="shared" si="2"/>
        <v>2304356.7611714997</v>
      </c>
      <c r="I35" s="24">
        <f t="shared" si="2"/>
        <v>2304356.7611714997</v>
      </c>
      <c r="J35" s="24">
        <f t="shared" si="2"/>
        <v>2302307.0031714994</v>
      </c>
      <c r="K35" s="24">
        <f t="shared" si="2"/>
        <v>2302307.0031714994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9" customHeight="1">
      <c r="A36" s="23"/>
      <c r="B36" s="24">
        <v>1984043.4533077299</v>
      </c>
      <c r="C36" s="24">
        <v>1831049.6576655901</v>
      </c>
      <c r="D36" s="24">
        <v>1737356.1900523801</v>
      </c>
      <c r="E36" s="24">
        <v>1726329.5426489301</v>
      </c>
      <c r="F36" s="24">
        <v>1747761.2084855</v>
      </c>
      <c r="G36" s="24">
        <v>1768630.8563621801</v>
      </c>
      <c r="H36" s="24">
        <v>1818335.62653873</v>
      </c>
      <c r="I36" s="24">
        <v>1935188.4338777</v>
      </c>
      <c r="J36" s="24">
        <v>2003871.7579320499</v>
      </c>
      <c r="K36" s="24">
        <v>1989083.9719431601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9" customHeight="1">
      <c r="A37" s="23"/>
      <c r="B37" s="25">
        <f t="shared" ref="B37:K37" si="3">(B36/B35)*100</f>
        <v>86.962683847302642</v>
      </c>
      <c r="C37" s="25">
        <f t="shared" si="3"/>
        <v>80.256806988181935</v>
      </c>
      <c r="D37" s="25">
        <f t="shared" si="3"/>
        <v>76.150125055877851</v>
      </c>
      <c r="E37" s="25">
        <f t="shared" si="3"/>
        <v>75.498320110739456</v>
      </c>
      <c r="F37" s="25">
        <f t="shared" si="3"/>
        <v>76.435600466466298</v>
      </c>
      <c r="G37" s="25">
        <f t="shared" si="3"/>
        <v>76.812157588908235</v>
      </c>
      <c r="H37" s="25">
        <f t="shared" si="3"/>
        <v>78.908598580643215</v>
      </c>
      <c r="I37" s="25">
        <f t="shared" si="3"/>
        <v>83.979549802604339</v>
      </c>
      <c r="J37" s="25">
        <f t="shared" si="3"/>
        <v>87.037556467128596</v>
      </c>
      <c r="K37" s="25">
        <f t="shared" si="3"/>
        <v>86.395253508899344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9" customHeight="1">
      <c r="A38" s="26"/>
      <c r="B38" s="24"/>
      <c r="C38" s="27"/>
      <c r="D38" s="27"/>
      <c r="E38" s="27"/>
      <c r="F38" s="27"/>
      <c r="G38" s="28"/>
      <c r="H38" s="27"/>
      <c r="I38" s="27"/>
      <c r="J38" s="27"/>
      <c r="K38" s="2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9" customHeight="1">
      <c r="A39" s="26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9" customHeight="1">
      <c r="A40" s="26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9" customHeight="1">
      <c r="A41" s="26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30"/>
    </row>
    <row r="42" spans="1:22" ht="9" customHeight="1">
      <c r="A42" s="26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3"/>
    </row>
    <row r="43" spans="1:22" ht="9" customHeight="1">
      <c r="A43" s="2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3"/>
    </row>
    <row r="44" spans="1:22" ht="9" customHeight="1">
      <c r="A44" s="26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3"/>
    </row>
    <row r="45" spans="1:22" ht="9" customHeight="1">
      <c r="A45" s="2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3"/>
    </row>
    <row r="46" spans="1:22" ht="9" customHeight="1">
      <c r="A46" s="26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3"/>
    </row>
    <row r="47" spans="1:22" ht="9" customHeight="1">
      <c r="A47" s="26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3"/>
    </row>
    <row r="48" spans="1:22" ht="9" customHeight="1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3"/>
    </row>
    <row r="49" spans="1:22" ht="9" customHeight="1">
      <c r="A49" s="3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3"/>
    </row>
    <row r="50" spans="1:22" ht="9" customHeight="1">
      <c r="A50" s="33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3"/>
    </row>
    <row r="51" spans="1:22" ht="9" customHeight="1">
      <c r="A51" s="33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3"/>
    </row>
    <row r="52" spans="1:22" ht="9" customHeight="1">
      <c r="A52" s="33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3"/>
    </row>
    <row r="53" spans="1:22" ht="9" customHeight="1">
      <c r="A53" s="33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3"/>
    </row>
    <row r="54" spans="1:22" ht="9" customHeight="1">
      <c r="A54" s="33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3"/>
    </row>
    <row r="55" spans="1:22" ht="9" customHeight="1">
      <c r="A55" s="33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3"/>
    </row>
    <row r="56" spans="1:22" ht="9" customHeight="1">
      <c r="A56" s="33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3"/>
    </row>
    <row r="57" spans="1:22" ht="9" customHeight="1">
      <c r="A57" s="33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3"/>
    </row>
    <row r="58" spans="1:22" ht="9" customHeight="1">
      <c r="A58" s="33"/>
      <c r="B58" s="30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9" customHeight="1">
      <c r="A59" s="33"/>
      <c r="B59" s="3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9" customHeight="1">
      <c r="A60" s="33"/>
      <c r="B60" s="3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9" customHeight="1">
      <c r="A61" s="33"/>
      <c r="B61" s="3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</sheetData>
  <mergeCells count="3">
    <mergeCell ref="A3:A4"/>
    <mergeCell ref="B3:K3"/>
    <mergeCell ref="A1:H1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T1.7</vt:lpstr>
      <vt:lpstr>T1.7!Area_de_impressao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2025-04-25T18:05:41Z</cp:lastPrinted>
  <dcterms:created xsi:type="dcterms:W3CDTF">1998-02-13T16:27:53Z</dcterms:created>
  <dcterms:modified xsi:type="dcterms:W3CDTF">2026-07-13T17:36:05Z</dcterms:modified>
  <dc:language>en-US</dc:language>
</cp:coreProperties>
</file>