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DF8D68B2-6FAA-4A41-AD69-629AF8B4760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1.21" sheetId="1" r:id="rId1"/>
  </sheets>
  <externalReferences>
    <externalReference r:id="rId2"/>
  </externalReferences>
  <definedNames>
    <definedName name="_Fill">#REF!</definedName>
    <definedName name="_xlfn__FV">none</definedName>
    <definedName name="_xlfn_TEXTJOIN">none</definedName>
    <definedName name="_xlnm.Print_Area" localSheetId="0">'T1.21'!$A$1:$J$78</definedName>
    <definedName name="Excel_BuiltIn__FilterDatabase" localSheetId="0">[1]T2!$A$3:$J$7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45" i="1"/>
  <c r="B33" i="1"/>
  <c r="B32" i="1"/>
  <c r="B31" i="1"/>
  <c r="B30" i="1"/>
  <c r="B34" i="1"/>
  <c r="B64" i="1"/>
  <c r="B62" i="1"/>
  <c r="B61" i="1"/>
  <c r="B63" i="1"/>
  <c r="B72" i="1" l="1"/>
  <c r="B71" i="1"/>
  <c r="B70" i="1"/>
  <c r="B69" i="1"/>
  <c r="B68" i="1"/>
  <c r="J67" i="1"/>
  <c r="I67" i="1"/>
  <c r="H67" i="1"/>
  <c r="G67" i="1"/>
  <c r="F67" i="1"/>
  <c r="E67" i="1"/>
  <c r="D67" i="1"/>
  <c r="C67" i="1"/>
  <c r="B65" i="1"/>
  <c r="J60" i="1"/>
  <c r="I60" i="1"/>
  <c r="H60" i="1"/>
  <c r="G60" i="1"/>
  <c r="F60" i="1"/>
  <c r="E60" i="1"/>
  <c r="D60" i="1"/>
  <c r="C60" i="1"/>
  <c r="B58" i="1"/>
  <c r="B57" i="1"/>
  <c r="B56" i="1"/>
  <c r="J55" i="1"/>
  <c r="I55" i="1"/>
  <c r="H55" i="1"/>
  <c r="G55" i="1"/>
  <c r="F55" i="1"/>
  <c r="E55" i="1"/>
  <c r="D55" i="1"/>
  <c r="C55" i="1"/>
  <c r="B53" i="1"/>
  <c r="B52" i="1"/>
  <c r="J51" i="1"/>
  <c r="I51" i="1"/>
  <c r="H51" i="1"/>
  <c r="G51" i="1"/>
  <c r="F51" i="1"/>
  <c r="E51" i="1"/>
  <c r="D51" i="1"/>
  <c r="C51" i="1"/>
  <c r="B49" i="1"/>
  <c r="B48" i="1"/>
  <c r="B47" i="1"/>
  <c r="B46" i="1"/>
  <c r="B44" i="1"/>
  <c r="B43" i="1"/>
  <c r="B42" i="1"/>
  <c r="B41" i="1"/>
  <c r="B40" i="1"/>
  <c r="B39" i="1"/>
  <c r="B38" i="1"/>
  <c r="B37" i="1"/>
  <c r="B36" i="1"/>
  <c r="B29" i="1"/>
  <c r="J28" i="1"/>
  <c r="I28" i="1"/>
  <c r="H28" i="1"/>
  <c r="G28" i="1"/>
  <c r="F28" i="1"/>
  <c r="E28" i="1"/>
  <c r="D28" i="1"/>
  <c r="C28" i="1"/>
  <c r="B26" i="1"/>
  <c r="B25" i="1"/>
  <c r="B24" i="1"/>
  <c r="B23" i="1"/>
  <c r="B22" i="1"/>
  <c r="B21" i="1"/>
  <c r="B20" i="1"/>
  <c r="B19" i="1"/>
  <c r="B18" i="1"/>
  <c r="B17" i="1"/>
  <c r="B16" i="1"/>
  <c r="B15" i="1"/>
  <c r="J14" i="1"/>
  <c r="I14" i="1"/>
  <c r="H14" i="1"/>
  <c r="G14" i="1"/>
  <c r="F14" i="1"/>
  <c r="E14" i="1"/>
  <c r="D14" i="1"/>
  <c r="C14" i="1"/>
  <c r="B12" i="1"/>
  <c r="B11" i="1"/>
  <c r="B10" i="1"/>
  <c r="J9" i="1"/>
  <c r="I9" i="1"/>
  <c r="H9" i="1"/>
  <c r="G9" i="1"/>
  <c r="F9" i="1"/>
  <c r="E9" i="1"/>
  <c r="D9" i="1"/>
  <c r="C9" i="1"/>
  <c r="B55" i="1" l="1"/>
  <c r="D7" i="1"/>
  <c r="B51" i="1"/>
  <c r="B14" i="1"/>
  <c r="B9" i="1"/>
  <c r="B67" i="1"/>
  <c r="J7" i="1"/>
  <c r="B28" i="1"/>
  <c r="G7" i="1"/>
  <c r="I7" i="1"/>
  <c r="B60" i="1"/>
  <c r="H7" i="1"/>
  <c r="E7" i="1"/>
  <c r="F7" i="1"/>
  <c r="C7" i="1"/>
  <c r="B7" i="1" l="1"/>
</calcChain>
</file>

<file path=xl/sharedStrings.xml><?xml version="1.0" encoding="utf-8"?>
<sst xmlns="http://schemas.openxmlformats.org/spreadsheetml/2006/main" count="79" uniqueCount="78">
  <si>
    <t>Region and country
of destination</t>
  </si>
  <si>
    <t>Exports of energy and non-energy oil products (10³ m³)</t>
  </si>
  <si>
    <t>Total</t>
  </si>
  <si>
    <t>Fuel oil</t>
  </si>
  <si>
    <t>Gasoline A</t>
  </si>
  <si>
    <t>Solvent</t>
  </si>
  <si>
    <t>Coke</t>
  </si>
  <si>
    <t>Lubricating oil</t>
  </si>
  <si>
    <t>Diesel</t>
  </si>
  <si>
    <t>LPG</t>
  </si>
  <si>
    <t>Others¹</t>
  </si>
  <si>
    <t>Canada</t>
  </si>
  <si>
    <t>Mexico</t>
  </si>
  <si>
    <t>United States</t>
  </si>
  <si>
    <t>Argentina</t>
  </si>
  <si>
    <t>Bahamas</t>
  </si>
  <si>
    <t>Chile</t>
  </si>
  <si>
    <t>Colombia</t>
  </si>
  <si>
    <t>Dominican Republic</t>
  </si>
  <si>
    <t>Panama</t>
  </si>
  <si>
    <t>Paraguay</t>
  </si>
  <si>
    <t>Puerto Rico</t>
  </si>
  <si>
    <t>U.S. Virgin Islands</t>
  </si>
  <si>
    <t>Uruguay</t>
  </si>
  <si>
    <t>Belgium</t>
  </si>
  <si>
    <t>Cyprus</t>
  </si>
  <si>
    <t>Denmark</t>
  </si>
  <si>
    <t>France</t>
  </si>
  <si>
    <t>Germany</t>
  </si>
  <si>
    <t>Greece</t>
  </si>
  <si>
    <t>Isle of Man</t>
  </si>
  <si>
    <t>Italy</t>
  </si>
  <si>
    <t>Liechtenstein</t>
  </si>
  <si>
    <t>Luxembourg</t>
  </si>
  <si>
    <t>Malta</t>
  </si>
  <si>
    <t>Netherlands</t>
  </si>
  <si>
    <t>Norway</t>
  </si>
  <si>
    <t>Portugal</t>
  </si>
  <si>
    <t>Spain</t>
  </si>
  <si>
    <t>Switzerland</t>
  </si>
  <si>
    <t>Turkey</t>
  </si>
  <si>
    <t>United Kingdom</t>
  </si>
  <si>
    <t>Russia</t>
  </si>
  <si>
    <t>Saudi Arabia</t>
  </si>
  <si>
    <t>United Arab Emirates</t>
  </si>
  <si>
    <t>Liberia</t>
  </si>
  <si>
    <t>South Africa</t>
  </si>
  <si>
    <t>Togo</t>
  </si>
  <si>
    <t>China</t>
  </si>
  <si>
    <t>Hong Kong</t>
  </si>
  <si>
    <t>Marshall Islands</t>
  </si>
  <si>
    <t>Singapore</t>
  </si>
  <si>
    <t>Table 1.21 – Exports of energy and non-energy oil products, by region and country of destination – 2025</t>
  </si>
  <si>
    <t>North America</t>
  </si>
  <si>
    <t>Central and South America</t>
  </si>
  <si>
    <t>Europe</t>
  </si>
  <si>
    <t>Middle East</t>
  </si>
  <si>
    <t>Commonwealth of Independent States</t>
  </si>
  <si>
    <t>África</t>
  </si>
  <si>
    <t>Ásia-Pacífico</t>
  </si>
  <si>
    <t>Ethiopia</t>
  </si>
  <si>
    <t>Azerbaijan</t>
  </si>
  <si>
    <t>Croatia</t>
  </si>
  <si>
    <t>Iceland</t>
  </si>
  <si>
    <t>Source: MDIC/Secex.</t>
  </si>
  <si>
    <r>
      <t>Brazil</t>
    </r>
    <r>
      <rPr>
        <vertAlign val="superscript"/>
        <sz val="7"/>
        <rFont val="Helvetica Neue"/>
      </rPr>
      <t>2</t>
    </r>
  </si>
  <si>
    <r>
      <t>Others</t>
    </r>
    <r>
      <rPr>
        <vertAlign val="superscript"/>
        <sz val="7"/>
        <rFont val="Helvetica Neue"/>
      </rPr>
      <t>3</t>
    </r>
  </si>
  <si>
    <r>
      <t>Others</t>
    </r>
    <r>
      <rPr>
        <vertAlign val="superscript"/>
        <sz val="7"/>
        <rFont val="Helvetica Neue"/>
      </rPr>
      <t>4</t>
    </r>
  </si>
  <si>
    <r>
      <t>Others</t>
    </r>
    <r>
      <rPr>
        <vertAlign val="superscript"/>
        <sz val="7"/>
        <rFont val="Helvetica Neue"/>
      </rPr>
      <t>5</t>
    </r>
  </si>
  <si>
    <r>
      <t>Others</t>
    </r>
    <r>
      <rPr>
        <vertAlign val="superscript"/>
        <sz val="7"/>
        <rFont val="Helvetica Neue"/>
      </rPr>
      <t>6</t>
    </r>
  </si>
  <si>
    <r>
      <t>Others</t>
    </r>
    <r>
      <rPr>
        <vertAlign val="superscript"/>
        <sz val="7"/>
        <rFont val="Helvetica Neue"/>
      </rPr>
      <t>7</t>
    </r>
  </si>
  <si>
    <t xml:space="preserve">Herzegovina, Bulgaria, Bulgaria, Croatia, Estonia, Finland, Hungary, Iceland, Ireland, Lithuania, Monaco, Montenegro, Czech Republic, Romania, San Marino, Serbia, Slovakia, Slovenia, Sweden, and Ukraine. ⁴Includes Bahrain, </t>
  </si>
  <si>
    <t xml:space="preserve">Iran, Israel, Jordan, Lebanon, Oman and Saudi Arabia. ⁵Includes Angola, Algeria, Botswana, Burkina Faso, Cape Verde, Cameroon, Comoros, Côte d'Ivoire, Djibouti, Egypt, Ethiopia, Gabon, Gambia, Ghana, Guinea, Guinea-Bissau, </t>
  </si>
  <si>
    <t xml:space="preserve">Kenya, Libia, Malawi, Mali, Morocco, Mauritius, Mauritania, Mozambique, Namibia, Nigeria, Senegal, Sierra Leone, Tanzania, Tunisia, and Zambia. ⁶Includes Australia, Bangladesh, Camboja, Guam, Cook Islands, India, Indonesia, </t>
  </si>
  <si>
    <t xml:space="preserve">Japan, Kiribati, Malaysia, Myanmar, Nauru, Niue, New Guinea, Philippines, South Korea, Sri Lanka, Taiwan, Thailand, Tonga, Vanuatu and Vietnam. </t>
  </si>
  <si>
    <r>
      <t xml:space="preserve">¹Includes asphalt, aviation gasoline, other non-energy sources, naphtha, paraffin and QAV. </t>
    </r>
    <r>
      <rPr>
        <vertAlign val="superscript"/>
        <sz val="7"/>
        <rFont val="Helvetica Neue"/>
      </rPr>
      <t>2</t>
    </r>
    <r>
      <rPr>
        <sz val="7"/>
        <rFont val="Helvetica Neue"/>
      </rPr>
      <t xml:space="preserve">This is Re-export. ²Includes Anguilla, Antigua and Barbuda, Aruba, Barbados, Belize, Bermuda, Bolivia, Bonaire, Cayman Islands, </t>
    </r>
  </si>
  <si>
    <t xml:space="preserve">Saint Kitts and Nevis, Saint Eustatius and Saba, Saint Martin, Isle of (French part), Saint Vincent and the Grenadines, Sint Maarten, Suriname, Trinidad and Tobago, and Venezuela. ³Includes Andorra, Austria, Bosnia and </t>
  </si>
  <si>
    <t>Costa Rica, Cuba, Curacao, El Salvador, Ecuador, Falkland, Grenada, Guatemala, Guyana, French Guyana, Haiti, Honduras, Heard Island and McDonald Islands, Jamaica, Martinique, Montserrat, Nicaragua, Peru, Saint Lucia,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</si>
</sst>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0_-;\-* #,##0.000_-;_-* \-???_-;_-@_-"/>
    <numFmt numFmtId="165" formatCode="_(* #,##0_);_(* \(#,##0\);_(* \-??_);_(@_)"/>
    <numFmt numFmtId="166" formatCode="_(* #,##0.0_);_(* \(#,##0.0\);_(* \-??_);_(@_)"/>
    <numFmt numFmtId="167" formatCode="_(* #,##0.00_);_(* \(#,##0.00\);_(* \-??_);_(@_)"/>
    <numFmt numFmtId="168" formatCode="_(* #,##0.000_);_(* \(#,##0.000\);_(* \-??_);_(@_)"/>
    <numFmt numFmtId="169" formatCode="_-* #,##0.0_-;\-* #,##0.0_-;_-* \-?_-;_-@_-"/>
    <numFmt numFmtId="170" formatCode="_(* #,##0.0000_);_(* \(#,##0.0000\);_(* \-??_);_(@_)"/>
    <numFmt numFmtId="171" formatCode="_(* #,##0.00000_);_(* \(#,##0.00000\);_(* \-??_);_(@_)"/>
    <numFmt numFmtId="172" formatCode="0.0%"/>
    <numFmt numFmtId="173" formatCode="_(* #,##0.0_);_(* \(#,##0.0\);_(* \-?_);_(@_)"/>
    <numFmt numFmtId="174" formatCode="_-* #,##0.00_-;\-* #,##0.00_-;_-* \-??_-;_-@_-"/>
    <numFmt numFmtId="175" formatCode="_(* #,##0.0_);_(* \(#,##0.0\);_(* &quot;-&quot;??_);_(@_)"/>
  </numFmts>
  <fonts count="13">
    <font>
      <sz val="12"/>
      <name val="Arial MT"/>
    </font>
    <font>
      <sz val="11"/>
      <color rgb="FF000000"/>
      <name val="Calibri"/>
      <family val="2"/>
    </font>
    <font>
      <sz val="7"/>
      <name val="Helvetica Neue"/>
    </font>
    <font>
      <b/>
      <sz val="8"/>
      <name val="Helvetica Neue"/>
      <family val="2"/>
    </font>
    <font>
      <b/>
      <sz val="7"/>
      <name val="Helvetica Neue"/>
    </font>
    <font>
      <sz val="7"/>
      <color rgb="FFFF0000"/>
      <name val="Helvetica Neue"/>
    </font>
    <font>
      <b/>
      <sz val="7"/>
      <color rgb="FF000000"/>
      <name val="Helvetica Neue"/>
    </font>
    <font>
      <sz val="7"/>
      <name val="Arial"/>
      <family val="2"/>
    </font>
    <font>
      <sz val="12"/>
      <name val="Arial MT"/>
    </font>
    <font>
      <b/>
      <sz val="9"/>
      <name val="Helvetica Neue"/>
    </font>
    <font>
      <sz val="9"/>
      <name val="Helvetica Neue"/>
    </font>
    <font>
      <b/>
      <sz val="7"/>
      <name val="Helvetica Neue"/>
      <family val="2"/>
    </font>
    <font>
      <vertAlign val="superscript"/>
      <sz val="7"/>
      <name val="Helvetica Neue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74" fontId="8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2" borderId="0" xfId="0" applyFont="1" applyFill="1" applyAlignment="1">
      <alignment horizontal="left" vertical="center" wrapText="1" shrinkToFit="1"/>
    </xf>
    <xf numFmtId="164" fontId="3" fillId="2" borderId="0" xfId="0" applyNumberFormat="1" applyFont="1" applyFill="1" applyAlignment="1">
      <alignment horizontal="left" vertical="center" wrapText="1" shrinkToFit="1"/>
    </xf>
    <xf numFmtId="165" fontId="5" fillId="2" borderId="0" xfId="0" applyNumberFormat="1" applyFont="1" applyFill="1" applyAlignment="1">
      <alignment vertical="center"/>
    </xf>
    <xf numFmtId="166" fontId="5" fillId="2" borderId="0" xfId="0" applyNumberFormat="1" applyFont="1" applyFill="1" applyAlignment="1">
      <alignment horizontal="center"/>
    </xf>
    <xf numFmtId="166" fontId="5" fillId="2" borderId="0" xfId="0" applyNumberFormat="1" applyFont="1" applyFill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167" fontId="5" fillId="2" borderId="0" xfId="0" applyNumberFormat="1" applyFont="1" applyFill="1" applyAlignment="1">
      <alignment vertical="center" wrapText="1"/>
    </xf>
    <xf numFmtId="168" fontId="5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/>
    </xf>
    <xf numFmtId="166" fontId="6" fillId="2" borderId="0" xfId="0" applyNumberFormat="1" applyFont="1" applyFill="1" applyAlignment="1">
      <alignment horizontal="right" vertical="center" wrapText="1"/>
    </xf>
    <xf numFmtId="169" fontId="4" fillId="2" borderId="0" xfId="0" applyNumberFormat="1" applyFont="1" applyFill="1"/>
    <xf numFmtId="0" fontId="4" fillId="3" borderId="0" xfId="0" applyFont="1" applyFill="1"/>
    <xf numFmtId="4" fontId="2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horizontal="center"/>
    </xf>
    <xf numFmtId="170" fontId="2" fillId="2" borderId="0" xfId="0" applyNumberFormat="1" applyFont="1" applyFill="1" applyAlignment="1">
      <alignment horizontal="right" vertical="center" wrapText="1"/>
    </xf>
    <xf numFmtId="171" fontId="2" fillId="2" borderId="0" xfId="0" applyNumberFormat="1" applyFont="1" applyFill="1" applyAlignment="1">
      <alignment horizontal="right" vertical="center" wrapText="1"/>
    </xf>
    <xf numFmtId="168" fontId="2" fillId="2" borderId="0" xfId="0" applyNumberFormat="1" applyFont="1" applyFill="1" applyAlignment="1">
      <alignment horizontal="right" vertical="center" wrapText="1"/>
    </xf>
    <xf numFmtId="166" fontId="2" fillId="2" borderId="0" xfId="0" applyNumberFormat="1" applyFont="1" applyFill="1" applyAlignment="1">
      <alignment horizontal="right" vertical="center" wrapText="1"/>
    </xf>
    <xf numFmtId="172" fontId="2" fillId="2" borderId="0" xfId="0" applyNumberFormat="1" applyFont="1" applyFill="1" applyAlignment="1">
      <alignment horizontal="right" vertical="center" wrapText="1"/>
    </xf>
    <xf numFmtId="166" fontId="2" fillId="2" borderId="0" xfId="0" applyNumberFormat="1" applyFont="1" applyFill="1"/>
    <xf numFmtId="166" fontId="4" fillId="2" borderId="0" xfId="0" applyNumberFormat="1" applyFont="1" applyFill="1" applyAlignment="1">
      <alignment horizontal="right" vertical="center" wrapText="1"/>
    </xf>
    <xf numFmtId="0" fontId="2" fillId="2" borderId="0" xfId="0" applyFont="1" applyFill="1"/>
    <xf numFmtId="166" fontId="2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right" vertical="center" wrapText="1"/>
    </xf>
    <xf numFmtId="165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/>
    <xf numFmtId="166" fontId="2" fillId="2" borderId="0" xfId="0" applyNumberFormat="1" applyFont="1" applyFill="1" applyAlignment="1">
      <alignment horizontal="right"/>
    </xf>
    <xf numFmtId="0" fontId="2" fillId="4" borderId="0" xfId="0" applyFont="1" applyFill="1"/>
    <xf numFmtId="0" fontId="5" fillId="2" borderId="0" xfId="0" applyFont="1" applyFill="1"/>
    <xf numFmtId="0" fontId="5" fillId="4" borderId="0" xfId="0" applyFont="1" applyFill="1"/>
    <xf numFmtId="0" fontId="4" fillId="4" borderId="0" xfId="0" applyFont="1" applyFill="1"/>
    <xf numFmtId="4" fontId="4" fillId="2" borderId="4" xfId="0" applyNumberFormat="1" applyFont="1" applyFill="1" applyBorder="1"/>
    <xf numFmtId="4" fontId="2" fillId="2" borderId="4" xfId="0" applyNumberFormat="1" applyFont="1" applyFill="1" applyBorder="1"/>
    <xf numFmtId="4" fontId="2" fillId="2" borderId="4" xfId="0" applyNumberFormat="1" applyFont="1" applyFill="1" applyBorder="1" applyAlignment="1">
      <alignment horizontal="right"/>
    </xf>
    <xf numFmtId="0" fontId="2" fillId="2" borderId="0" xfId="0" applyFont="1" applyFill="1" applyAlignment="1">
      <alignment vertical="center"/>
    </xf>
    <xf numFmtId="173" fontId="5" fillId="2" borderId="0" xfId="0" applyNumberFormat="1" applyFont="1" applyFill="1"/>
    <xf numFmtId="0" fontId="7" fillId="2" borderId="0" xfId="0" applyFont="1" applyFill="1"/>
    <xf numFmtId="0" fontId="5" fillId="3" borderId="0" xfId="0" applyFont="1" applyFill="1"/>
    <xf numFmtId="0" fontId="11" fillId="5" borderId="0" xfId="0" applyFont="1" applyFill="1" applyAlignment="1">
      <alignment horizontal="left"/>
    </xf>
    <xf numFmtId="4" fontId="11" fillId="5" borderId="0" xfId="0" applyNumberFormat="1" applyFont="1" applyFill="1" applyAlignment="1">
      <alignment horizontal="left"/>
    </xf>
    <xf numFmtId="4" fontId="4" fillId="3" borderId="0" xfId="0" applyNumberFormat="1" applyFont="1" applyFill="1" applyAlignment="1">
      <alignment horizontal="left"/>
    </xf>
    <xf numFmtId="4" fontId="4" fillId="3" borderId="0" xfId="0" applyNumberFormat="1" applyFont="1" applyFill="1" applyAlignment="1">
      <alignment horizontal="left" vertical="center"/>
    </xf>
    <xf numFmtId="175" fontId="4" fillId="3" borderId="0" xfId="3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 wrapText="1" shrinkToFit="1"/>
    </xf>
    <xf numFmtId="0" fontId="10" fillId="3" borderId="0" xfId="0" applyFont="1" applyFill="1"/>
    <xf numFmtId="0" fontId="4" fillId="2" borderId="2" xfId="0" applyFont="1" applyFill="1" applyBorder="1" applyAlignment="1">
      <alignment horizontal="center" vertical="center"/>
    </xf>
    <xf numFmtId="0" fontId="0" fillId="3" borderId="7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6" xfId="0" applyFill="1" applyBorder="1"/>
    <xf numFmtId="0" fontId="4" fillId="2" borderId="2" xfId="0" applyFont="1" applyFill="1" applyBorder="1" applyAlignment="1">
      <alignment horizontal="center" vertical="center" wrapText="1"/>
    </xf>
    <xf numFmtId="0" fontId="0" fillId="3" borderId="9" xfId="0" applyFill="1" applyBorder="1"/>
  </cellXfs>
  <cellStyles count="4">
    <cellStyle name="Normal" xfId="0" builtinId="0"/>
    <cellStyle name="Normal 2" xfId="1" xr:uid="{00000000-0005-0000-0000-000006000000}"/>
    <cellStyle name="Vírgula" xfId="3" builtinId="3"/>
    <cellStyle name="Vírgula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CCFFFF"/>
      <rgbColor rgb="FF600080"/>
      <rgbColor rgb="FFFF8080"/>
      <rgbColor rgb="FF008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E0E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2.6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W84"/>
  <sheetViews>
    <sheetView tabSelected="1" zoomScaleNormal="100" workbookViewId="0">
      <selection activeCell="A2" sqref="A2"/>
    </sheetView>
  </sheetViews>
  <sheetFormatPr defaultColWidth="11.53515625" defaultRowHeight="15.5"/>
  <cols>
    <col min="1" max="1" width="25.765625" style="2" customWidth="1"/>
    <col min="2" max="2" width="8.69140625" style="2" customWidth="1"/>
    <col min="3" max="10" width="8.84375" style="2" customWidth="1"/>
    <col min="11" max="257" width="11.53515625" style="2" customWidth="1"/>
    <col min="258" max="16384" width="11.53515625" style="3"/>
  </cols>
  <sheetData>
    <row r="1" spans="1:12" ht="14.5" customHeight="1">
      <c r="A1" s="50" t="s">
        <v>52</v>
      </c>
      <c r="B1" s="51"/>
      <c r="C1" s="51"/>
      <c r="D1" s="51"/>
      <c r="E1" s="51"/>
      <c r="F1" s="51"/>
      <c r="G1" s="51"/>
      <c r="H1" s="51"/>
      <c r="I1" s="51"/>
      <c r="J1" s="51"/>
      <c r="K1" s="1"/>
      <c r="L1" s="1"/>
    </row>
    <row r="2" spans="1:12" ht="9.65" customHeight="1">
      <c r="A2" s="4"/>
      <c r="B2" s="4"/>
      <c r="C2" s="4"/>
      <c r="D2" s="4"/>
      <c r="E2" s="4"/>
      <c r="F2" s="4"/>
      <c r="G2" s="4"/>
      <c r="H2" s="4"/>
      <c r="I2" s="5"/>
      <c r="J2" s="4"/>
      <c r="K2" s="1"/>
      <c r="L2" s="1"/>
    </row>
    <row r="3" spans="1:12" ht="18" customHeight="1">
      <c r="A3" s="56" t="s">
        <v>0</v>
      </c>
      <c r="B3" s="52" t="s">
        <v>1</v>
      </c>
      <c r="C3" s="53"/>
      <c r="D3" s="53"/>
      <c r="E3" s="53"/>
      <c r="F3" s="53"/>
      <c r="G3" s="53"/>
      <c r="H3" s="53"/>
      <c r="I3" s="53"/>
      <c r="J3" s="53"/>
      <c r="K3" s="1"/>
      <c r="L3" s="1"/>
    </row>
    <row r="4" spans="1:12" ht="9" customHeight="1">
      <c r="A4" s="57"/>
      <c r="B4" s="54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54" t="s">
        <v>8</v>
      </c>
      <c r="I4" s="54" t="s">
        <v>9</v>
      </c>
      <c r="J4" s="59" t="s">
        <v>10</v>
      </c>
      <c r="K4" s="1"/>
      <c r="L4" s="1"/>
    </row>
    <row r="5" spans="1:12" ht="16" customHeight="1">
      <c r="A5" s="58"/>
      <c r="B5" s="55"/>
      <c r="C5" s="55"/>
      <c r="D5" s="55"/>
      <c r="E5" s="55"/>
      <c r="F5" s="55"/>
      <c r="G5" s="55"/>
      <c r="H5" s="55"/>
      <c r="I5" s="55"/>
      <c r="J5" s="60"/>
      <c r="K5" s="1"/>
      <c r="L5" s="1"/>
    </row>
    <row r="6" spans="1:12" ht="9" customHeight="1">
      <c r="A6" s="6"/>
      <c r="B6" s="7"/>
      <c r="C6" s="8"/>
      <c r="D6" s="9"/>
      <c r="E6" s="10"/>
      <c r="F6" s="11"/>
      <c r="G6" s="11"/>
      <c r="H6" s="10"/>
      <c r="I6" s="11"/>
      <c r="J6" s="11"/>
      <c r="K6" s="1"/>
      <c r="L6" s="1"/>
    </row>
    <row r="7" spans="1:12" s="15" customFormat="1" ht="9" customHeight="1">
      <c r="A7" s="12" t="s">
        <v>2</v>
      </c>
      <c r="B7" s="13">
        <f t="shared" ref="B7:J7" si="0">B9+B14+B28+B55+B60+B67+B51</f>
        <v>22490.28553807822</v>
      </c>
      <c r="C7" s="13">
        <f t="shared" si="0"/>
        <v>15589.173037113404</v>
      </c>
      <c r="D7" s="13">
        <f t="shared" si="0"/>
        <v>1231.8152472972974</v>
      </c>
      <c r="E7" s="13">
        <f t="shared" si="0"/>
        <v>151.33933198380558</v>
      </c>
      <c r="F7" s="13">
        <f t="shared" si="0"/>
        <v>1604.7484480769242</v>
      </c>
      <c r="G7" s="13">
        <f t="shared" si="0"/>
        <v>115.72224302325588</v>
      </c>
      <c r="H7" s="13">
        <f t="shared" si="0"/>
        <v>728.8427678571428</v>
      </c>
      <c r="I7" s="13">
        <f t="shared" si="0"/>
        <v>14.539704710144935</v>
      </c>
      <c r="J7" s="13">
        <f t="shared" si="0"/>
        <v>3054.1047580162435</v>
      </c>
      <c r="K7" s="1"/>
      <c r="L7" s="14"/>
    </row>
    <row r="8" spans="1:12" ht="9" customHeight="1">
      <c r="A8" s="16"/>
      <c r="B8" s="17"/>
      <c r="C8" s="18"/>
      <c r="D8" s="19"/>
      <c r="E8" s="20"/>
      <c r="F8" s="21"/>
      <c r="G8" s="20"/>
      <c r="H8" s="21"/>
      <c r="I8" s="22"/>
      <c r="J8" s="23"/>
      <c r="K8" s="1"/>
      <c r="L8" s="1"/>
    </row>
    <row r="9" spans="1:12" ht="9" customHeight="1">
      <c r="A9" s="43" t="s">
        <v>53</v>
      </c>
      <c r="B9" s="24">
        <f>SUM(C9:J9)</f>
        <v>3797.2831906248548</v>
      </c>
      <c r="C9" s="24">
        <f t="shared" ref="C9:J9" si="1">SUM(C10:C12)</f>
        <v>1528.6512886597936</v>
      </c>
      <c r="D9" s="24">
        <f t="shared" si="1"/>
        <v>1182.2596581081084</v>
      </c>
      <c r="E9" s="24">
        <f t="shared" si="1"/>
        <v>48.36223076923077</v>
      </c>
      <c r="F9" s="24">
        <f t="shared" si="1"/>
        <v>331.45993173076948</v>
      </c>
      <c r="G9" s="24">
        <f t="shared" si="1"/>
        <v>0.57940697674418573</v>
      </c>
      <c r="H9" s="24">
        <f t="shared" si="1"/>
        <v>0.63382619047619071</v>
      </c>
      <c r="I9" s="24">
        <f t="shared" si="1"/>
        <v>0</v>
      </c>
      <c r="J9" s="24">
        <f t="shared" si="1"/>
        <v>705.33684818973245</v>
      </c>
      <c r="K9" s="1"/>
      <c r="L9" s="1"/>
    </row>
    <row r="10" spans="1:12" ht="9" customHeight="1">
      <c r="A10" s="25" t="s">
        <v>11</v>
      </c>
      <c r="B10" s="24">
        <f>SUM(C10:J10)</f>
        <v>144.39205566152037</v>
      </c>
      <c r="C10" s="26">
        <v>0</v>
      </c>
      <c r="D10" s="26">
        <v>0</v>
      </c>
      <c r="E10" s="26">
        <v>0</v>
      </c>
      <c r="F10" s="26">
        <v>108.308107692308</v>
      </c>
      <c r="G10" s="26">
        <v>2.7790697674418598E-4</v>
      </c>
      <c r="H10" s="26">
        <v>0.39255952380952402</v>
      </c>
      <c r="I10" s="26">
        <v>0</v>
      </c>
      <c r="J10" s="26">
        <v>35.691110538426102</v>
      </c>
      <c r="K10" s="1"/>
      <c r="L10" s="1"/>
    </row>
    <row r="11" spans="1:12" ht="9" customHeight="1">
      <c r="A11" s="25" t="s">
        <v>12</v>
      </c>
      <c r="B11" s="24">
        <f>SUM(C11:J11)</f>
        <v>40.987096158525333</v>
      </c>
      <c r="C11" s="26">
        <v>0</v>
      </c>
      <c r="D11" s="26">
        <v>0</v>
      </c>
      <c r="E11" s="26">
        <v>0.146201079622132</v>
      </c>
      <c r="F11" s="26">
        <v>3.0980769230769201E-2</v>
      </c>
      <c r="G11" s="26">
        <v>0.34958488372093</v>
      </c>
      <c r="H11" s="26">
        <v>0</v>
      </c>
      <c r="I11" s="26">
        <v>0</v>
      </c>
      <c r="J11" s="26">
        <v>40.4603294259515</v>
      </c>
      <c r="K11" s="1"/>
      <c r="L11" s="1"/>
    </row>
    <row r="12" spans="1:12" ht="9" customHeight="1">
      <c r="A12" s="25" t="s">
        <v>13</v>
      </c>
      <c r="B12" s="24">
        <f>SUM(C12:J12)</f>
        <v>3611.9040388048093</v>
      </c>
      <c r="C12" s="26">
        <v>1528.6512886597936</v>
      </c>
      <c r="D12" s="26">
        <v>1182.2596581081084</v>
      </c>
      <c r="E12" s="26">
        <v>48.216029689608639</v>
      </c>
      <c r="F12" s="26">
        <v>223.12084326923073</v>
      </c>
      <c r="G12" s="26">
        <v>0.22954418604651153</v>
      </c>
      <c r="H12" s="26">
        <v>0.24126666666666666</v>
      </c>
      <c r="I12" s="26">
        <v>0</v>
      </c>
      <c r="J12" s="26">
        <v>629.18540822535488</v>
      </c>
      <c r="K12" s="1"/>
      <c r="L12" s="1"/>
    </row>
    <row r="13" spans="1:12" ht="9" customHeight="1">
      <c r="A13" s="16"/>
      <c r="B13" s="17"/>
      <c r="C13" s="21"/>
      <c r="D13" s="21"/>
      <c r="E13" s="23"/>
      <c r="F13" s="23"/>
      <c r="G13" s="23"/>
      <c r="H13" s="23"/>
      <c r="I13" s="21"/>
      <c r="J13" s="23"/>
      <c r="K13" s="1"/>
      <c r="L13" s="1"/>
    </row>
    <row r="14" spans="1:12" ht="9" customHeight="1">
      <c r="A14" s="43" t="s">
        <v>54</v>
      </c>
      <c r="B14" s="24">
        <f t="shared" ref="B14:B26" si="2">SUM(C14:J14)</f>
        <v>4458.1442754904156</v>
      </c>
      <c r="C14" s="24">
        <f t="shared" ref="C14:J14" si="3">SUM(C15:C26)</f>
        <v>3229.245745360824</v>
      </c>
      <c r="D14" s="24">
        <f t="shared" si="3"/>
        <v>4.9864864864864909E-4</v>
      </c>
      <c r="E14" s="24">
        <f t="shared" si="3"/>
        <v>69.020376518218598</v>
      </c>
      <c r="F14" s="24">
        <f t="shared" si="3"/>
        <v>2.7178461538461542</v>
      </c>
      <c r="G14" s="24">
        <f t="shared" si="3"/>
        <v>87.407146511627971</v>
      </c>
      <c r="H14" s="24">
        <f t="shared" si="3"/>
        <v>167.17161547619045</v>
      </c>
      <c r="I14" s="24">
        <f t="shared" si="3"/>
        <v>4.9655797101449276E-3</v>
      </c>
      <c r="J14" s="28">
        <f t="shared" si="3"/>
        <v>902.5760812413497</v>
      </c>
      <c r="K14" s="1"/>
      <c r="L14" s="1"/>
    </row>
    <row r="15" spans="1:12" ht="9" customHeight="1">
      <c r="A15" s="25" t="s">
        <v>14</v>
      </c>
      <c r="B15" s="24">
        <f t="shared" si="2"/>
        <v>227.84742210257332</v>
      </c>
      <c r="C15" s="26">
        <v>0.26881649484536102</v>
      </c>
      <c r="D15" s="26">
        <v>0</v>
      </c>
      <c r="E15" s="26">
        <v>38.134757085020198</v>
      </c>
      <c r="F15" s="26">
        <v>2.5134182692307698</v>
      </c>
      <c r="G15" s="26">
        <v>14.9783093023256</v>
      </c>
      <c r="H15" s="26">
        <v>76.457975000000005</v>
      </c>
      <c r="I15" s="26">
        <v>0</v>
      </c>
      <c r="J15" s="26">
        <v>95.494145951151395</v>
      </c>
      <c r="K15" s="21"/>
      <c r="L15" s="1"/>
    </row>
    <row r="16" spans="1:12" ht="9" customHeight="1">
      <c r="A16" s="25" t="s">
        <v>15</v>
      </c>
      <c r="B16" s="24">
        <f t="shared" si="2"/>
        <v>47.097010557804367</v>
      </c>
      <c r="C16" s="26">
        <v>0</v>
      </c>
      <c r="D16" s="26">
        <v>8.1081081081081104E-5</v>
      </c>
      <c r="E16" s="26">
        <v>8.42105263157895E-4</v>
      </c>
      <c r="F16" s="26">
        <v>0</v>
      </c>
      <c r="G16" s="26">
        <v>3.9003488372092998E-2</v>
      </c>
      <c r="H16" s="26">
        <v>47.043823809523801</v>
      </c>
      <c r="I16" s="26">
        <v>3.6231884057971E-6</v>
      </c>
      <c r="J16" s="26">
        <v>1.3256450375824499E-2</v>
      </c>
      <c r="K16" s="21"/>
      <c r="L16" s="1"/>
    </row>
    <row r="17" spans="1:12" ht="11" customHeight="1">
      <c r="A17" s="25" t="s">
        <v>65</v>
      </c>
      <c r="B17" s="24">
        <f t="shared" si="2"/>
        <v>314.59298466885298</v>
      </c>
      <c r="C17" s="26">
        <v>303.98489072164898</v>
      </c>
      <c r="D17" s="26">
        <v>0</v>
      </c>
      <c r="E17" s="26">
        <v>3.4074224021592499E-2</v>
      </c>
      <c r="F17" s="26">
        <v>0</v>
      </c>
      <c r="G17" s="26">
        <v>0.56342790697674405</v>
      </c>
      <c r="H17" s="26">
        <v>9.4720678571428607</v>
      </c>
      <c r="I17" s="26">
        <v>7.2463768115942E-6</v>
      </c>
      <c r="J17" s="26">
        <v>0.53851671268599499</v>
      </c>
      <c r="K17" s="21"/>
      <c r="L17" s="1"/>
    </row>
    <row r="18" spans="1:12" ht="9.65" customHeight="1">
      <c r="A18" s="25" t="s">
        <v>16</v>
      </c>
      <c r="B18" s="24">
        <f t="shared" si="2"/>
        <v>558.88223844859954</v>
      </c>
      <c r="C18" s="26">
        <v>80.828969072164995</v>
      </c>
      <c r="D18" s="26">
        <v>0</v>
      </c>
      <c r="E18" s="26">
        <v>5.6410256410256395E-4</v>
      </c>
      <c r="F18" s="26">
        <v>0</v>
      </c>
      <c r="G18" s="26">
        <v>1.03833255813954</v>
      </c>
      <c r="H18" s="26">
        <v>3.5005904761904798</v>
      </c>
      <c r="I18" s="26">
        <v>3.6231884057971E-6</v>
      </c>
      <c r="J18" s="26">
        <v>473.513778616352</v>
      </c>
      <c r="K18" s="21"/>
      <c r="L18" s="1"/>
    </row>
    <row r="19" spans="1:12" ht="9" customHeight="1">
      <c r="A19" s="25" t="s">
        <v>17</v>
      </c>
      <c r="B19" s="24">
        <f t="shared" si="2"/>
        <v>91.314866027446612</v>
      </c>
      <c r="C19" s="26">
        <v>0</v>
      </c>
      <c r="D19" s="26">
        <v>0</v>
      </c>
      <c r="E19" s="26">
        <v>0.499658569500675</v>
      </c>
      <c r="F19" s="26">
        <v>0</v>
      </c>
      <c r="G19" s="26">
        <v>3.9375244186046499</v>
      </c>
      <c r="H19" s="26">
        <v>0</v>
      </c>
      <c r="I19" s="26">
        <v>3.6231884057970999E-4</v>
      </c>
      <c r="J19" s="26">
        <v>86.877320720500705</v>
      </c>
      <c r="K19" s="21"/>
      <c r="L19" s="1"/>
    </row>
    <row r="20" spans="1:12" ht="9" customHeight="1">
      <c r="A20" s="25" t="s">
        <v>18</v>
      </c>
      <c r="B20" s="24">
        <f t="shared" si="2"/>
        <v>95.503318023573172</v>
      </c>
      <c r="C20" s="26">
        <v>0</v>
      </c>
      <c r="D20" s="26">
        <v>0</v>
      </c>
      <c r="E20" s="26">
        <v>16.350712550607302</v>
      </c>
      <c r="F20" s="26">
        <v>5.2504807692307698E-2</v>
      </c>
      <c r="G20" s="26">
        <v>3.8302220930232602</v>
      </c>
      <c r="H20" s="26">
        <v>0</v>
      </c>
      <c r="I20" s="26">
        <v>0</v>
      </c>
      <c r="J20" s="26">
        <v>75.269878572250306</v>
      </c>
      <c r="K20" s="21"/>
      <c r="L20" s="1"/>
    </row>
    <row r="21" spans="1:12" ht="9" customHeight="1">
      <c r="A21" s="25" t="s">
        <v>19</v>
      </c>
      <c r="B21" s="24">
        <f t="shared" si="2"/>
        <v>131.85160628146733</v>
      </c>
      <c r="C21" s="26">
        <v>131.851369072165</v>
      </c>
      <c r="D21" s="26">
        <v>0</v>
      </c>
      <c r="E21" s="26">
        <v>0</v>
      </c>
      <c r="F21" s="26">
        <v>0</v>
      </c>
      <c r="G21" s="26">
        <v>2.3720930232558099E-4</v>
      </c>
      <c r="H21" s="26">
        <v>0</v>
      </c>
      <c r="I21" s="26">
        <v>0</v>
      </c>
      <c r="J21" s="26">
        <v>0</v>
      </c>
      <c r="K21" s="21"/>
      <c r="L21" s="1"/>
    </row>
    <row r="22" spans="1:12" ht="9" customHeight="1">
      <c r="A22" s="25" t="s">
        <v>20</v>
      </c>
      <c r="B22" s="24">
        <f t="shared" si="2"/>
        <v>2611.3943502568209</v>
      </c>
      <c r="C22" s="26">
        <v>2507.01018556701</v>
      </c>
      <c r="D22" s="26">
        <v>4.1756756756756801E-4</v>
      </c>
      <c r="E22" s="26">
        <v>4.2358974358974399E-2</v>
      </c>
      <c r="F22" s="26">
        <v>0</v>
      </c>
      <c r="G22" s="26">
        <v>1.7131720930232599</v>
      </c>
      <c r="H22" s="26">
        <v>21.261763095238098</v>
      </c>
      <c r="I22" s="26">
        <v>5.6340579710144898E-4</v>
      </c>
      <c r="J22" s="26">
        <v>81.365889553825596</v>
      </c>
      <c r="K22" s="21"/>
      <c r="L22" s="1"/>
    </row>
    <row r="23" spans="1:12" ht="9" customHeight="1">
      <c r="A23" s="25" t="s">
        <v>21</v>
      </c>
      <c r="B23" s="24">
        <f t="shared" si="2"/>
        <v>44.826337912340463</v>
      </c>
      <c r="C23" s="26">
        <v>0.47265979381443302</v>
      </c>
      <c r="D23" s="26">
        <v>0</v>
      </c>
      <c r="E23" s="26">
        <v>9.11918353576249</v>
      </c>
      <c r="F23" s="26">
        <v>0</v>
      </c>
      <c r="G23" s="26">
        <v>27.8614406976744</v>
      </c>
      <c r="H23" s="26">
        <v>0</v>
      </c>
      <c r="I23" s="26">
        <v>1.4818840579710101E-3</v>
      </c>
      <c r="J23" s="26">
        <v>7.3715720010311703</v>
      </c>
      <c r="K23" s="29"/>
      <c r="L23" s="1"/>
    </row>
    <row r="24" spans="1:12" ht="9" customHeight="1">
      <c r="A24" s="25" t="s">
        <v>22</v>
      </c>
      <c r="B24" s="24">
        <f t="shared" si="2"/>
        <v>58.22166834543625</v>
      </c>
      <c r="C24" s="26">
        <v>57.828840206185603</v>
      </c>
      <c r="D24" s="26">
        <v>0</v>
      </c>
      <c r="E24" s="26">
        <v>3.9514170040485797E-3</v>
      </c>
      <c r="F24" s="26">
        <v>0</v>
      </c>
      <c r="G24" s="26">
        <v>2.8616279069767401E-3</v>
      </c>
      <c r="H24" s="26">
        <v>0</v>
      </c>
      <c r="I24" s="26">
        <v>0</v>
      </c>
      <c r="J24" s="26">
        <v>0.386015094339623</v>
      </c>
      <c r="K24" s="21"/>
      <c r="L24" s="1"/>
    </row>
    <row r="25" spans="1:12" ht="9" customHeight="1">
      <c r="A25" s="25" t="s">
        <v>23</v>
      </c>
      <c r="B25" s="24">
        <f t="shared" si="2"/>
        <v>110.22626081694955</v>
      </c>
      <c r="C25" s="26">
        <v>68.698545360824696</v>
      </c>
      <c r="D25" s="26">
        <v>0</v>
      </c>
      <c r="E25" s="26">
        <v>1.0568529014844801</v>
      </c>
      <c r="F25" s="26">
        <v>0</v>
      </c>
      <c r="G25" s="26">
        <v>7.0449395348837198</v>
      </c>
      <c r="H25" s="26">
        <v>4.8705952380952398E-2</v>
      </c>
      <c r="I25" s="26">
        <v>0</v>
      </c>
      <c r="J25" s="26">
        <v>33.377217067375703</v>
      </c>
      <c r="K25" s="21"/>
      <c r="L25" s="1"/>
    </row>
    <row r="26" spans="1:12" ht="10.5" customHeight="1">
      <c r="A26" s="25" t="s">
        <v>66</v>
      </c>
      <c r="B26" s="24">
        <f t="shared" si="2"/>
        <v>166.38621204855173</v>
      </c>
      <c r="C26" s="26">
        <v>78.301469072165006</v>
      </c>
      <c r="D26" s="26">
        <v>0</v>
      </c>
      <c r="E26" s="26">
        <v>3.7774210526315799</v>
      </c>
      <c r="F26" s="26">
        <v>0.15192307692307699</v>
      </c>
      <c r="G26" s="26">
        <v>26.397675581395401</v>
      </c>
      <c r="H26" s="26">
        <v>9.3866892857142794</v>
      </c>
      <c r="I26" s="26">
        <v>2.5434782608695699E-3</v>
      </c>
      <c r="J26" s="26">
        <v>48.368490501461501</v>
      </c>
      <c r="K26" s="21"/>
      <c r="L26" s="1"/>
    </row>
    <row r="27" spans="1:12" s="32" customFormat="1" ht="9" customHeight="1">
      <c r="A27" s="30"/>
      <c r="B27" s="17"/>
      <c r="C27" s="31"/>
      <c r="D27" s="31"/>
      <c r="E27" s="31"/>
      <c r="F27" s="31"/>
      <c r="G27" s="31"/>
      <c r="H27" s="31"/>
      <c r="I27" s="31"/>
      <c r="J27" s="31"/>
      <c r="K27" s="1"/>
      <c r="L27" s="1"/>
    </row>
    <row r="28" spans="1:12" s="32" customFormat="1" ht="9" customHeight="1">
      <c r="A28" s="44" t="s">
        <v>55</v>
      </c>
      <c r="B28" s="24">
        <f t="shared" ref="B28:B49" si="4">SUM(C28:J28)</f>
        <v>2502.703465405702</v>
      </c>
      <c r="C28" s="24">
        <f t="shared" ref="C28:J28" si="5">SUM(C29:C49)</f>
        <v>1224.7595515463918</v>
      </c>
      <c r="D28" s="24">
        <f t="shared" si="5"/>
        <v>3.5675675675675677E-4</v>
      </c>
      <c r="E28" s="24">
        <f t="shared" si="5"/>
        <v>20.508569500674763</v>
      </c>
      <c r="F28" s="24">
        <f t="shared" si="5"/>
        <v>41.459100961538461</v>
      </c>
      <c r="G28" s="24">
        <f t="shared" si="5"/>
        <v>2.8930825581395343</v>
      </c>
      <c r="H28" s="24">
        <f t="shared" si="5"/>
        <v>115.64141666666667</v>
      </c>
      <c r="I28" s="24">
        <f t="shared" si="5"/>
        <v>5.4347826086956512E-4</v>
      </c>
      <c r="J28" s="24">
        <f t="shared" si="5"/>
        <v>1097.4408439372733</v>
      </c>
      <c r="K28" s="1"/>
      <c r="L28" s="1"/>
    </row>
    <row r="29" spans="1:12" s="32" customFormat="1" ht="9" customHeight="1">
      <c r="A29" s="25" t="s">
        <v>24</v>
      </c>
      <c r="B29" s="24">
        <f t="shared" si="4"/>
        <v>4.3862661388609707</v>
      </c>
      <c r="C29" s="26">
        <v>3.3125618556701024</v>
      </c>
      <c r="D29" s="26">
        <v>0</v>
      </c>
      <c r="E29" s="26">
        <v>0.66648448043184894</v>
      </c>
      <c r="F29" s="26">
        <v>0</v>
      </c>
      <c r="G29" s="26">
        <v>3.2070930232558137E-2</v>
      </c>
      <c r="H29" s="26">
        <v>0</v>
      </c>
      <c r="I29" s="26">
        <v>0</v>
      </c>
      <c r="J29" s="26">
        <v>0.37514887252646112</v>
      </c>
      <c r="K29" s="1"/>
      <c r="L29" s="1"/>
    </row>
    <row r="30" spans="1:12" s="32" customFormat="1" ht="9" customHeight="1">
      <c r="A30" s="25" t="s">
        <v>25</v>
      </c>
      <c r="B30" s="47">
        <f t="shared" si="4"/>
        <v>81.876101586305381</v>
      </c>
      <c r="C30" s="26">
        <v>77.788995876288652</v>
      </c>
      <c r="D30" s="26">
        <v>0</v>
      </c>
      <c r="E30" s="26">
        <v>1.8272604588394062E-3</v>
      </c>
      <c r="F30" s="26">
        <v>0</v>
      </c>
      <c r="G30" s="26">
        <v>0.19525930232558139</v>
      </c>
      <c r="H30" s="26">
        <v>3.8864404761904758</v>
      </c>
      <c r="I30" s="26">
        <v>2.8985507246376814E-5</v>
      </c>
      <c r="J30" s="26">
        <v>3.549685534591195E-3</v>
      </c>
      <c r="K30" s="33"/>
      <c r="L30" s="33"/>
    </row>
    <row r="31" spans="1:12" s="32" customFormat="1" ht="9" customHeight="1">
      <c r="A31" s="25" t="s">
        <v>62</v>
      </c>
      <c r="B31" s="47">
        <f t="shared" si="4"/>
        <v>3.0704754156089731</v>
      </c>
      <c r="C31" s="26">
        <v>2.5781484536082475</v>
      </c>
      <c r="D31" s="26">
        <v>0</v>
      </c>
      <c r="E31" s="26">
        <v>2.2402159244264505E-4</v>
      </c>
      <c r="F31" s="26">
        <v>0</v>
      </c>
      <c r="G31" s="26">
        <v>2.7010465116279071E-2</v>
      </c>
      <c r="H31" s="26">
        <v>0.35714404761904767</v>
      </c>
      <c r="I31" s="26">
        <v>0</v>
      </c>
      <c r="J31" s="26">
        <v>0.10794842767295597</v>
      </c>
      <c r="K31" s="1"/>
      <c r="L31" s="1"/>
    </row>
    <row r="32" spans="1:12" s="32" customFormat="1" ht="9" customHeight="1">
      <c r="A32" s="25" t="s">
        <v>26</v>
      </c>
      <c r="B32" s="47">
        <f t="shared" si="4"/>
        <v>25.225271479983952</v>
      </c>
      <c r="C32" s="26">
        <v>22.873029896907219</v>
      </c>
      <c r="D32" s="26">
        <v>0</v>
      </c>
      <c r="E32" s="26">
        <v>5.0202429149797572E-4</v>
      </c>
      <c r="F32" s="26">
        <v>0</v>
      </c>
      <c r="G32" s="26">
        <v>0.15401860465116282</v>
      </c>
      <c r="H32" s="26">
        <v>2.1534833333333334</v>
      </c>
      <c r="I32" s="26">
        <v>0</v>
      </c>
      <c r="J32" s="26">
        <v>4.4237620800736316E-2</v>
      </c>
      <c r="K32" s="1"/>
      <c r="L32" s="1"/>
    </row>
    <row r="33" spans="1:12" s="32" customFormat="1" ht="9" customHeight="1">
      <c r="A33" s="25" t="s">
        <v>27</v>
      </c>
      <c r="B33" s="47">
        <f t="shared" si="4"/>
        <v>175.58054842737141</v>
      </c>
      <c r="C33" s="26">
        <v>3.9994298969072162</v>
      </c>
      <c r="D33" s="26">
        <v>0</v>
      </c>
      <c r="E33" s="26">
        <v>7.0175438596491223E-5</v>
      </c>
      <c r="F33" s="26">
        <v>0</v>
      </c>
      <c r="G33" s="26">
        <v>8.4034883720930237E-3</v>
      </c>
      <c r="H33" s="26">
        <v>0.87007619047619045</v>
      </c>
      <c r="I33" s="26">
        <v>0</v>
      </c>
      <c r="J33" s="26">
        <v>170.70256867617732</v>
      </c>
      <c r="K33" s="33"/>
      <c r="L33" s="33"/>
    </row>
    <row r="34" spans="1:12" s="32" customFormat="1" ht="9" customHeight="1">
      <c r="A34" s="25" t="s">
        <v>28</v>
      </c>
      <c r="B34" s="47">
        <f t="shared" si="4"/>
        <v>100.25057651465596</v>
      </c>
      <c r="C34" s="26">
        <v>2.3966113402061855</v>
      </c>
      <c r="D34" s="26">
        <v>0</v>
      </c>
      <c r="E34" s="26">
        <v>5.6116747638326583</v>
      </c>
      <c r="F34" s="26">
        <v>4.6144230769230771E-2</v>
      </c>
      <c r="G34" s="26">
        <v>1.2700000000000001E-2</v>
      </c>
      <c r="H34" s="26">
        <v>1.892827380952381</v>
      </c>
      <c r="I34" s="26">
        <v>0</v>
      </c>
      <c r="J34" s="26">
        <v>90.290618798895508</v>
      </c>
      <c r="K34" s="1"/>
      <c r="L34" s="1"/>
    </row>
    <row r="35" spans="1:12" s="32" customFormat="1" ht="9" customHeight="1">
      <c r="A35" s="25" t="s">
        <v>29</v>
      </c>
      <c r="B35" s="24">
        <f t="shared" si="4"/>
        <v>74.869093010533945</v>
      </c>
      <c r="C35" s="26">
        <v>73.377235051546407</v>
      </c>
      <c r="D35" s="26">
        <v>0</v>
      </c>
      <c r="E35" s="26">
        <v>5.9554655870445328E-3</v>
      </c>
      <c r="F35" s="26">
        <v>0</v>
      </c>
      <c r="G35" s="26">
        <v>0.20023139534883722</v>
      </c>
      <c r="H35" s="26">
        <v>1.1150904761904763</v>
      </c>
      <c r="I35" s="26">
        <v>5.072463768115942E-5</v>
      </c>
      <c r="J35" s="26">
        <v>0.17052989722350054</v>
      </c>
      <c r="K35" s="1"/>
      <c r="L35" s="1"/>
    </row>
    <row r="36" spans="1:12" s="32" customFormat="1" ht="9" customHeight="1">
      <c r="A36" s="25" t="s">
        <v>63</v>
      </c>
      <c r="B36" s="24">
        <f t="shared" si="4"/>
        <v>6.1898550556361878</v>
      </c>
      <c r="C36" s="26">
        <v>0</v>
      </c>
      <c r="D36" s="26">
        <v>0</v>
      </c>
      <c r="E36" s="26">
        <v>0</v>
      </c>
      <c r="F36" s="26">
        <v>6.1673846153846155</v>
      </c>
      <c r="G36" s="26">
        <v>0</v>
      </c>
      <c r="H36" s="26">
        <v>0</v>
      </c>
      <c r="I36" s="26">
        <v>0</v>
      </c>
      <c r="J36" s="26">
        <v>2.2470440251572327E-2</v>
      </c>
      <c r="K36" s="1"/>
      <c r="L36" s="1"/>
    </row>
    <row r="37" spans="1:12" s="32" customFormat="1" ht="9" customHeight="1">
      <c r="A37" s="25" t="s">
        <v>30</v>
      </c>
      <c r="B37" s="24">
        <f t="shared" si="4"/>
        <v>26.706095710725648</v>
      </c>
      <c r="C37" s="26">
        <v>26.011429896907213</v>
      </c>
      <c r="D37" s="26">
        <v>0</v>
      </c>
      <c r="E37" s="26">
        <v>0</v>
      </c>
      <c r="F37" s="26">
        <v>0</v>
      </c>
      <c r="G37" s="26">
        <v>4.1906976744186053E-3</v>
      </c>
      <c r="H37" s="26">
        <v>0.69047023809523811</v>
      </c>
      <c r="I37" s="26">
        <v>0</v>
      </c>
      <c r="J37" s="26">
        <v>4.8780487804878046E-6</v>
      </c>
      <c r="K37" s="1"/>
      <c r="L37" s="1"/>
    </row>
    <row r="38" spans="1:12" s="32" customFormat="1" ht="9" customHeight="1">
      <c r="A38" s="25" t="s">
        <v>31</v>
      </c>
      <c r="B38" s="24">
        <f t="shared" si="4"/>
        <v>89.937705556874604</v>
      </c>
      <c r="C38" s="26">
        <v>11.383877319587627</v>
      </c>
      <c r="D38" s="26">
        <v>0</v>
      </c>
      <c r="E38" s="26">
        <v>2.1241565452091767E-3</v>
      </c>
      <c r="F38" s="26">
        <v>0.9503942307692308</v>
      </c>
      <c r="G38" s="26">
        <v>6.7853488372093013E-2</v>
      </c>
      <c r="H38" s="26">
        <v>1.052470238095238</v>
      </c>
      <c r="I38" s="26">
        <v>7.2463768115942034E-6</v>
      </c>
      <c r="J38" s="26">
        <v>76.480978877128393</v>
      </c>
      <c r="K38" s="1"/>
      <c r="L38" s="1"/>
    </row>
    <row r="39" spans="1:12" s="32" customFormat="1" ht="9" customHeight="1">
      <c r="A39" s="25" t="s">
        <v>32</v>
      </c>
      <c r="B39" s="24">
        <f t="shared" si="4"/>
        <v>31.60970471281296</v>
      </c>
      <c r="C39" s="26">
        <v>25.547761855670103</v>
      </c>
      <c r="D39" s="26">
        <v>0</v>
      </c>
      <c r="E39" s="26">
        <v>0</v>
      </c>
      <c r="F39" s="26">
        <v>0</v>
      </c>
      <c r="G39" s="26">
        <v>0</v>
      </c>
      <c r="H39" s="26">
        <v>6.0619428571428573</v>
      </c>
      <c r="I39" s="26">
        <v>0</v>
      </c>
      <c r="J39" s="26">
        <v>0</v>
      </c>
      <c r="K39" s="1"/>
      <c r="L39" s="1"/>
    </row>
    <row r="40" spans="1:12" s="32" customFormat="1" ht="9" customHeight="1">
      <c r="A40" s="25" t="s">
        <v>33</v>
      </c>
      <c r="B40" s="24">
        <f t="shared" si="4"/>
        <v>27.604539563906712</v>
      </c>
      <c r="C40" s="26">
        <v>3.5422886597938148</v>
      </c>
      <c r="D40" s="26">
        <v>0</v>
      </c>
      <c r="E40" s="26">
        <v>7.5573549257759785E-4</v>
      </c>
      <c r="F40" s="26">
        <v>0</v>
      </c>
      <c r="G40" s="26">
        <v>3.8360465116279066E-2</v>
      </c>
      <c r="H40" s="26">
        <v>0.46268690476190477</v>
      </c>
      <c r="I40" s="26">
        <v>0</v>
      </c>
      <c r="J40" s="26">
        <v>23.560447798742135</v>
      </c>
      <c r="K40" s="1"/>
      <c r="L40" s="1"/>
    </row>
    <row r="41" spans="1:12" s="32" customFormat="1" ht="9" customHeight="1">
      <c r="A41" s="25" t="s">
        <v>34</v>
      </c>
      <c r="B41" s="24">
        <f t="shared" si="4"/>
        <v>177.57512137497852</v>
      </c>
      <c r="C41" s="26">
        <v>160.99805876288656</v>
      </c>
      <c r="D41" s="26">
        <v>1.4054054054054053E-4</v>
      </c>
      <c r="E41" s="26">
        <v>7.0512820512820479E-3</v>
      </c>
      <c r="F41" s="26">
        <v>0</v>
      </c>
      <c r="G41" s="26">
        <v>0.27201046511627908</v>
      </c>
      <c r="H41" s="26">
        <v>15.737539285714281</v>
      </c>
      <c r="I41" s="26">
        <v>7.4275362318840582E-5</v>
      </c>
      <c r="J41" s="26">
        <v>0.56024676330725576</v>
      </c>
      <c r="K41" s="1"/>
      <c r="L41" s="1"/>
    </row>
    <row r="42" spans="1:12" s="32" customFormat="1" ht="9" customHeight="1">
      <c r="A42" s="25" t="s">
        <v>35</v>
      </c>
      <c r="B42" s="24">
        <f t="shared" si="4"/>
        <v>627.9518395400944</v>
      </c>
      <c r="C42" s="26">
        <v>539.92591649484541</v>
      </c>
      <c r="D42" s="26">
        <v>5.405405405405406E-5</v>
      </c>
      <c r="E42" s="26">
        <v>9.1191511470985152</v>
      </c>
      <c r="F42" s="26">
        <v>0</v>
      </c>
      <c r="G42" s="26">
        <v>2.1960465116279072E-2</v>
      </c>
      <c r="H42" s="26">
        <v>3.0506059523809523</v>
      </c>
      <c r="I42" s="26">
        <v>0</v>
      </c>
      <c r="J42" s="26">
        <v>75.834151426599163</v>
      </c>
      <c r="K42" s="1"/>
      <c r="L42" s="1"/>
    </row>
    <row r="43" spans="1:12" s="32" customFormat="1" ht="9" customHeight="1">
      <c r="A43" s="25" t="s">
        <v>36</v>
      </c>
      <c r="B43" s="24">
        <f t="shared" si="4"/>
        <v>172.3807543596597</v>
      </c>
      <c r="C43" s="26">
        <v>150.26009999999999</v>
      </c>
      <c r="D43" s="26">
        <v>0</v>
      </c>
      <c r="E43" s="26">
        <v>2.8960863697705796E-3</v>
      </c>
      <c r="F43" s="26">
        <v>3.5110432692307691</v>
      </c>
      <c r="G43" s="26">
        <v>0.41209302325581387</v>
      </c>
      <c r="H43" s="26">
        <v>18.171388095238097</v>
      </c>
      <c r="I43" s="26">
        <v>0</v>
      </c>
      <c r="J43" s="26">
        <v>2.323388556527075E-2</v>
      </c>
      <c r="K43" s="1"/>
      <c r="L43" s="1"/>
    </row>
    <row r="44" spans="1:12" s="32" customFormat="1" ht="9" customHeight="1">
      <c r="A44" s="25" t="s">
        <v>37</v>
      </c>
      <c r="B44" s="24">
        <f t="shared" si="4"/>
        <v>438.08442217825086</v>
      </c>
      <c r="C44" s="26">
        <v>101.69462268041238</v>
      </c>
      <c r="D44" s="26">
        <v>4.0540540540540545E-5</v>
      </c>
      <c r="E44" s="26">
        <v>2.0967611336032387E-2</v>
      </c>
      <c r="F44" s="26">
        <v>0</v>
      </c>
      <c r="G44" s="26">
        <v>0.17907209302325572</v>
      </c>
      <c r="H44" s="26">
        <v>6.2027190476190484</v>
      </c>
      <c r="I44" s="26">
        <v>1.2681159420289855E-5</v>
      </c>
      <c r="J44" s="26">
        <v>329.98698752416021</v>
      </c>
      <c r="K44" s="1"/>
      <c r="L44" s="1"/>
    </row>
    <row r="45" spans="1:12" s="32" customFormat="1" ht="9" customHeight="1">
      <c r="A45" s="25" t="s">
        <v>38</v>
      </c>
      <c r="B45" s="47">
        <f t="shared" si="4"/>
        <v>184.61835880314726</v>
      </c>
      <c r="C45" s="26">
        <v>1.495477319587629</v>
      </c>
      <c r="D45" s="26">
        <v>5.405405405405406E-5</v>
      </c>
      <c r="E45" s="26">
        <v>5.0604116059379214</v>
      </c>
      <c r="F45" s="26">
        <v>0</v>
      </c>
      <c r="G45" s="26">
        <v>0.88059418604651152</v>
      </c>
      <c r="H45" s="26">
        <v>50.970408333333332</v>
      </c>
      <c r="I45" s="26">
        <v>0</v>
      </c>
      <c r="J45" s="26">
        <v>126.2114133041878</v>
      </c>
      <c r="K45" s="1"/>
      <c r="L45" s="1"/>
    </row>
    <row r="46" spans="1:12" s="32" customFormat="1" ht="9" customHeight="1">
      <c r="A46" s="25" t="s">
        <v>39</v>
      </c>
      <c r="B46" s="24">
        <f t="shared" si="4"/>
        <v>45.680273789002172</v>
      </c>
      <c r="C46" s="26">
        <v>2.9981237113402059</v>
      </c>
      <c r="D46" s="26">
        <v>0</v>
      </c>
      <c r="E46" s="26">
        <v>7.7462887989203778E-4</v>
      </c>
      <c r="F46" s="26">
        <v>0</v>
      </c>
      <c r="G46" s="26">
        <v>5.0348837209302335E-3</v>
      </c>
      <c r="H46" s="26">
        <v>2.9857142857142856E-2</v>
      </c>
      <c r="I46" s="26">
        <v>5.4347826086956525E-6</v>
      </c>
      <c r="J46" s="26">
        <v>42.646477987421392</v>
      </c>
      <c r="K46" s="1"/>
      <c r="L46" s="1"/>
    </row>
    <row r="47" spans="1:12" s="32" customFormat="1" ht="9" customHeight="1">
      <c r="A47" s="25" t="s">
        <v>40</v>
      </c>
      <c r="B47" s="24">
        <f t="shared" si="4"/>
        <v>87.486381272017709</v>
      </c>
      <c r="C47" s="26">
        <v>4.6954206185567005</v>
      </c>
      <c r="D47" s="26">
        <v>0</v>
      </c>
      <c r="E47" s="26">
        <v>2.5762483130904179E-3</v>
      </c>
      <c r="F47" s="26">
        <v>30.784134615384616</v>
      </c>
      <c r="G47" s="26">
        <v>3.6162790697674423E-3</v>
      </c>
      <c r="H47" s="26">
        <v>0.23841071428571431</v>
      </c>
      <c r="I47" s="26">
        <v>1.8115942028985508E-6</v>
      </c>
      <c r="J47" s="26">
        <v>51.762220984813617</v>
      </c>
      <c r="K47" s="1"/>
      <c r="L47" s="1"/>
    </row>
    <row r="48" spans="1:12" s="34" customFormat="1" ht="10.5" customHeight="1">
      <c r="A48" s="25" t="s">
        <v>41</v>
      </c>
      <c r="B48" s="24">
        <f t="shared" si="4"/>
        <v>115.72417427204104</v>
      </c>
      <c r="C48" s="26">
        <v>6.4792360824742268</v>
      </c>
      <c r="D48" s="26">
        <v>6.7567567567567569E-5</v>
      </c>
      <c r="E48" s="26">
        <v>3.8083670715249656E-3</v>
      </c>
      <c r="F48" s="26">
        <v>0</v>
      </c>
      <c r="G48" s="26">
        <v>0.20331395348837211</v>
      </c>
      <c r="H48" s="26">
        <v>2.389216666666667</v>
      </c>
      <c r="I48" s="26">
        <v>0</v>
      </c>
      <c r="J48" s="26">
        <v>106.64853163477268</v>
      </c>
      <c r="K48" s="25"/>
      <c r="L48" s="25"/>
    </row>
    <row r="49" spans="1:12" s="34" customFormat="1" ht="10.5" customHeight="1">
      <c r="A49" s="25" t="s">
        <v>67</v>
      </c>
      <c r="B49" s="24">
        <f t="shared" si="4"/>
        <v>5.8959066432335678</v>
      </c>
      <c r="C49" s="26">
        <v>3.4012257731958799</v>
      </c>
      <c r="D49" s="26">
        <v>0</v>
      </c>
      <c r="E49" s="26">
        <v>1.3144399460188901E-3</v>
      </c>
      <c r="F49" s="26">
        <v>0</v>
      </c>
      <c r="G49" s="26">
        <v>0.175288372093023</v>
      </c>
      <c r="H49" s="26">
        <v>0.308639285714286</v>
      </c>
      <c r="I49" s="26">
        <v>3.6231884057970999E-4</v>
      </c>
      <c r="J49" s="26">
        <v>2.0090764534437802</v>
      </c>
      <c r="K49" s="25"/>
      <c r="L49" s="25"/>
    </row>
    <row r="50" spans="1:12" s="34" customFormat="1" ht="10.5" customHeight="1">
      <c r="A50" s="30"/>
      <c r="B50" s="24"/>
      <c r="C50" s="21"/>
      <c r="D50" s="21"/>
      <c r="E50" s="21"/>
      <c r="F50" s="21"/>
      <c r="G50" s="21"/>
      <c r="H50" s="21"/>
      <c r="I50" s="21"/>
      <c r="J50" s="29"/>
      <c r="K50" s="1"/>
      <c r="L50" s="1"/>
    </row>
    <row r="51" spans="1:12" s="34" customFormat="1" ht="10.5" customHeight="1">
      <c r="A51" s="27" t="s">
        <v>57</v>
      </c>
      <c r="B51" s="24">
        <f>SUM(C51:J51)</f>
        <v>1.8686241767483667</v>
      </c>
      <c r="C51" s="24">
        <f t="shared" ref="C51:J51" si="6">SUM(C52:C53)</f>
        <v>0</v>
      </c>
      <c r="D51" s="24">
        <f t="shared" si="6"/>
        <v>0</v>
      </c>
      <c r="E51" s="24">
        <f t="shared" si="6"/>
        <v>0</v>
      </c>
      <c r="F51" s="24">
        <f t="shared" si="6"/>
        <v>0</v>
      </c>
      <c r="G51" s="24">
        <f t="shared" si="6"/>
        <v>9.2325581395348805E-4</v>
      </c>
      <c r="H51" s="24">
        <f t="shared" si="6"/>
        <v>1.30977261904762</v>
      </c>
      <c r="I51" s="24">
        <f t="shared" si="6"/>
        <v>0</v>
      </c>
      <c r="J51" s="24">
        <f t="shared" si="6"/>
        <v>0.55792830188679299</v>
      </c>
      <c r="K51" s="1"/>
      <c r="L51" s="1"/>
    </row>
    <row r="52" spans="1:12" s="34" customFormat="1" ht="10.5" customHeight="1">
      <c r="A52" s="25" t="s">
        <v>61</v>
      </c>
      <c r="B52" s="24">
        <f>SUM(C52:J52)</f>
        <v>0.15182641509434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0.15182641509434</v>
      </c>
      <c r="K52" s="26"/>
      <c r="L52" s="1"/>
    </row>
    <row r="53" spans="1:12" s="34" customFormat="1" ht="10.5" customHeight="1">
      <c r="A53" s="25" t="s">
        <v>42</v>
      </c>
      <c r="B53" s="24">
        <f>SUM(C53:J53)</f>
        <v>1.7167977616540266</v>
      </c>
      <c r="C53" s="26">
        <v>0</v>
      </c>
      <c r="D53" s="26">
        <v>0</v>
      </c>
      <c r="E53" s="26">
        <v>0</v>
      </c>
      <c r="F53" s="26">
        <v>0</v>
      </c>
      <c r="G53" s="26">
        <v>9.2325581395348805E-4</v>
      </c>
      <c r="H53" s="26">
        <v>1.30977261904762</v>
      </c>
      <c r="I53" s="26">
        <v>0</v>
      </c>
      <c r="J53" s="26">
        <v>0.40610188679245302</v>
      </c>
      <c r="K53" s="26"/>
      <c r="L53" s="1"/>
    </row>
    <row r="54" spans="1:12" s="32" customFormat="1" ht="9" customHeight="1">
      <c r="A54" s="30"/>
      <c r="B54" s="17"/>
      <c r="C54" s="21"/>
      <c r="D54" s="21"/>
      <c r="E54" s="21"/>
      <c r="F54" s="21"/>
      <c r="G54" s="23"/>
      <c r="H54" s="21"/>
      <c r="I54" s="21"/>
      <c r="J54" s="23"/>
      <c r="K54" s="1"/>
      <c r="L54" s="1"/>
    </row>
    <row r="55" spans="1:12" s="32" customFormat="1" ht="9.75" customHeight="1">
      <c r="A55" s="27" t="s">
        <v>56</v>
      </c>
      <c r="B55" s="24">
        <f>SUM(C55:J55)</f>
        <v>374.56292015799499</v>
      </c>
      <c r="C55" s="24">
        <f t="shared" ref="C55:J55" si="7">SUM(C56:C58)</f>
        <v>10.848157731958766</v>
      </c>
      <c r="D55" s="24">
        <f t="shared" si="7"/>
        <v>6.62162162162162E-5</v>
      </c>
      <c r="E55" s="24">
        <f t="shared" si="7"/>
        <v>2.7435897435897473E-3</v>
      </c>
      <c r="F55" s="24">
        <f t="shared" si="7"/>
        <v>112.71171153846151</v>
      </c>
      <c r="G55" s="24">
        <f t="shared" si="7"/>
        <v>0.63303023255813928</v>
      </c>
      <c r="H55" s="24">
        <f t="shared" si="7"/>
        <v>2.1668916666666682</v>
      </c>
      <c r="I55" s="24">
        <f t="shared" si="7"/>
        <v>0</v>
      </c>
      <c r="J55" s="24">
        <f t="shared" si="7"/>
        <v>248.2003191823901</v>
      </c>
      <c r="K55" s="1"/>
      <c r="L55" s="1"/>
    </row>
    <row r="56" spans="1:12" s="32" customFormat="1" ht="9.75" customHeight="1">
      <c r="A56" s="25" t="s">
        <v>43</v>
      </c>
      <c r="B56" s="24">
        <f>SUM(C56:J56)</f>
        <v>88.211690955727235</v>
      </c>
      <c r="C56" s="26">
        <v>0.36090103092783499</v>
      </c>
      <c r="D56" s="26">
        <v>0</v>
      </c>
      <c r="E56" s="26">
        <v>0</v>
      </c>
      <c r="F56" s="26">
        <v>0</v>
      </c>
      <c r="G56" s="26">
        <v>3.4883720930232602E-4</v>
      </c>
      <c r="H56" s="26">
        <v>0</v>
      </c>
      <c r="I56" s="26">
        <v>0</v>
      </c>
      <c r="J56" s="26">
        <v>87.850441087590099</v>
      </c>
      <c r="K56" s="1"/>
      <c r="L56" s="1"/>
    </row>
    <row r="57" spans="1:12" s="32" customFormat="1" ht="9.75" customHeight="1">
      <c r="A57" s="25" t="s">
        <v>44</v>
      </c>
      <c r="B57" s="24">
        <f>SUM(C57:J57)</f>
        <v>185.57525905824969</v>
      </c>
      <c r="C57" s="26">
        <v>3.5662278350515502</v>
      </c>
      <c r="D57" s="26">
        <v>0</v>
      </c>
      <c r="E57" s="26">
        <v>2.7422402159244302E-3</v>
      </c>
      <c r="F57" s="26">
        <v>44.249201923076903</v>
      </c>
      <c r="G57" s="26">
        <v>0.21736046511627899</v>
      </c>
      <c r="H57" s="26">
        <v>0.91791904761904797</v>
      </c>
      <c r="I57" s="26">
        <v>0</v>
      </c>
      <c r="J57" s="26">
        <v>136.62180754716999</v>
      </c>
      <c r="K57" s="1"/>
      <c r="L57" s="1"/>
    </row>
    <row r="58" spans="1:12" s="32" customFormat="1" ht="11.5" customHeight="1">
      <c r="A58" s="25" t="s">
        <v>68</v>
      </c>
      <c r="B58" s="24">
        <f>SUM(C58:J58)</f>
        <v>100.77597014401803</v>
      </c>
      <c r="C58" s="26">
        <v>6.9210288659793804</v>
      </c>
      <c r="D58" s="26">
        <v>6.62162162162162E-5</v>
      </c>
      <c r="E58" s="26">
        <v>1.34952766531714E-6</v>
      </c>
      <c r="F58" s="26">
        <v>68.462509615384604</v>
      </c>
      <c r="G58" s="26">
        <v>0.41532093023255801</v>
      </c>
      <c r="H58" s="26">
        <v>1.24897261904762</v>
      </c>
      <c r="I58" s="26">
        <v>0</v>
      </c>
      <c r="J58" s="26">
        <v>23.728070547630001</v>
      </c>
      <c r="K58" s="1"/>
      <c r="L58" s="1"/>
    </row>
    <row r="59" spans="1:12" s="32" customFormat="1" ht="9" customHeight="1">
      <c r="A59" s="30"/>
      <c r="B59" s="17"/>
      <c r="C59" s="21"/>
      <c r="D59" s="21"/>
      <c r="E59" s="21"/>
      <c r="F59" s="21"/>
      <c r="G59" s="21"/>
      <c r="H59" s="21"/>
      <c r="I59" s="21"/>
      <c r="J59" s="21"/>
      <c r="K59" s="1"/>
      <c r="L59" s="1"/>
    </row>
    <row r="60" spans="1:12" s="35" customFormat="1" ht="9" customHeight="1">
      <c r="A60" s="45" t="s">
        <v>58</v>
      </c>
      <c r="B60" s="24">
        <f t="shared" ref="B60:B65" si="8">SUM(C60:J60)</f>
        <v>1339.0187667814541</v>
      </c>
      <c r="C60" s="24">
        <f t="shared" ref="C60:J60" si="9">SUM(C61:C65)</f>
        <v>740.868643298969</v>
      </c>
      <c r="D60" s="24">
        <f t="shared" si="9"/>
        <v>49.551004054054054</v>
      </c>
      <c r="E60" s="24">
        <f t="shared" si="9"/>
        <v>0.14175843454790801</v>
      </c>
      <c r="F60" s="24">
        <f t="shared" si="9"/>
        <v>43.540877884615384</v>
      </c>
      <c r="G60" s="24">
        <f t="shared" si="9"/>
        <v>2.8289895348837217</v>
      </c>
      <c r="H60" s="24">
        <f t="shared" si="9"/>
        <v>403.2904607142857</v>
      </c>
      <c r="I60" s="24">
        <f t="shared" si="9"/>
        <v>14.533711956521747</v>
      </c>
      <c r="J60" s="24">
        <f t="shared" si="9"/>
        <v>84.26332090357667</v>
      </c>
      <c r="K60" s="1"/>
      <c r="L60" s="1"/>
    </row>
    <row r="61" spans="1:12" s="32" customFormat="1" ht="9" customHeight="1">
      <c r="A61" s="25" t="s">
        <v>60</v>
      </c>
      <c r="B61" s="47">
        <f t="shared" si="8"/>
        <v>42.002606289308176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42.002606289308176</v>
      </c>
      <c r="K61" s="1"/>
      <c r="L61" s="1"/>
    </row>
    <row r="62" spans="1:12" s="32" customFormat="1" ht="9" customHeight="1">
      <c r="A62" s="25" t="s">
        <v>45</v>
      </c>
      <c r="B62" s="47">
        <f t="shared" si="8"/>
        <v>771.83023090884228</v>
      </c>
      <c r="C62" s="26">
        <v>736.47417525773187</v>
      </c>
      <c r="D62" s="26">
        <v>5.7972972972972973E-4</v>
      </c>
      <c r="E62" s="26">
        <v>1.837112010796222E-2</v>
      </c>
      <c r="F62" s="26">
        <v>0</v>
      </c>
      <c r="G62" s="26">
        <v>2.0521627906976754</v>
      </c>
      <c r="H62" s="26">
        <v>33.284349999999996</v>
      </c>
      <c r="I62" s="26">
        <v>2.7898550724637678E-4</v>
      </c>
      <c r="J62" s="26">
        <v>3.130250677506775E-4</v>
      </c>
      <c r="K62" s="1"/>
      <c r="L62" s="1"/>
    </row>
    <row r="63" spans="1:12" s="32" customFormat="1" ht="9" customHeight="1">
      <c r="A63" s="25" t="s">
        <v>46</v>
      </c>
      <c r="B63" s="47">
        <f t="shared" si="8"/>
        <v>57.099263826497065</v>
      </c>
      <c r="C63" s="26">
        <v>0</v>
      </c>
      <c r="D63" s="26">
        <v>0</v>
      </c>
      <c r="E63" s="26">
        <v>3.4331983805668013E-3</v>
      </c>
      <c r="F63" s="26">
        <v>43.540877884615384</v>
      </c>
      <c r="G63" s="26">
        <v>6.7441860465116267E-4</v>
      </c>
      <c r="H63" s="26">
        <v>0</v>
      </c>
      <c r="I63" s="26">
        <v>0</v>
      </c>
      <c r="J63" s="26">
        <v>13.554278324896455</v>
      </c>
      <c r="K63" s="1"/>
      <c r="L63" s="1"/>
    </row>
    <row r="64" spans="1:12" s="32" customFormat="1" ht="9" customHeight="1">
      <c r="A64" s="25" t="s">
        <v>47</v>
      </c>
      <c r="B64" s="47">
        <f t="shared" si="8"/>
        <v>418.17826956099242</v>
      </c>
      <c r="C64" s="26">
        <v>0.36900412371134023</v>
      </c>
      <c r="D64" s="26">
        <v>49.550424324324325</v>
      </c>
      <c r="E64" s="26">
        <v>0</v>
      </c>
      <c r="F64" s="26">
        <v>0</v>
      </c>
      <c r="G64" s="26">
        <v>5.2732558139534881E-3</v>
      </c>
      <c r="H64" s="26">
        <v>368.2535678571428</v>
      </c>
      <c r="I64" s="26">
        <v>0</v>
      </c>
      <c r="J64" s="26">
        <v>0</v>
      </c>
      <c r="K64" s="1"/>
      <c r="L64" s="1"/>
    </row>
    <row r="65" spans="1:12" s="32" customFormat="1" ht="11" customHeight="1">
      <c r="A65" s="25" t="s">
        <v>69</v>
      </c>
      <c r="B65" s="24">
        <f t="shared" si="8"/>
        <v>49.908396195814248</v>
      </c>
      <c r="C65" s="26">
        <v>4.0254639175257703</v>
      </c>
      <c r="D65" s="26">
        <v>0</v>
      </c>
      <c r="E65" s="26">
        <v>0.119954116059379</v>
      </c>
      <c r="F65" s="26">
        <v>0</v>
      </c>
      <c r="G65" s="26">
        <v>0.77087906976744203</v>
      </c>
      <c r="H65" s="26">
        <v>1.7525428571428601</v>
      </c>
      <c r="I65" s="26">
        <v>14.5334329710145</v>
      </c>
      <c r="J65" s="26">
        <v>28.706123264304299</v>
      </c>
      <c r="K65" s="1"/>
      <c r="L65" s="1"/>
    </row>
    <row r="66" spans="1:12" s="32" customFormat="1" ht="9" customHeight="1">
      <c r="A66" s="30"/>
      <c r="B66" s="17"/>
      <c r="C66" s="17"/>
      <c r="D66" s="17"/>
      <c r="E66" s="17"/>
      <c r="F66" s="17"/>
      <c r="G66" s="17"/>
      <c r="H66" s="17"/>
      <c r="I66" s="17"/>
      <c r="J66" s="17"/>
      <c r="K66" s="1"/>
      <c r="L66" s="1"/>
    </row>
    <row r="67" spans="1:12" s="34" customFormat="1" ht="10.5" customHeight="1">
      <c r="A67" s="46" t="s">
        <v>59</v>
      </c>
      <c r="B67" s="24">
        <f t="shared" ref="B67:B72" si="10">SUM(C67:J67)</f>
        <v>10016.704295441048</v>
      </c>
      <c r="C67" s="24">
        <f t="shared" ref="C67:J67" si="11">SUM(C68:C72)</f>
        <v>8854.7996505154661</v>
      </c>
      <c r="D67" s="24">
        <f t="shared" si="11"/>
        <v>3.663513513513514E-3</v>
      </c>
      <c r="E67" s="24">
        <f t="shared" si="11"/>
        <v>13.303653171389966</v>
      </c>
      <c r="F67" s="24">
        <f t="shared" si="11"/>
        <v>1072.8589798076932</v>
      </c>
      <c r="G67" s="24">
        <f t="shared" si="11"/>
        <v>21.379663953488375</v>
      </c>
      <c r="H67" s="24">
        <f t="shared" si="11"/>
        <v>38.628784523809486</v>
      </c>
      <c r="I67" s="24">
        <f t="shared" si="11"/>
        <v>4.8369565217391261E-4</v>
      </c>
      <c r="J67" s="24">
        <f t="shared" si="11"/>
        <v>15.729416260034757</v>
      </c>
      <c r="K67" s="1"/>
      <c r="L67" s="1"/>
    </row>
    <row r="68" spans="1:12" s="34" customFormat="1" ht="10" customHeight="1">
      <c r="A68" s="25" t="s">
        <v>48</v>
      </c>
      <c r="B68" s="24">
        <f t="shared" si="10"/>
        <v>1293.5907450968928</v>
      </c>
      <c r="C68" s="26">
        <v>449.76224639175302</v>
      </c>
      <c r="D68" s="26">
        <v>0</v>
      </c>
      <c r="E68" s="26">
        <v>13.133021592442599</v>
      </c>
      <c r="F68" s="26">
        <v>824.65842980769298</v>
      </c>
      <c r="G68" s="26">
        <v>1.23330581395349</v>
      </c>
      <c r="H68" s="26">
        <v>0.879192857142857</v>
      </c>
      <c r="I68" s="26">
        <v>0</v>
      </c>
      <c r="J68" s="26">
        <v>3.9245486339077198</v>
      </c>
      <c r="K68" s="1"/>
      <c r="L68" s="1"/>
    </row>
    <row r="69" spans="1:12" s="34" customFormat="1" ht="10" customHeight="1">
      <c r="A69" s="25" t="s">
        <v>49</v>
      </c>
      <c r="B69" s="24">
        <f t="shared" si="10"/>
        <v>257.71941250713962</v>
      </c>
      <c r="C69" s="26">
        <v>247.284487628866</v>
      </c>
      <c r="D69" s="26">
        <v>0</v>
      </c>
      <c r="E69" s="26">
        <v>1.33522267206478E-2</v>
      </c>
      <c r="F69" s="26">
        <v>0</v>
      </c>
      <c r="G69" s="26">
        <v>0.41512441860465099</v>
      </c>
      <c r="H69" s="26">
        <v>3.6382238095238102</v>
      </c>
      <c r="I69" s="26">
        <v>3.0797101449275403E-5</v>
      </c>
      <c r="J69" s="26">
        <v>6.3681936263230501</v>
      </c>
      <c r="K69" s="25"/>
      <c r="L69" s="25"/>
    </row>
    <row r="70" spans="1:12" s="32" customFormat="1" ht="10" customHeight="1">
      <c r="A70" s="25" t="s">
        <v>50</v>
      </c>
      <c r="B70" s="24">
        <f t="shared" si="10"/>
        <v>497.49051948545258</v>
      </c>
      <c r="C70" s="26">
        <v>476.09545463917601</v>
      </c>
      <c r="D70" s="26">
        <v>3.22027027027027E-3</v>
      </c>
      <c r="E70" s="26">
        <v>2.8523616734143099E-2</v>
      </c>
      <c r="F70" s="26">
        <v>0</v>
      </c>
      <c r="G70" s="26">
        <v>1.3086011627906999</v>
      </c>
      <c r="H70" s="26">
        <v>20.0539595238095</v>
      </c>
      <c r="I70" s="26">
        <v>3.9311594202898502E-4</v>
      </c>
      <c r="J70" s="26">
        <v>3.6715672990063201E-4</v>
      </c>
      <c r="K70" s="1"/>
      <c r="L70" s="1"/>
    </row>
    <row r="71" spans="1:12" s="32" customFormat="1" ht="10" customHeight="1">
      <c r="A71" s="25" t="s">
        <v>51</v>
      </c>
      <c r="B71" s="24">
        <f t="shared" si="10"/>
        <v>7704.5853228835458</v>
      </c>
      <c r="C71" s="26">
        <v>7618.2770773195898</v>
      </c>
      <c r="D71" s="26">
        <v>6.7567567567567596E-5</v>
      </c>
      <c r="E71" s="26">
        <v>1.07719298245614E-2</v>
      </c>
      <c r="F71" s="26">
        <v>74.682998076923099</v>
      </c>
      <c r="G71" s="26">
        <v>0.55323255813953498</v>
      </c>
      <c r="H71" s="26">
        <v>11.061135714285699</v>
      </c>
      <c r="I71" s="26">
        <v>2.89855072463768E-5</v>
      </c>
      <c r="J71" s="26">
        <v>1.0731707317073199E-5</v>
      </c>
      <c r="K71" s="33"/>
      <c r="L71" s="33"/>
    </row>
    <row r="72" spans="1:12" s="32" customFormat="1" ht="11.5" customHeight="1">
      <c r="A72" s="25" t="s">
        <v>70</v>
      </c>
      <c r="B72" s="24">
        <f t="shared" si="10"/>
        <v>263.31829546801896</v>
      </c>
      <c r="C72" s="26">
        <v>63.380384536082502</v>
      </c>
      <c r="D72" s="26">
        <v>3.7567567567567601E-4</v>
      </c>
      <c r="E72" s="26">
        <v>0.117983805668016</v>
      </c>
      <c r="F72" s="26">
        <v>173.51755192307701</v>
      </c>
      <c r="G72" s="26">
        <v>17.869399999999999</v>
      </c>
      <c r="H72" s="26">
        <v>2.9962726190476201</v>
      </c>
      <c r="I72" s="26">
        <v>3.0797101449275403E-5</v>
      </c>
      <c r="J72" s="26">
        <v>5.4362961113667696</v>
      </c>
      <c r="K72" s="1"/>
      <c r="L72" s="1"/>
    </row>
    <row r="73" spans="1:12" s="32" customFormat="1" ht="9" customHeight="1">
      <c r="A73" s="1"/>
      <c r="B73" s="24"/>
      <c r="C73" s="21"/>
      <c r="D73" s="21"/>
      <c r="E73" s="21"/>
      <c r="F73" s="21"/>
      <c r="G73" s="21"/>
      <c r="H73" s="21"/>
      <c r="I73" s="21"/>
      <c r="J73" s="21"/>
      <c r="K73" s="1"/>
      <c r="L73" s="1"/>
    </row>
    <row r="74" spans="1:12" s="32" customFormat="1" ht="9" customHeight="1">
      <c r="A74" s="36"/>
      <c r="B74" s="37"/>
      <c r="C74" s="38"/>
      <c r="D74" s="38"/>
      <c r="E74" s="38"/>
      <c r="F74" s="38"/>
      <c r="G74" s="37"/>
      <c r="H74" s="38"/>
      <c r="I74" s="38"/>
      <c r="J74" s="37"/>
      <c r="K74" s="1"/>
      <c r="L74" s="1"/>
    </row>
    <row r="75" spans="1:12" s="32" customFormat="1" ht="9" customHeight="1">
      <c r="A75" s="25" t="s">
        <v>64</v>
      </c>
      <c r="B75" s="30"/>
      <c r="C75" s="48"/>
      <c r="D75" s="48"/>
      <c r="E75" s="48"/>
      <c r="F75" s="48"/>
      <c r="G75" s="30"/>
      <c r="H75" s="48"/>
      <c r="I75" s="48"/>
      <c r="J75" s="30"/>
      <c r="K75" s="1"/>
      <c r="L75" s="1"/>
    </row>
    <row r="76" spans="1:12" s="32" customFormat="1" ht="10" customHeight="1">
      <c r="A76" s="49" t="s">
        <v>75</v>
      </c>
      <c r="B76" s="30"/>
      <c r="C76" s="48"/>
      <c r="D76" s="48"/>
      <c r="E76" s="48"/>
      <c r="F76" s="48"/>
      <c r="G76" s="30"/>
      <c r="H76" s="48"/>
      <c r="I76" s="48"/>
      <c r="J76" s="30"/>
      <c r="K76" s="1"/>
      <c r="L76" s="1"/>
    </row>
    <row r="77" spans="1:12" ht="10.5" customHeight="1">
      <c r="A77" s="39" t="s">
        <v>77</v>
      </c>
      <c r="B77" s="33"/>
      <c r="C77" s="33"/>
      <c r="D77" s="40"/>
      <c r="E77" s="33"/>
      <c r="F77" s="33"/>
      <c r="G77" s="40"/>
      <c r="H77" s="33"/>
      <c r="I77" s="33"/>
      <c r="J77" s="33"/>
      <c r="K77" s="1"/>
      <c r="L77" s="1"/>
    </row>
    <row r="78" spans="1:12" s="42" customFormat="1" ht="10.5" customHeight="1">
      <c r="A78" s="41" t="s">
        <v>76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9" customHeight="1">
      <c r="A79" s="25" t="s">
        <v>71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9" customHeight="1">
      <c r="A80" s="25" t="s">
        <v>72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9" customHeight="1">
      <c r="A81" s="25" t="s">
        <v>73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9" customHeight="1">
      <c r="A82" s="25" t="s">
        <v>74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9" customHeight="1">
      <c r="A83" s="2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9" customHeight="1">
      <c r="A84" s="2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</sheetData>
  <mergeCells count="12">
    <mergeCell ref="A1:J1"/>
    <mergeCell ref="B3:J3"/>
    <mergeCell ref="B4:B5"/>
    <mergeCell ref="C4:C5"/>
    <mergeCell ref="F4:F5"/>
    <mergeCell ref="D4:D5"/>
    <mergeCell ref="E4:E5"/>
    <mergeCell ref="G4:G5"/>
    <mergeCell ref="A3:A5"/>
    <mergeCell ref="H4:H5"/>
    <mergeCell ref="I4:I5"/>
    <mergeCell ref="J4:J5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T1.21</vt:lpstr>
      <vt:lpstr>T1.21!Area_de_impressao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2023-04-24T14:52:14Z</cp:lastPrinted>
  <dcterms:created xsi:type="dcterms:W3CDTF">1998-02-13T16:54:25Z</dcterms:created>
  <dcterms:modified xsi:type="dcterms:W3CDTF">2026-07-13T21:20:41Z</dcterms:modified>
  <dc:language>en-US</dc:language>
</cp:coreProperties>
</file>