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Tables\"/>
    </mc:Choice>
  </mc:AlternateContent>
  <xr:revisionPtr revIDLastSave="0" documentId="13_ncr:1_{797A408B-31EB-4BC1-B006-E9651AF23923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T1.20" sheetId="1" r:id="rId1"/>
  </sheets>
  <definedNames>
    <definedName name="_Fill">#REF!</definedName>
    <definedName name="_xlfn__FV">none</definedName>
    <definedName name="_xlfn_IFERROR">none</definedName>
    <definedName name="_xlnm.Print_Area" localSheetId="0">'T1.20'!$A$1:$L$26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L22" i="1"/>
  <c r="L21" i="1"/>
  <c r="L20" i="1"/>
  <c r="L19" i="1"/>
  <c r="L18" i="1"/>
  <c r="L17" i="1"/>
  <c r="K16" i="1"/>
  <c r="J16" i="1"/>
  <c r="I16" i="1"/>
  <c r="H16" i="1"/>
  <c r="G16" i="1"/>
  <c r="F16" i="1"/>
  <c r="E16" i="1"/>
  <c r="D16" i="1"/>
  <c r="C16" i="1"/>
  <c r="B16" i="1"/>
  <c r="L14" i="1"/>
  <c r="L13" i="1"/>
  <c r="L12" i="1"/>
  <c r="L11" i="1"/>
  <c r="L9" i="1"/>
  <c r="K8" i="1"/>
  <c r="J8" i="1"/>
  <c r="I8" i="1"/>
  <c r="H8" i="1"/>
  <c r="G8" i="1"/>
  <c r="F8" i="1"/>
  <c r="E8" i="1"/>
  <c r="D8" i="1"/>
  <c r="C8" i="1"/>
  <c r="B8" i="1"/>
  <c r="K6" i="1"/>
  <c r="J6" i="1"/>
  <c r="I6" i="1"/>
  <c r="H6" i="1"/>
  <c r="G6" i="1"/>
  <c r="F6" i="1"/>
  <c r="E6" i="1"/>
  <c r="D6" i="1"/>
  <c r="C6" i="1"/>
  <c r="B6" i="1"/>
  <c r="L8" i="1" l="1"/>
  <c r="L6" i="1"/>
  <c r="L16" i="1"/>
</calcChain>
</file>

<file path=xl/sharedStrings.xml><?xml version="1.0" encoding="utf-8"?>
<sst xmlns="http://schemas.openxmlformats.org/spreadsheetml/2006/main" count="23" uniqueCount="23">
  <si>
    <t>Oil products</t>
  </si>
  <si>
    <t>Imports (10³ m³)</t>
  </si>
  <si>
    <t>25/24
%</t>
  </si>
  <si>
    <t>Total</t>
  </si>
  <si>
    <t>Energy</t>
  </si>
  <si>
    <t>Gasoline A</t>
  </si>
  <si>
    <t>Aviation Gasoline</t>
  </si>
  <si>
    <t>..</t>
  </si>
  <si>
    <t>LPG¹</t>
  </si>
  <si>
    <t>Fuel Oil</t>
  </si>
  <si>
    <t>Diesel</t>
  </si>
  <si>
    <t>Jet fuel</t>
  </si>
  <si>
    <t>Non-energy</t>
  </si>
  <si>
    <t>Asphalt</t>
  </si>
  <si>
    <t>Coke</t>
  </si>
  <si>
    <t>Naphtha</t>
  </si>
  <si>
    <t>Lubricating oil</t>
  </si>
  <si>
    <t>Paraffin</t>
  </si>
  <si>
    <t>Solvent</t>
  </si>
  <si>
    <t>Others²</t>
  </si>
  <si>
    <t xml:space="preserve">Source: MDIC/Secex. </t>
  </si>
  <si>
    <t>¹Propane and butane included. ²Non-energy oil products of lower importance included.</t>
  </si>
  <si>
    <t>Table 1.20 – Imports of energy and non-energy oil products – 2016-2025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</si>
</sst>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"/>
    <numFmt numFmtId="165" formatCode="#,##0.000"/>
    <numFmt numFmtId="166" formatCode="0.0%"/>
    <numFmt numFmtId="167" formatCode="_(* #,##0.0_);_(* \(#,##0.0\);_(* \-??_);_(@_)"/>
    <numFmt numFmtId="168" formatCode="_(* #,##0_);_(* \(#,##0\);_(* \-??_);_(@_)"/>
    <numFmt numFmtId="169" formatCode="_(* #,##0.000_);_(* \(#,##0.000\);_(* \-??_);_(@_)"/>
    <numFmt numFmtId="170" formatCode="[$-409]#,##0_);\(#,##0\)"/>
    <numFmt numFmtId="171" formatCode="#,##0.0_);\(#,##0.0\)"/>
    <numFmt numFmtId="172" formatCode="_(* #,##0.00_);_(* \(#,##0.00\);_(* \-??_);_(@_)"/>
  </numFmts>
  <fonts count="7">
    <font>
      <sz val="12"/>
      <name val="Arial MT"/>
    </font>
    <font>
      <sz val="7"/>
      <name val="Helvetica Neue"/>
      <family val="2"/>
    </font>
    <font>
      <b/>
      <sz val="9"/>
      <name val="Helvetica Neue"/>
      <family val="2"/>
    </font>
    <font>
      <b/>
      <sz val="7"/>
      <name val="Helvetica Neue"/>
      <family val="2"/>
    </font>
    <font>
      <b/>
      <sz val="7"/>
      <name val="Helvetica Neue"/>
    </font>
    <font>
      <sz val="7"/>
      <name val="Helvetica Neue"/>
    </font>
    <font>
      <sz val="7"/>
      <color rgb="FFFF0000"/>
      <name val="Helvetica Neue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0" fillId="3" borderId="0" xfId="0" applyFill="1"/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left" vertical="center"/>
    </xf>
    <xf numFmtId="164" fontId="4" fillId="3" borderId="0" xfId="0" applyNumberFormat="1" applyFont="1" applyFill="1"/>
    <xf numFmtId="4" fontId="4" fillId="3" borderId="0" xfId="0" applyNumberFormat="1" applyFont="1" applyFill="1" applyAlignment="1">
      <alignment horizontal="right" vertical="center" wrapText="1"/>
    </xf>
    <xf numFmtId="0" fontId="1" fillId="3" borderId="0" xfId="0" applyFont="1" applyFill="1" applyAlignment="1">
      <alignment horizontal="left" vertical="center"/>
    </xf>
    <xf numFmtId="165" fontId="1" fillId="3" borderId="0" xfId="0" applyNumberFormat="1" applyFont="1" applyFill="1"/>
    <xf numFmtId="166" fontId="1" fillId="3" borderId="0" xfId="0" applyNumberFormat="1" applyFont="1" applyFill="1"/>
    <xf numFmtId="9" fontId="1" fillId="3" borderId="0" xfId="0" applyNumberFormat="1" applyFont="1" applyFill="1"/>
    <xf numFmtId="164" fontId="1" fillId="3" borderId="0" xfId="0" applyNumberFormat="1" applyFont="1" applyFill="1" applyAlignment="1">
      <alignment vertical="center"/>
    </xf>
    <xf numFmtId="167" fontId="1" fillId="3" borderId="0" xfId="0" applyNumberFormat="1" applyFont="1" applyFill="1"/>
    <xf numFmtId="4" fontId="5" fillId="3" borderId="0" xfId="0" applyNumberFormat="1" applyFont="1" applyFill="1" applyAlignment="1">
      <alignment horizontal="right" vertical="center" wrapText="1"/>
    </xf>
    <xf numFmtId="167" fontId="1" fillId="3" borderId="0" xfId="0" applyNumberFormat="1" applyFont="1" applyFill="1" applyAlignment="1">
      <alignment horizontal="right" wrapText="1"/>
    </xf>
    <xf numFmtId="167" fontId="1" fillId="3" borderId="0" xfId="0" applyNumberFormat="1" applyFont="1" applyFill="1" applyAlignment="1">
      <alignment vertical="center"/>
    </xf>
    <xf numFmtId="168" fontId="5" fillId="3" borderId="0" xfId="0" applyNumberFormat="1" applyFont="1" applyFill="1" applyAlignment="1">
      <alignment horizontal="right"/>
    </xf>
    <xf numFmtId="169" fontId="1" fillId="3" borderId="0" xfId="0" applyNumberFormat="1" applyFont="1" applyFill="1" applyAlignment="1">
      <alignment horizontal="right" wrapText="1"/>
    </xf>
    <xf numFmtId="0" fontId="3" fillId="3" borderId="0" xfId="0" applyFont="1" applyFill="1" applyAlignment="1">
      <alignment vertical="center"/>
    </xf>
    <xf numFmtId="164" fontId="1" fillId="3" borderId="0" xfId="0" applyNumberFormat="1" applyFont="1" applyFill="1"/>
    <xf numFmtId="0" fontId="1" fillId="3" borderId="4" xfId="0" applyFont="1" applyFill="1" applyBorder="1"/>
    <xf numFmtId="170" fontId="1" fillId="3" borderId="4" xfId="0" applyNumberFormat="1" applyFont="1" applyFill="1" applyBorder="1"/>
    <xf numFmtId="171" fontId="1" fillId="3" borderId="4" xfId="0" applyNumberFormat="1" applyFont="1" applyFill="1" applyBorder="1"/>
    <xf numFmtId="172" fontId="1" fillId="3" borderId="4" xfId="0" applyNumberFormat="1" applyFont="1" applyFill="1" applyBorder="1"/>
    <xf numFmtId="169" fontId="1" fillId="3" borderId="4" xfId="0" applyNumberFormat="1" applyFont="1" applyFill="1" applyBorder="1"/>
    <xf numFmtId="168" fontId="1" fillId="3" borderId="4" xfId="0" applyNumberFormat="1" applyFont="1" applyFill="1" applyBorder="1"/>
    <xf numFmtId="0" fontId="5" fillId="3" borderId="0" xfId="0" applyFont="1" applyFill="1" applyAlignment="1">
      <alignment vertical="center"/>
    </xf>
    <xf numFmtId="170" fontId="6" fillId="3" borderId="0" xfId="0" applyNumberFormat="1" applyFont="1" applyFill="1"/>
    <xf numFmtId="0" fontId="6" fillId="3" borderId="0" xfId="0" applyFont="1" applyFill="1"/>
    <xf numFmtId="169" fontId="6" fillId="3" borderId="0" xfId="0" applyNumberFormat="1" applyFont="1" applyFill="1"/>
    <xf numFmtId="168" fontId="1" fillId="3" borderId="0" xfId="0" applyNumberFormat="1" applyFont="1" applyFill="1"/>
    <xf numFmtId="0" fontId="5" fillId="3" borderId="0" xfId="0" applyFont="1" applyFill="1"/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0" borderId="7" xfId="0" applyBorder="1"/>
    <xf numFmtId="0" fontId="3" fillId="3" borderId="1" xfId="0" applyFont="1" applyFill="1" applyBorder="1" applyAlignment="1">
      <alignment horizontal="center" vertical="center"/>
    </xf>
    <xf numFmtId="0" fontId="0" fillId="0" borderId="5" xfId="0" applyBorder="1"/>
    <xf numFmtId="0" fontId="2" fillId="3" borderId="0" xfId="0" applyFont="1" applyFill="1" applyAlignment="1">
      <alignment horizontal="left" vertical="center"/>
    </xf>
    <xf numFmtId="0" fontId="1" fillId="2" borderId="0" xfId="0" applyFont="1" applyFill="1"/>
    <xf numFmtId="0" fontId="3" fillId="3" borderId="2" xfId="0" applyFont="1" applyFill="1" applyBorder="1" applyAlignment="1">
      <alignment horizontal="center" vertical="center"/>
    </xf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802060"/>
      <rgbColor rgb="FFFFFFC0"/>
      <rgbColor rgb="FFCCFFFF"/>
      <rgbColor rgb="FF600080"/>
      <rgbColor rgb="FFFF8080"/>
      <rgbColor rgb="FF008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0E0E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IW28"/>
  <sheetViews>
    <sheetView tabSelected="1" zoomScaleNormal="100" workbookViewId="0">
      <selection activeCell="A2" sqref="A2"/>
    </sheetView>
  </sheetViews>
  <sheetFormatPr defaultColWidth="11.53515625" defaultRowHeight="15.5"/>
  <cols>
    <col min="1" max="1" width="14.84375" style="1" customWidth="1"/>
    <col min="2" max="12" width="6.3046875" style="1" customWidth="1"/>
    <col min="13" max="13" width="5.53515625" style="1" customWidth="1"/>
    <col min="14" max="14" width="3.765625" style="1" customWidth="1"/>
    <col min="15" max="15" width="4.23046875" style="1" customWidth="1"/>
    <col min="16" max="16" width="4.69140625" style="1" customWidth="1"/>
    <col min="17" max="17" width="4.23046875" style="1" customWidth="1"/>
    <col min="18" max="19" width="5.3046875" style="1" customWidth="1"/>
    <col min="20" max="257" width="11.53515625" style="1" customWidth="1"/>
  </cols>
  <sheetData>
    <row r="1" spans="1:18" ht="12" customHeight="1">
      <c r="A1" s="41" t="s">
        <v>22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2"/>
      <c r="N1" s="2"/>
      <c r="O1" s="2"/>
      <c r="P1" s="2"/>
      <c r="Q1" s="2"/>
      <c r="R1" s="2"/>
    </row>
    <row r="2" spans="1:18" ht="9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</row>
    <row r="3" spans="1:18" ht="10.5" customHeight="1">
      <c r="A3" s="39" t="s">
        <v>0</v>
      </c>
      <c r="B3" s="43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37" t="s">
        <v>2</v>
      </c>
      <c r="M3" s="2"/>
      <c r="N3" s="2"/>
      <c r="O3" s="2"/>
      <c r="P3" s="2"/>
      <c r="Q3" s="2"/>
      <c r="R3" s="2"/>
    </row>
    <row r="4" spans="1:18" ht="10.5" customHeight="1">
      <c r="A4" s="40"/>
      <c r="B4" s="4">
        <v>2016</v>
      </c>
      <c r="C4" s="4">
        <v>2017</v>
      </c>
      <c r="D4" s="4">
        <v>2018</v>
      </c>
      <c r="E4" s="4">
        <v>2019</v>
      </c>
      <c r="F4" s="4">
        <v>2020</v>
      </c>
      <c r="G4" s="4">
        <v>2021</v>
      </c>
      <c r="H4" s="4">
        <v>2022</v>
      </c>
      <c r="I4" s="4">
        <v>2023</v>
      </c>
      <c r="J4" s="4">
        <v>2024</v>
      </c>
      <c r="K4" s="4">
        <v>2025</v>
      </c>
      <c r="L4" s="38"/>
      <c r="M4" s="2"/>
      <c r="N4" s="2"/>
      <c r="O4" s="2"/>
      <c r="P4" s="2"/>
      <c r="Q4" s="2"/>
      <c r="R4" s="2"/>
    </row>
    <row r="5" spans="1:18" ht="9.75" customHeight="1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6"/>
      <c r="M5" s="2"/>
      <c r="N5" s="2"/>
      <c r="O5" s="2"/>
      <c r="P5" s="2"/>
      <c r="Q5" s="2"/>
      <c r="R5" s="2"/>
    </row>
    <row r="6" spans="1:18" ht="9.75" customHeight="1">
      <c r="A6" s="7" t="s">
        <v>3</v>
      </c>
      <c r="B6" s="8">
        <f t="shared" ref="B6:K6" si="0">SUM(B8,B16)</f>
        <v>28325.856513999999</v>
      </c>
      <c r="C6" s="8">
        <f t="shared" si="0"/>
        <v>35727.323106841286</v>
      </c>
      <c r="D6" s="8">
        <f t="shared" si="0"/>
        <v>32756.664464215755</v>
      </c>
      <c r="E6" s="8">
        <f t="shared" si="0"/>
        <v>34188.314255965903</v>
      </c>
      <c r="F6" s="8">
        <f t="shared" si="0"/>
        <v>28264.242290228398</v>
      </c>
      <c r="G6" s="8">
        <f t="shared" si="0"/>
        <v>36034.190417217229</v>
      </c>
      <c r="H6" s="8">
        <f t="shared" si="0"/>
        <v>37931.869261364605</v>
      </c>
      <c r="I6" s="8">
        <f t="shared" si="0"/>
        <v>34297.400356451319</v>
      </c>
      <c r="J6" s="8">
        <f t="shared" si="0"/>
        <v>34364.203472426969</v>
      </c>
      <c r="K6" s="8">
        <f t="shared" si="0"/>
        <v>36753.656606175013</v>
      </c>
      <c r="L6" s="9">
        <f>100*(K6-J6)/J6</f>
        <v>6.9533202935004299</v>
      </c>
      <c r="M6" s="2"/>
      <c r="N6" s="2"/>
      <c r="O6" s="2"/>
      <c r="P6" s="2"/>
      <c r="Q6" s="2"/>
      <c r="R6" s="2"/>
    </row>
    <row r="7" spans="1:18" ht="9.75" customHeight="1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9"/>
      <c r="M7" s="2"/>
      <c r="N7" s="2"/>
      <c r="O7" s="2"/>
      <c r="P7" s="2"/>
      <c r="Q7" s="2"/>
      <c r="R7" s="2"/>
    </row>
    <row r="8" spans="1:18" ht="9.75" customHeight="1">
      <c r="A8" s="7" t="s">
        <v>4</v>
      </c>
      <c r="B8" s="8">
        <f t="shared" ref="B8:K8" si="1">SUM(B9:B14)</f>
        <v>16333.450250999998</v>
      </c>
      <c r="C8" s="8">
        <f t="shared" si="1"/>
        <v>21387.400231937569</v>
      </c>
      <c r="D8" s="8">
        <f t="shared" si="1"/>
        <v>20189.757899581346</v>
      </c>
      <c r="E8" s="8">
        <f t="shared" si="1"/>
        <v>22545.106759299681</v>
      </c>
      <c r="F8" s="8">
        <f t="shared" si="1"/>
        <v>19998.959179108471</v>
      </c>
      <c r="G8" s="8">
        <f t="shared" si="1"/>
        <v>21869.42418810556</v>
      </c>
      <c r="H8" s="8">
        <f t="shared" si="1"/>
        <v>25264.287964991898</v>
      </c>
      <c r="I8" s="8">
        <f t="shared" si="1"/>
        <v>22406.508027523916</v>
      </c>
      <c r="J8" s="8">
        <f t="shared" si="1"/>
        <v>21616.891539516069</v>
      </c>
      <c r="K8" s="8">
        <f t="shared" si="1"/>
        <v>25309.846480492917</v>
      </c>
      <c r="L8" s="9">
        <f>100*(K8-J8)/J8</f>
        <v>17.083653929733881</v>
      </c>
      <c r="M8" s="12"/>
      <c r="N8" s="13"/>
      <c r="O8" s="13"/>
      <c r="P8" s="13"/>
      <c r="Q8" s="13"/>
      <c r="R8" s="13"/>
    </row>
    <row r="9" spans="1:18" ht="9.75" customHeight="1">
      <c r="A9" s="5" t="s">
        <v>5</v>
      </c>
      <c r="B9" s="14">
        <v>2926.1822689999999</v>
      </c>
      <c r="C9" s="14">
        <v>4488.5046698113201</v>
      </c>
      <c r="D9" s="14">
        <v>2966.8585606469001</v>
      </c>
      <c r="E9" s="15">
        <v>4828.4115269541799</v>
      </c>
      <c r="F9" s="15">
        <v>3944.0139621621602</v>
      </c>
      <c r="G9" s="15">
        <v>2419.9637148648699</v>
      </c>
      <c r="H9" s="15">
        <v>4318.4325851351396</v>
      </c>
      <c r="I9" s="15">
        <v>3951.5924337837801</v>
      </c>
      <c r="J9" s="15">
        <v>2739.7680581081099</v>
      </c>
      <c r="K9" s="15">
        <v>3496.72699324324</v>
      </c>
      <c r="L9" s="16">
        <f>100*(K9-J9)/J9</f>
        <v>27.628577276641163</v>
      </c>
      <c r="M9" s="12"/>
      <c r="N9" s="13"/>
      <c r="O9" s="13"/>
      <c r="P9" s="13"/>
      <c r="Q9" s="13"/>
      <c r="R9" s="13"/>
    </row>
    <row r="10" spans="1:18" ht="9.75" customHeight="1">
      <c r="A10" s="5" t="s">
        <v>6</v>
      </c>
      <c r="B10" s="17">
        <v>0</v>
      </c>
      <c r="C10" s="17">
        <v>0</v>
      </c>
      <c r="D10" s="18">
        <v>4.68328194444444</v>
      </c>
      <c r="E10" s="15">
        <v>59.6365097222222</v>
      </c>
      <c r="F10" s="15">
        <v>34.946259722222202</v>
      </c>
      <c r="G10" s="17">
        <v>0</v>
      </c>
      <c r="H10" s="17">
        <v>8.3333333333333303E-6</v>
      </c>
      <c r="I10" s="17">
        <v>0</v>
      </c>
      <c r="J10" s="15">
        <v>0</v>
      </c>
      <c r="K10" s="15">
        <v>1.38888888888889E-6</v>
      </c>
      <c r="L10" s="19" t="s">
        <v>7</v>
      </c>
      <c r="M10" s="12"/>
      <c r="N10" s="13"/>
      <c r="O10" s="13"/>
      <c r="P10" s="13"/>
      <c r="Q10" s="13"/>
      <c r="R10" s="13"/>
    </row>
    <row r="11" spans="1:18" ht="9.75" customHeight="1">
      <c r="A11" s="5" t="s">
        <v>8</v>
      </c>
      <c r="B11" s="14">
        <v>4149.5692250000002</v>
      </c>
      <c r="C11" s="14">
        <v>3292.7536920289899</v>
      </c>
      <c r="D11" s="14">
        <v>4391.2621757246397</v>
      </c>
      <c r="E11" s="15">
        <v>3555.34054891304</v>
      </c>
      <c r="F11" s="15">
        <v>3617.30226811594</v>
      </c>
      <c r="G11" s="15">
        <v>4017.1364818840598</v>
      </c>
      <c r="H11" s="15">
        <v>3508.6649057970999</v>
      </c>
      <c r="I11" s="15">
        <v>2892.0932789855101</v>
      </c>
      <c r="J11" s="15">
        <v>3376.0359474637698</v>
      </c>
      <c r="K11" s="15">
        <v>2890.0473514492701</v>
      </c>
      <c r="L11" s="16">
        <f>100*(K11-J11)/J11</f>
        <v>-14.395243521609901</v>
      </c>
      <c r="M11" s="12"/>
      <c r="N11" s="13"/>
      <c r="O11" s="13"/>
      <c r="P11" s="13"/>
      <c r="Q11" s="13"/>
      <c r="R11" s="13"/>
    </row>
    <row r="12" spans="1:18" ht="9.75" customHeight="1">
      <c r="A12" s="5" t="s">
        <v>9</v>
      </c>
      <c r="B12" s="14">
        <v>65.089695000000006</v>
      </c>
      <c r="C12" s="14">
        <v>75.117165844027696</v>
      </c>
      <c r="D12" s="14">
        <v>319.17522013820297</v>
      </c>
      <c r="E12" s="15">
        <v>56.198158933859801</v>
      </c>
      <c r="F12" s="15">
        <v>81.452169072165006</v>
      </c>
      <c r="G12" s="15">
        <v>621.82566804123701</v>
      </c>
      <c r="H12" s="15">
        <v>211.00188865979399</v>
      </c>
      <c r="I12" s="15">
        <v>74.788841237113402</v>
      </c>
      <c r="J12" s="15">
        <v>61.258368041237098</v>
      </c>
      <c r="K12" s="15">
        <v>222.22790000000001</v>
      </c>
      <c r="L12" s="16">
        <f>100*(K12-J12)/J12</f>
        <v>262.77149898998869</v>
      </c>
      <c r="M12" s="12"/>
      <c r="N12" s="13"/>
      <c r="O12" s="13"/>
      <c r="P12" s="13"/>
      <c r="Q12" s="13"/>
      <c r="R12" s="13"/>
    </row>
    <row r="13" spans="1:18" ht="9.75" customHeight="1">
      <c r="A13" s="5" t="s">
        <v>10</v>
      </c>
      <c r="B13" s="14">
        <v>7918.3237179999996</v>
      </c>
      <c r="C13" s="14">
        <v>12955.2300434272</v>
      </c>
      <c r="D13" s="14">
        <v>11649.956712441301</v>
      </c>
      <c r="E13" s="15">
        <v>13007.7654753521</v>
      </c>
      <c r="F13" s="15">
        <v>11994.5588571429</v>
      </c>
      <c r="G13" s="15">
        <v>14436.653621428601</v>
      </c>
      <c r="H13" s="15">
        <v>15931.853227381</v>
      </c>
      <c r="I13" s="15">
        <v>14495.908434523801</v>
      </c>
      <c r="J13" s="15">
        <v>14319.1990690476</v>
      </c>
      <c r="K13" s="15">
        <v>17092.575280952398</v>
      </c>
      <c r="L13" s="16">
        <f>100*(K13-J13)/J13</f>
        <v>19.368235601247648</v>
      </c>
      <c r="M13" s="12"/>
      <c r="N13" s="13"/>
      <c r="O13" s="13"/>
      <c r="P13" s="13"/>
      <c r="Q13" s="13"/>
      <c r="R13" s="13"/>
    </row>
    <row r="14" spans="1:18" ht="9.75" customHeight="1">
      <c r="A14" s="5" t="s">
        <v>11</v>
      </c>
      <c r="B14" s="14">
        <v>1274.2853439999999</v>
      </c>
      <c r="C14" s="14">
        <v>575.79466082603301</v>
      </c>
      <c r="D14" s="14">
        <v>857.82194868585805</v>
      </c>
      <c r="E14" s="15">
        <v>1037.75453942428</v>
      </c>
      <c r="F14" s="15">
        <v>326.685662893082</v>
      </c>
      <c r="G14" s="15">
        <v>373.844701886792</v>
      </c>
      <c r="H14" s="15">
        <v>1294.33534968553</v>
      </c>
      <c r="I14" s="15">
        <v>992.12503899371097</v>
      </c>
      <c r="J14" s="15">
        <v>1120.6300968553501</v>
      </c>
      <c r="K14" s="15">
        <v>1608.26895345912</v>
      </c>
      <c r="L14" s="16">
        <f>100*(K14-J14)/J14</f>
        <v>43.514702841923928</v>
      </c>
      <c r="M14" s="12"/>
      <c r="N14" s="13"/>
      <c r="O14" s="13"/>
      <c r="P14" s="13"/>
      <c r="Q14" s="13"/>
      <c r="R14" s="13"/>
    </row>
    <row r="15" spans="1:18" ht="9.75" customHeight="1">
      <c r="A15" s="5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9"/>
      <c r="M15" s="12"/>
      <c r="N15" s="13"/>
      <c r="O15" s="13"/>
      <c r="P15" s="13"/>
      <c r="Q15" s="13"/>
      <c r="R15" s="13"/>
    </row>
    <row r="16" spans="1:18" ht="9.75" customHeight="1">
      <c r="A16" s="21" t="s">
        <v>12</v>
      </c>
      <c r="B16" s="8">
        <f t="shared" ref="B16:K16" si="2">SUM(B17:B23)</f>
        <v>11992.406263000001</v>
      </c>
      <c r="C16" s="8">
        <f t="shared" si="2"/>
        <v>14339.922874903714</v>
      </c>
      <c r="D16" s="8">
        <f t="shared" si="2"/>
        <v>12566.906564634412</v>
      </c>
      <c r="E16" s="8">
        <f t="shared" si="2"/>
        <v>11643.207496666226</v>
      </c>
      <c r="F16" s="8">
        <f t="shared" si="2"/>
        <v>8265.2831111199266</v>
      </c>
      <c r="G16" s="8">
        <f t="shared" si="2"/>
        <v>14164.766229111667</v>
      </c>
      <c r="H16" s="8">
        <f t="shared" si="2"/>
        <v>12667.581296372709</v>
      </c>
      <c r="I16" s="8">
        <f t="shared" si="2"/>
        <v>11890.892328927403</v>
      </c>
      <c r="J16" s="8">
        <f t="shared" si="2"/>
        <v>12747.311932910898</v>
      </c>
      <c r="K16" s="8">
        <f t="shared" si="2"/>
        <v>11443.810125682094</v>
      </c>
      <c r="L16" s="9">
        <f t="shared" ref="L16:L23" si="3">100*(K16-J16)/J16</f>
        <v>-10.225699457965208</v>
      </c>
      <c r="M16" s="12"/>
      <c r="N16" s="13"/>
      <c r="O16" s="13"/>
      <c r="P16" s="13"/>
      <c r="Q16" s="13"/>
      <c r="R16" s="13"/>
    </row>
    <row r="17" spans="1:18" ht="9.75" customHeight="1">
      <c r="A17" s="5" t="s">
        <v>13</v>
      </c>
      <c r="B17" s="14">
        <v>0.86739100000000002</v>
      </c>
      <c r="C17" s="14">
        <v>1.48864975609756</v>
      </c>
      <c r="D17" s="14">
        <v>1.2114263414634101</v>
      </c>
      <c r="E17" s="15">
        <v>6.3593492682926804</v>
      </c>
      <c r="F17" s="15">
        <v>32.233683902438997</v>
      </c>
      <c r="G17" s="15">
        <v>64.172593170731702</v>
      </c>
      <c r="H17" s="15">
        <v>53.1956068292683</v>
      </c>
      <c r="I17" s="15">
        <v>147.536766829268</v>
      </c>
      <c r="J17" s="15">
        <v>307.776156097561</v>
      </c>
      <c r="K17" s="15">
        <v>305.82825170731701</v>
      </c>
      <c r="L17" s="16">
        <f t="shared" si="3"/>
        <v>-0.63289645791356597</v>
      </c>
      <c r="M17" s="12"/>
      <c r="N17" s="13"/>
      <c r="O17" s="13"/>
      <c r="P17" s="13"/>
      <c r="Q17" s="13"/>
      <c r="R17" s="13"/>
    </row>
    <row r="18" spans="1:18" ht="9.75" customHeight="1">
      <c r="A18" s="5" t="s">
        <v>14</v>
      </c>
      <c r="B18" s="14">
        <v>2057.621478</v>
      </c>
      <c r="C18" s="14">
        <v>2228.67783846154</v>
      </c>
      <c r="D18" s="14">
        <v>2781.0969942307702</v>
      </c>
      <c r="E18" s="15">
        <v>2631.61188461539</v>
      </c>
      <c r="F18" s="15">
        <v>2535.9820125000001</v>
      </c>
      <c r="G18" s="15">
        <v>3573.0095596153801</v>
      </c>
      <c r="H18" s="15">
        <v>3625.8442365384599</v>
      </c>
      <c r="I18" s="15">
        <v>3589.6735307692302</v>
      </c>
      <c r="J18" s="15">
        <v>4325.4636634615399</v>
      </c>
      <c r="K18" s="15">
        <v>4407.1856692307701</v>
      </c>
      <c r="L18" s="16">
        <f t="shared" si="3"/>
        <v>1.8893235992145763</v>
      </c>
      <c r="M18" s="12"/>
      <c r="N18" s="13"/>
      <c r="O18" s="13"/>
      <c r="P18" s="13"/>
      <c r="Q18" s="13"/>
      <c r="R18" s="13"/>
    </row>
    <row r="19" spans="1:18" ht="9.75" customHeight="1">
      <c r="A19" s="5" t="s">
        <v>15</v>
      </c>
      <c r="B19" s="14">
        <v>8667.1638970000004</v>
      </c>
      <c r="C19" s="14">
        <v>10412.856301994299</v>
      </c>
      <c r="D19" s="14">
        <v>7976.0079102564096</v>
      </c>
      <c r="E19" s="15">
        <v>7630.8174814814802</v>
      </c>
      <c r="F19" s="15">
        <v>3832.7187428571401</v>
      </c>
      <c r="G19" s="15">
        <v>7991.4556700000003</v>
      </c>
      <c r="H19" s="15">
        <v>6771.7283485714297</v>
      </c>
      <c r="I19" s="15">
        <v>5255.3045928571401</v>
      </c>
      <c r="J19" s="15">
        <v>5098.9921057142901</v>
      </c>
      <c r="K19" s="15">
        <v>4415.2701571428597</v>
      </c>
      <c r="L19" s="16">
        <f t="shared" si="3"/>
        <v>-13.408962681177783</v>
      </c>
      <c r="M19" s="12"/>
      <c r="N19" s="13"/>
      <c r="O19" s="13"/>
      <c r="P19" s="13"/>
      <c r="Q19" s="13"/>
      <c r="R19" s="13"/>
    </row>
    <row r="20" spans="1:18" ht="9.75" customHeight="1">
      <c r="A20" s="5" t="s">
        <v>16</v>
      </c>
      <c r="B20" s="22">
        <v>648.24185599999998</v>
      </c>
      <c r="C20" s="22">
        <v>575.918475581395</v>
      </c>
      <c r="D20" s="22">
        <v>787.321644186046</v>
      </c>
      <c r="E20" s="15">
        <v>764.10094999999797</v>
      </c>
      <c r="F20" s="15">
        <v>851.99260116278595</v>
      </c>
      <c r="G20" s="15">
        <v>1109.6469267441801</v>
      </c>
      <c r="H20" s="15">
        <v>849.15299767442002</v>
      </c>
      <c r="I20" s="15">
        <v>929.51492906976296</v>
      </c>
      <c r="J20" s="15">
        <v>979.64342906976105</v>
      </c>
      <c r="K20" s="15">
        <v>930.65551627906996</v>
      </c>
      <c r="L20" s="16">
        <f t="shared" si="3"/>
        <v>-5.0005860639731434</v>
      </c>
      <c r="M20" s="12"/>
      <c r="N20" s="13"/>
      <c r="O20" s="13"/>
      <c r="P20" s="13"/>
      <c r="Q20" s="13"/>
      <c r="R20" s="13"/>
    </row>
    <row r="21" spans="1:18" ht="9.75" customHeight="1">
      <c r="A21" s="5" t="s">
        <v>17</v>
      </c>
      <c r="B21" s="14">
        <v>24.295428000000001</v>
      </c>
      <c r="C21" s="14">
        <v>31.407259756097599</v>
      </c>
      <c r="D21" s="14">
        <v>31.940771951219499</v>
      </c>
      <c r="E21" s="15">
        <v>18.8222658536585</v>
      </c>
      <c r="F21" s="15">
        <v>81.421641463414701</v>
      </c>
      <c r="G21" s="15">
        <v>112.76883414634101</v>
      </c>
      <c r="H21" s="15">
        <v>55.125751219512097</v>
      </c>
      <c r="I21" s="15">
        <v>108.382737804878</v>
      </c>
      <c r="J21" s="15">
        <v>71.767245121951106</v>
      </c>
      <c r="K21" s="15">
        <v>66.952626829268198</v>
      </c>
      <c r="L21" s="16">
        <f t="shared" si="3"/>
        <v>-6.7086569708808339</v>
      </c>
      <c r="M21" s="12"/>
      <c r="N21" s="13"/>
      <c r="O21" s="13"/>
      <c r="P21" s="13"/>
      <c r="Q21" s="13"/>
      <c r="R21" s="13"/>
    </row>
    <row r="22" spans="1:18" ht="9.75" customHeight="1">
      <c r="A22" s="5" t="s">
        <v>18</v>
      </c>
      <c r="B22" s="22">
        <v>588.59922900000004</v>
      </c>
      <c r="C22" s="22">
        <v>1083.13631578947</v>
      </c>
      <c r="D22" s="22">
        <v>976.47040215924403</v>
      </c>
      <c r="E22" s="15">
        <v>579.54957354925796</v>
      </c>
      <c r="F22" s="15">
        <v>919.32528340081205</v>
      </c>
      <c r="G22" s="15">
        <v>1300.38002159244</v>
      </c>
      <c r="H22" s="15">
        <v>1299.2706275303599</v>
      </c>
      <c r="I22" s="15">
        <v>1842.7346801619401</v>
      </c>
      <c r="J22" s="15">
        <v>1935.0411390013501</v>
      </c>
      <c r="K22" s="15">
        <v>1296.1643697705799</v>
      </c>
      <c r="L22" s="16">
        <f t="shared" si="3"/>
        <v>-33.016185359267674</v>
      </c>
      <c r="M22" s="12"/>
      <c r="N22" s="13"/>
      <c r="O22" s="13"/>
      <c r="P22" s="13"/>
      <c r="Q22" s="13"/>
      <c r="R22" s="13"/>
    </row>
    <row r="23" spans="1:18" ht="9.75" customHeight="1">
      <c r="A23" s="5" t="s">
        <v>19</v>
      </c>
      <c r="B23" s="22">
        <v>5.6169840000000004</v>
      </c>
      <c r="C23" s="22">
        <v>6.4380335648148099</v>
      </c>
      <c r="D23" s="22">
        <v>12.857415509259299</v>
      </c>
      <c r="E23" s="15">
        <v>11.945991898148201</v>
      </c>
      <c r="F23" s="15">
        <v>11.609145833333301</v>
      </c>
      <c r="G23" s="15">
        <v>13.3326238425926</v>
      </c>
      <c r="H23" s="15">
        <v>13.2637280092593</v>
      </c>
      <c r="I23" s="15">
        <v>17.745091435185198</v>
      </c>
      <c r="J23" s="15">
        <v>28.6281944444444</v>
      </c>
      <c r="K23" s="15">
        <v>21.753534722229201</v>
      </c>
      <c r="L23" s="16">
        <f t="shared" si="3"/>
        <v>-24.013598676493896</v>
      </c>
      <c r="M23" s="12"/>
      <c r="N23" s="13"/>
      <c r="O23" s="13"/>
      <c r="P23" s="13"/>
      <c r="Q23" s="13"/>
      <c r="R23" s="13"/>
    </row>
    <row r="24" spans="1:18" ht="9.75" customHeight="1">
      <c r="A24" s="23"/>
      <c r="B24" s="24"/>
      <c r="C24" s="24"/>
      <c r="D24" s="24"/>
      <c r="E24" s="25"/>
      <c r="F24" s="26"/>
      <c r="G24" s="24"/>
      <c r="H24" s="23"/>
      <c r="I24" s="27"/>
      <c r="J24" s="28"/>
      <c r="K24" s="28"/>
      <c r="L24" s="23"/>
      <c r="M24" s="2"/>
      <c r="N24" s="13"/>
      <c r="O24" s="2"/>
      <c r="P24" s="2"/>
      <c r="Q24" s="2"/>
      <c r="R24" s="2"/>
    </row>
    <row r="25" spans="1:18" ht="9.75" customHeight="1">
      <c r="A25" s="29" t="s">
        <v>20</v>
      </c>
      <c r="B25" s="30"/>
      <c r="C25" s="30"/>
      <c r="D25" s="30"/>
      <c r="E25" s="30"/>
      <c r="F25" s="30"/>
      <c r="G25" s="30"/>
      <c r="H25" s="31"/>
      <c r="I25" s="32"/>
      <c r="J25" s="33"/>
      <c r="K25" s="33"/>
      <c r="L25" s="2"/>
      <c r="M25" s="2"/>
      <c r="N25" s="13"/>
      <c r="O25" s="2"/>
      <c r="P25" s="2"/>
      <c r="Q25" s="2"/>
      <c r="R25" s="2"/>
    </row>
    <row r="26" spans="1:18" ht="9.75" customHeight="1">
      <c r="A26" s="34" t="s">
        <v>21</v>
      </c>
      <c r="B26" s="35"/>
      <c r="C26" s="35"/>
      <c r="D26" s="35"/>
      <c r="E26" s="35"/>
      <c r="F26" s="35"/>
      <c r="G26" s="35"/>
      <c r="H26" s="35"/>
      <c r="I26" s="35"/>
      <c r="J26" s="5"/>
      <c r="K26" s="14"/>
      <c r="L26" s="5"/>
      <c r="M26" s="2"/>
      <c r="N26" s="2"/>
      <c r="O26" s="2"/>
      <c r="P26" s="2"/>
      <c r="Q26" s="2"/>
      <c r="R26" s="2"/>
    </row>
    <row r="27" spans="1:18" ht="9" customHeight="1">
      <c r="A27" s="36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2"/>
      <c r="L28" s="2"/>
      <c r="M28" s="2"/>
      <c r="N28" s="2"/>
      <c r="O28" s="2"/>
      <c r="P28" s="2"/>
      <c r="Q28" s="2"/>
      <c r="R28" s="2"/>
    </row>
  </sheetData>
  <mergeCells count="4">
    <mergeCell ref="L3:L4"/>
    <mergeCell ref="A3:A4"/>
    <mergeCell ref="A1:L1"/>
    <mergeCell ref="B3:K3"/>
  </mergeCells>
  <printOptions horizontalCentered="1"/>
  <pageMargins left="0.59027777777777801" right="0.59027777777777801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T1.20</vt:lpstr>
      <vt:lpstr>T1.20!Area_de_impressao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Jose Lopes de Souza</cp:lastModifiedBy>
  <cp:revision>0</cp:revision>
  <cp:lastPrinted>2007-09-04T18:35:47Z</cp:lastPrinted>
  <dcterms:created xsi:type="dcterms:W3CDTF">1998-02-13T16:54:25Z</dcterms:created>
  <dcterms:modified xsi:type="dcterms:W3CDTF">2026-07-13T19:00:34Z</dcterms:modified>
  <dc:language>en-US</dc:language>
</cp:coreProperties>
</file>