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2B30D30E-C11F-4867-AA4A-3518F4C5E6E5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19" sheetId="1" r:id="rId1"/>
  </sheets>
  <definedNames>
    <definedName name="_Fill">#REF!</definedName>
    <definedName name="_xlfn_SUMIFS">none</definedName>
    <definedName name="_xlfn_TEXTJOIN">none</definedName>
    <definedName name="_xlnm.Print_Area" localSheetId="0">'T1.19'!$A$1:$K$69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C40" i="1"/>
  <c r="B32" i="1"/>
  <c r="B31" i="1"/>
  <c r="B30" i="1"/>
  <c r="B29" i="1"/>
  <c r="B28" i="1"/>
  <c r="B27" i="1"/>
  <c r="B26" i="1"/>
  <c r="B25" i="1"/>
  <c r="B24" i="1"/>
  <c r="B22" i="1"/>
  <c r="B21" i="1"/>
  <c r="B23" i="1"/>
  <c r="B10" i="1"/>
  <c r="B11" i="1"/>
  <c r="B64" i="1"/>
  <c r="B63" i="1"/>
  <c r="B62" i="1"/>
  <c r="B61" i="1"/>
  <c r="B60" i="1"/>
  <c r="B59" i="1"/>
  <c r="K58" i="1"/>
  <c r="J58" i="1"/>
  <c r="I58" i="1"/>
  <c r="H58" i="1"/>
  <c r="G58" i="1"/>
  <c r="F58" i="1"/>
  <c r="E58" i="1"/>
  <c r="D58" i="1"/>
  <c r="C58" i="1"/>
  <c r="B56" i="1"/>
  <c r="B55" i="1"/>
  <c r="B54" i="1"/>
  <c r="B53" i="1"/>
  <c r="B52" i="1"/>
  <c r="B51" i="1"/>
  <c r="K50" i="1"/>
  <c r="J50" i="1"/>
  <c r="I50" i="1"/>
  <c r="H50" i="1"/>
  <c r="G50" i="1"/>
  <c r="F50" i="1"/>
  <c r="E50" i="1"/>
  <c r="D50" i="1"/>
  <c r="C50" i="1"/>
  <c r="B48" i="1"/>
  <c r="B46" i="1"/>
  <c r="B45" i="1"/>
  <c r="B44" i="1"/>
  <c r="B43" i="1"/>
  <c r="B42" i="1"/>
  <c r="B41" i="1"/>
  <c r="K40" i="1"/>
  <c r="J40" i="1"/>
  <c r="I40" i="1"/>
  <c r="H40" i="1"/>
  <c r="G40" i="1"/>
  <c r="F40" i="1"/>
  <c r="E40" i="1"/>
  <c r="D40" i="1"/>
  <c r="B38" i="1"/>
  <c r="B37" i="1"/>
  <c r="B36" i="1"/>
  <c r="B35" i="1"/>
  <c r="K34" i="1"/>
  <c r="J34" i="1"/>
  <c r="I34" i="1"/>
  <c r="H34" i="1"/>
  <c r="G34" i="1"/>
  <c r="F34" i="1"/>
  <c r="E34" i="1"/>
  <c r="D34" i="1"/>
  <c r="C34" i="1"/>
  <c r="K20" i="1"/>
  <c r="J20" i="1"/>
  <c r="I20" i="1"/>
  <c r="H20" i="1"/>
  <c r="G20" i="1"/>
  <c r="F20" i="1"/>
  <c r="E20" i="1"/>
  <c r="D20" i="1"/>
  <c r="C20" i="1"/>
  <c r="B18" i="1"/>
  <c r="B17" i="1"/>
  <c r="B16" i="1"/>
  <c r="B15" i="1"/>
  <c r="B14" i="1"/>
  <c r="K13" i="1"/>
  <c r="J13" i="1"/>
  <c r="I13" i="1"/>
  <c r="H13" i="1"/>
  <c r="G13" i="1"/>
  <c r="F13" i="1"/>
  <c r="E13" i="1"/>
  <c r="D13" i="1"/>
  <c r="C13" i="1"/>
  <c r="B9" i="1"/>
  <c r="K8" i="1"/>
  <c r="J8" i="1"/>
  <c r="I8" i="1"/>
  <c r="H8" i="1"/>
  <c r="G8" i="1"/>
  <c r="F8" i="1"/>
  <c r="E8" i="1"/>
  <c r="D8" i="1"/>
  <c r="C8" i="1"/>
  <c r="B13" i="1" l="1"/>
  <c r="B34" i="1"/>
  <c r="H6" i="1"/>
  <c r="K6" i="1"/>
  <c r="B20" i="1"/>
  <c r="I6" i="1"/>
  <c r="C6" i="1"/>
  <c r="J6" i="1"/>
  <c r="D6" i="1"/>
  <c r="E6" i="1"/>
  <c r="F6" i="1"/>
  <c r="G6" i="1"/>
  <c r="B8" i="1"/>
  <c r="B50" i="1"/>
  <c r="B40" i="1"/>
  <c r="B58" i="1"/>
  <c r="B6" i="1" l="1"/>
</calcChain>
</file>

<file path=xl/sharedStrings.xml><?xml version="1.0" encoding="utf-8"?>
<sst xmlns="http://schemas.openxmlformats.org/spreadsheetml/2006/main" count="71" uniqueCount="69">
  <si>
    <t>Region and country
of origin</t>
  </si>
  <si>
    <t>Imports of oil products (10³ m³)</t>
  </si>
  <si>
    <t>Total</t>
  </si>
  <si>
    <t>Naphtha</t>
  </si>
  <si>
    <t>Diesel oil</t>
  </si>
  <si>
    <t>Gasoline A</t>
  </si>
  <si>
    <t>Jet fuel</t>
  </si>
  <si>
    <t>Coke</t>
  </si>
  <si>
    <t>LPG¹</t>
  </si>
  <si>
    <t>Lubricating oil</t>
  </si>
  <si>
    <t>Solvent</t>
  </si>
  <si>
    <t>Others²</t>
  </si>
  <si>
    <t>North America</t>
  </si>
  <si>
    <t>Canada</t>
  </si>
  <si>
    <t>Mexico</t>
  </si>
  <si>
    <t>United States</t>
  </si>
  <si>
    <t>Central and South America</t>
  </si>
  <si>
    <t>Argentina</t>
  </si>
  <si>
    <t>Colombia</t>
  </si>
  <si>
    <t>Venezuela</t>
  </si>
  <si>
    <t>Other³</t>
  </si>
  <si>
    <t>Europe</t>
  </si>
  <si>
    <t>Germany</t>
  </si>
  <si>
    <t>France</t>
  </si>
  <si>
    <t>Greece</t>
  </si>
  <si>
    <t>Italy</t>
  </si>
  <si>
    <t>Lithuania</t>
  </si>
  <si>
    <t>Netherlands</t>
  </si>
  <si>
    <t>Portugal</t>
  </si>
  <si>
    <t>Spain</t>
  </si>
  <si>
    <t>Others⁴</t>
  </si>
  <si>
    <t>Commonwealth of Independent States</t>
  </si>
  <si>
    <t>Kazakhstan</t>
  </si>
  <si>
    <t>Russia</t>
  </si>
  <si>
    <t>Turkmenistan</t>
  </si>
  <si>
    <t>Middle East</t>
  </si>
  <si>
    <t>Bahrain</t>
  </si>
  <si>
    <t>Iraq</t>
  </si>
  <si>
    <t>Israel</t>
  </si>
  <si>
    <t>Kuwait</t>
  </si>
  <si>
    <t>Oman</t>
  </si>
  <si>
    <t>Qatar</t>
  </si>
  <si>
    <t>Saudi Arabia</t>
  </si>
  <si>
    <t>Africa</t>
  </si>
  <si>
    <t>Algeria</t>
  </si>
  <si>
    <t>Angola</t>
  </si>
  <si>
    <t>Egypt</t>
  </si>
  <si>
    <t>Nigeria</t>
  </si>
  <si>
    <t>Senegal</t>
  </si>
  <si>
    <t>Asia Pacific</t>
  </si>
  <si>
    <t>China</t>
  </si>
  <si>
    <t>India</t>
  </si>
  <si>
    <t>Malaysia</t>
  </si>
  <si>
    <t>South Korea</t>
  </si>
  <si>
    <t>Source: MDIC/Secex.</t>
  </si>
  <si>
    <t>Others</t>
  </si>
  <si>
    <t>Table 1.19 – Imports of oil products, by region and country of origin – 2025</t>
  </si>
  <si>
    <t>Bahamas</t>
  </si>
  <si>
    <t>Belgica</t>
  </si>
  <si>
    <t>Latvia</t>
  </si>
  <si>
    <t>Turkey</t>
  </si>
  <si>
    <t>Kyrgyzstan</t>
  </si>
  <si>
    <t>United Arab Emirates</t>
  </si>
  <si>
    <t>South Africa</t>
  </si>
  <si>
    <r>
      <t>Others</t>
    </r>
    <r>
      <rPr>
        <vertAlign val="superscript"/>
        <sz val="7"/>
        <rFont val="Helvetica Neue"/>
      </rPr>
      <t>5</t>
    </r>
  </si>
  <si>
    <t>Japan</t>
  </si>
  <si>
    <t>Kong, Indonesia, Japan, New Zealand, Taiwan and Thailand</t>
  </si>
  <si>
    <t xml:space="preserve">¹Includes propane and butane. ²Includes asphalt, aviation gasoline, fuel oil, paraffin, and other non-energy. ³Includes Bolivia, Brazil (re-imports), Chile, Curaçao, Ecuador, Panamá, Paraguay, Peru, Trinidad and Tobago </t>
  </si>
  <si>
    <t>and Tobago and Uruguay. ⁴Includes Austria, Belgium, Denmark, Finland, Hungary, Ireland, Liechtenstein, Luxembourg, Norway, Poland, Romania, Slovakia, Slovenia and Sweden. ⁵Includes Australia, Philippines, Hong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</si>
</sst>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0_);_(* \(#,##0.000\);_(* \-??_);_(@_)"/>
    <numFmt numFmtId="165" formatCode="_(* #,##0_);_(* \(#,##0\);_(* \-??_);_(@_)"/>
    <numFmt numFmtId="166" formatCode="_(* #,##0.0_);_(* \(#,##0.0\);_(* \-??_);_(@_)"/>
    <numFmt numFmtId="167" formatCode="0.0%"/>
    <numFmt numFmtId="168" formatCode="0.0"/>
    <numFmt numFmtId="169" formatCode="_(* #,##0.0_);_(* \(#,##0.0\);_(* \-?_);_(@_)"/>
    <numFmt numFmtId="170" formatCode="_-* #,##0.0_-;\-* #,##0.0_-;_-* \-?_-;_-@_-"/>
  </numFmts>
  <fonts count="13">
    <font>
      <sz val="12"/>
      <name val="Arial MT"/>
    </font>
    <font>
      <sz val="7"/>
      <name val="Helvetica Neue"/>
      <family val="2"/>
    </font>
    <font>
      <sz val="7"/>
      <color rgb="FF0000FF"/>
      <name val="Helvetica Neue"/>
    </font>
    <font>
      <b/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rgb="FFFF0000"/>
      <name val="Helvetica Neue"/>
    </font>
    <font>
      <b/>
      <sz val="7"/>
      <color rgb="FF0000FF"/>
      <name val="Helvetica Neue"/>
    </font>
    <font>
      <sz val="7"/>
      <color rgb="FF000000"/>
      <name val="Helvetica Neue"/>
    </font>
    <font>
      <sz val="7"/>
      <color rgb="FFFFFFFF"/>
      <name val="Helvetica Neue"/>
    </font>
    <font>
      <b/>
      <sz val="7"/>
      <color rgb="FFFFFFFF"/>
      <name val="Helvetica Neue"/>
    </font>
    <font>
      <vertAlign val="superscript"/>
      <sz val="7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left" vertical="center"/>
    </xf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164" fontId="1" fillId="3" borderId="0" xfId="0" applyNumberFormat="1" applyFont="1" applyFill="1"/>
    <xf numFmtId="165" fontId="1" fillId="3" borderId="0" xfId="0" applyNumberFormat="1" applyFont="1" applyFill="1"/>
    <xf numFmtId="0" fontId="4" fillId="3" borderId="0" xfId="0" applyFont="1" applyFill="1" applyAlignment="1">
      <alignment vertical="center"/>
    </xf>
    <xf numFmtId="166" fontId="5" fillId="3" borderId="0" xfId="0" applyNumberFormat="1" applyFont="1" applyFill="1" applyAlignment="1">
      <alignment horizontal="center"/>
    </xf>
    <xf numFmtId="166" fontId="6" fillId="3" borderId="0" xfId="0" applyNumberFormat="1" applyFont="1" applyFill="1"/>
    <xf numFmtId="0" fontId="1" fillId="3" borderId="0" xfId="0" applyFont="1" applyFill="1" applyAlignment="1">
      <alignment vertical="center"/>
    </xf>
    <xf numFmtId="166" fontId="7" fillId="3" borderId="0" xfId="0" applyNumberFormat="1" applyFont="1" applyFill="1" applyAlignment="1">
      <alignment horizontal="center"/>
    </xf>
    <xf numFmtId="167" fontId="7" fillId="3" borderId="0" xfId="0" applyNumberFormat="1" applyFont="1" applyFill="1" applyAlignment="1">
      <alignment horizontal="center"/>
    </xf>
    <xf numFmtId="0" fontId="8" fillId="3" borderId="0" xfId="0" applyFont="1" applyFill="1"/>
    <xf numFmtId="4" fontId="4" fillId="3" borderId="0" xfId="0" applyNumberFormat="1" applyFont="1" applyFill="1" applyAlignment="1">
      <alignment horizontal="left"/>
    </xf>
    <xf numFmtId="167" fontId="6" fillId="3" borderId="0" xfId="0" applyNumberFormat="1" applyFont="1" applyFill="1"/>
    <xf numFmtId="0" fontId="6" fillId="3" borderId="0" xfId="0" applyFont="1" applyFill="1"/>
    <xf numFmtId="166" fontId="6" fillId="3" borderId="0" xfId="0" applyNumberFormat="1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 vertical="center"/>
    </xf>
    <xf numFmtId="166" fontId="7" fillId="3" borderId="0" xfId="0" applyNumberFormat="1" applyFont="1" applyFill="1" applyAlignment="1">
      <alignment horizontal="right" vertical="center"/>
    </xf>
    <xf numFmtId="166" fontId="6" fillId="3" borderId="0" xfId="0" applyNumberFormat="1" applyFont="1" applyFill="1" applyAlignment="1">
      <alignment horizontal="right"/>
    </xf>
    <xf numFmtId="0" fontId="2" fillId="3" borderId="0" xfId="0" applyFont="1" applyFill="1"/>
    <xf numFmtId="4" fontId="6" fillId="3" borderId="0" xfId="0" applyNumberFormat="1" applyFont="1" applyFill="1" applyAlignment="1">
      <alignment horizontal="left"/>
    </xf>
    <xf numFmtId="168" fontId="2" fillId="3" borderId="0" xfId="0" applyNumberFormat="1" applyFont="1" applyFill="1"/>
    <xf numFmtId="166" fontId="1" fillId="3" borderId="0" xfId="0" applyNumberFormat="1" applyFont="1" applyFill="1"/>
    <xf numFmtId="4" fontId="1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6" fontId="5" fillId="3" borderId="0" xfId="0" applyNumberFormat="1" applyFont="1" applyFill="1" applyAlignment="1">
      <alignment horizontal="right"/>
    </xf>
    <xf numFmtId="0" fontId="4" fillId="3" borderId="4" xfId="0" applyFont="1" applyFill="1" applyBorder="1"/>
    <xf numFmtId="164" fontId="1" fillId="3" borderId="4" xfId="0" applyNumberFormat="1" applyFont="1" applyFill="1" applyBorder="1"/>
    <xf numFmtId="0" fontId="1" fillId="3" borderId="4" xfId="0" applyFont="1" applyFill="1" applyBorder="1"/>
    <xf numFmtId="169" fontId="1" fillId="3" borderId="4" xfId="0" applyNumberFormat="1" applyFont="1" applyFill="1" applyBorder="1"/>
    <xf numFmtId="0" fontId="6" fillId="3" borderId="0" xfId="0" applyFont="1" applyFill="1" applyAlignment="1">
      <alignment vertical="center"/>
    </xf>
    <xf numFmtId="164" fontId="7" fillId="3" borderId="0" xfId="0" applyNumberFormat="1" applyFont="1" applyFill="1"/>
    <xf numFmtId="0" fontId="7" fillId="3" borderId="0" xfId="0" applyFont="1" applyFill="1"/>
    <xf numFmtId="166" fontId="7" fillId="3" borderId="0" xfId="0" applyNumberFormat="1" applyFont="1" applyFill="1"/>
    <xf numFmtId="169" fontId="7" fillId="3" borderId="0" xfId="0" applyNumberFormat="1" applyFont="1" applyFill="1"/>
    <xf numFmtId="164" fontId="9" fillId="3" borderId="0" xfId="0" applyNumberFormat="1" applyFont="1" applyFill="1"/>
    <xf numFmtId="0" fontId="9" fillId="3" borderId="0" xfId="0" applyFont="1" applyFill="1"/>
    <xf numFmtId="170" fontId="9" fillId="3" borderId="0" xfId="0" applyNumberFormat="1" applyFont="1" applyFill="1"/>
    <xf numFmtId="165" fontId="9" fillId="3" borderId="0" xfId="0" applyNumberFormat="1" applyFont="1" applyFill="1"/>
    <xf numFmtId="164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164" fontId="10" fillId="3" borderId="0" xfId="0" applyNumberFormat="1" applyFont="1" applyFill="1"/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" fillId="2" borderId="0" xfId="0" applyFont="1" applyFill="1"/>
    <xf numFmtId="0" fontId="4" fillId="3" borderId="2" xfId="0" applyFont="1" applyFill="1" applyBorder="1" applyAlignment="1">
      <alignment horizontal="center" vertical="center"/>
    </xf>
    <xf numFmtId="0" fontId="0" fillId="0" borderId="7" xfId="0" applyBorder="1"/>
    <xf numFmtId="0" fontId="4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3" xfId="0" applyFont="1" applyFill="1" applyBorder="1" applyAlignment="1">
      <alignment horizontal="center" vertical="center"/>
    </xf>
    <xf numFmtId="0" fontId="0" fillId="0" borderId="8" xfId="0" applyBorder="1"/>
    <xf numFmtId="0" fontId="5" fillId="3" borderId="2" xfId="0" applyFont="1" applyFill="1" applyBorder="1" applyAlignment="1">
      <alignment horizontal="center" vertical="center"/>
    </xf>
    <xf numFmtId="0" fontId="0" fillId="0" borderId="9" xfId="0" applyBorder="1"/>
    <xf numFmtId="0" fontId="5" fillId="3" borderId="2" xfId="0" applyFont="1" applyFill="1" applyBorder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/>
    <xf numFmtId="164" fontId="4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CCFFFF"/>
      <rgbColor rgb="FF600080"/>
      <rgbColor rgb="FFFF8080"/>
      <rgbColor rgb="FF008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E0E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W71"/>
  <sheetViews>
    <sheetView tabSelected="1" zoomScaleNormal="100" workbookViewId="0">
      <selection activeCell="A2" sqref="A2"/>
    </sheetView>
  </sheetViews>
  <sheetFormatPr defaultColWidth="11.53515625" defaultRowHeight="15.5"/>
  <cols>
    <col min="1" max="1" width="24.69140625" style="1" customWidth="1"/>
    <col min="2" max="2" width="7.765625" style="2" customWidth="1"/>
    <col min="3" max="7" width="7.765625" style="1" customWidth="1"/>
    <col min="8" max="8" width="7.765625" style="2" customWidth="1"/>
    <col min="9" max="11" width="7.765625" style="1" customWidth="1"/>
    <col min="12" max="18" width="7.765625" style="3" customWidth="1"/>
    <col min="19" max="20" width="7.765625" style="1" customWidth="1"/>
    <col min="21" max="257" width="11.53515625" style="1" customWidth="1"/>
  </cols>
  <sheetData>
    <row r="1" spans="1:23" ht="12.75" customHeight="1">
      <c r="A1" s="6" t="s">
        <v>56</v>
      </c>
      <c r="B1" s="7"/>
      <c r="C1" s="6"/>
      <c r="D1" s="6"/>
      <c r="E1" s="6"/>
      <c r="F1" s="6"/>
      <c r="G1" s="6"/>
      <c r="H1" s="6"/>
      <c r="I1" s="6"/>
      <c r="J1" s="6"/>
      <c r="K1" s="6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9.75" customHeight="1">
      <c r="A2" s="9"/>
      <c r="B2" s="10"/>
      <c r="C2" s="10"/>
      <c r="D2" s="10"/>
      <c r="E2" s="10"/>
      <c r="F2" s="10"/>
      <c r="G2" s="11"/>
      <c r="H2" s="8"/>
      <c r="I2" s="10"/>
      <c r="J2" s="10"/>
      <c r="K2" s="11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10.5" customHeight="1">
      <c r="A3" s="59" t="s">
        <v>0</v>
      </c>
      <c r="B3" s="57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9" customHeight="1">
      <c r="A4" s="60"/>
      <c r="B4" s="69" t="s">
        <v>2</v>
      </c>
      <c r="C4" s="70" t="s">
        <v>3</v>
      </c>
      <c r="D4" s="62" t="s">
        <v>4</v>
      </c>
      <c r="E4" s="64" t="s">
        <v>5</v>
      </c>
      <c r="F4" s="62" t="s">
        <v>6</v>
      </c>
      <c r="G4" s="62" t="s">
        <v>7</v>
      </c>
      <c r="H4" s="62" t="s">
        <v>8</v>
      </c>
      <c r="I4" s="64" t="s">
        <v>9</v>
      </c>
      <c r="J4" s="62" t="s">
        <v>10</v>
      </c>
      <c r="K4" s="66" t="s">
        <v>11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9" customHeight="1">
      <c r="A5" s="61"/>
      <c r="B5" s="63"/>
      <c r="C5" s="63"/>
      <c r="D5" s="63"/>
      <c r="E5" s="65"/>
      <c r="F5" s="63"/>
      <c r="G5" s="63"/>
      <c r="H5" s="63"/>
      <c r="I5" s="65"/>
      <c r="J5" s="63"/>
      <c r="K5" s="65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13.5" customHeight="1">
      <c r="A6" s="12" t="s">
        <v>2</v>
      </c>
      <c r="B6" s="13">
        <f>SUM(C6:K6)</f>
        <v>36753.656606174984</v>
      </c>
      <c r="C6" s="13">
        <f t="shared" ref="C6:K6" si="0">C8+C13+C20+C34+C40+C50+C58</f>
        <v>4415.270157142857</v>
      </c>
      <c r="D6" s="13">
        <f t="shared" si="0"/>
        <v>17092.575280952376</v>
      </c>
      <c r="E6" s="13">
        <f t="shared" si="0"/>
        <v>3496.7269932432437</v>
      </c>
      <c r="F6" s="13">
        <f t="shared" si="0"/>
        <v>1608.2689534591195</v>
      </c>
      <c r="G6" s="13">
        <f t="shared" si="0"/>
        <v>4407.1856692307665</v>
      </c>
      <c r="H6" s="13">
        <f t="shared" si="0"/>
        <v>2890.0473514492746</v>
      </c>
      <c r="I6" s="13">
        <f t="shared" si="0"/>
        <v>930.65551627906825</v>
      </c>
      <c r="J6" s="13">
        <f t="shared" si="0"/>
        <v>1296.1643697705802</v>
      </c>
      <c r="K6" s="13">
        <f t="shared" si="0"/>
        <v>616.76231464769626</v>
      </c>
      <c r="L6" s="14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4" customFormat="1" ht="9" customHeight="1">
      <c r="A7" s="15"/>
      <c r="B7" s="16"/>
      <c r="C7" s="17"/>
      <c r="D7" s="17"/>
      <c r="E7" s="17"/>
      <c r="F7" s="17"/>
      <c r="G7" s="17"/>
      <c r="H7" s="17"/>
      <c r="I7" s="17"/>
      <c r="J7" s="17"/>
      <c r="K7" s="17"/>
      <c r="L7" s="14"/>
      <c r="M7" s="14"/>
      <c r="N7" s="14"/>
      <c r="O7" s="14"/>
      <c r="P7" s="14"/>
      <c r="Q7" s="14"/>
      <c r="R7" s="18"/>
      <c r="S7" s="8"/>
      <c r="T7" s="8"/>
      <c r="U7" s="8"/>
      <c r="V7" s="8"/>
      <c r="W7" s="8"/>
    </row>
    <row r="8" spans="1:23" ht="9" customHeight="1">
      <c r="A8" s="19" t="s">
        <v>12</v>
      </c>
      <c r="B8" s="13">
        <f>SUM(C8:K8)</f>
        <v>16864.944704988997</v>
      </c>
      <c r="C8" s="13">
        <f t="shared" ref="C8:K8" si="1">SUM(C9:C11)</f>
        <v>3190.073501428571</v>
      </c>
      <c r="D8" s="13">
        <f t="shared" si="1"/>
        <v>5636.5018809523799</v>
      </c>
      <c r="E8" s="13">
        <f t="shared" si="1"/>
        <v>924.46584324324317</v>
      </c>
      <c r="F8" s="13">
        <f t="shared" si="1"/>
        <v>575.4274867924529</v>
      </c>
      <c r="G8" s="13">
        <f t="shared" si="1"/>
        <v>3980.8965605769208</v>
      </c>
      <c r="H8" s="13">
        <f t="shared" si="1"/>
        <v>1395.7856449275362</v>
      </c>
      <c r="I8" s="13">
        <f t="shared" si="1"/>
        <v>647.64135930232408</v>
      </c>
      <c r="J8" s="13">
        <f t="shared" si="1"/>
        <v>417.48850067476394</v>
      </c>
      <c r="K8" s="13">
        <f t="shared" si="1"/>
        <v>96.663927090806823</v>
      </c>
      <c r="L8" s="20"/>
      <c r="M8" s="14"/>
      <c r="N8" s="14"/>
      <c r="O8" s="14"/>
      <c r="P8" s="14"/>
      <c r="Q8" s="14"/>
      <c r="R8" s="14"/>
      <c r="S8" s="8"/>
      <c r="T8" s="8"/>
      <c r="U8" s="8"/>
      <c r="V8" s="8"/>
      <c r="W8" s="8"/>
    </row>
    <row r="9" spans="1:23" ht="9" customHeight="1">
      <c r="A9" s="21" t="s">
        <v>13</v>
      </c>
      <c r="B9" s="13">
        <f>SUM(C9:K9)</f>
        <v>44.121938960779374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0.97424767441860605</v>
      </c>
      <c r="J9" s="22">
        <v>3.7997300944669403E-2</v>
      </c>
      <c r="K9" s="22">
        <v>43.109693985416101</v>
      </c>
      <c r="L9" s="20"/>
      <c r="M9" s="14"/>
      <c r="N9" s="14"/>
      <c r="O9" s="14"/>
      <c r="P9" s="14"/>
      <c r="Q9" s="14"/>
      <c r="R9" s="8"/>
      <c r="S9" s="8"/>
      <c r="T9" s="8"/>
      <c r="U9" s="8"/>
      <c r="V9" s="8"/>
      <c r="W9" s="8"/>
    </row>
    <row r="10" spans="1:23" ht="9" customHeight="1">
      <c r="A10" s="21" t="s">
        <v>14</v>
      </c>
      <c r="B10" s="13">
        <f>SUM(C10:K10)</f>
        <v>182.22900247214065</v>
      </c>
      <c r="C10" s="22">
        <v>0</v>
      </c>
      <c r="D10" s="22">
        <v>0</v>
      </c>
      <c r="E10" s="22">
        <v>0</v>
      </c>
      <c r="F10" s="22">
        <v>0</v>
      </c>
      <c r="G10" s="22">
        <v>181.2147451923077</v>
      </c>
      <c r="H10" s="22">
        <v>0</v>
      </c>
      <c r="I10" s="22">
        <v>0.50222906976744208</v>
      </c>
      <c r="J10" s="22">
        <v>0.51202699055330636</v>
      </c>
      <c r="K10" s="22">
        <v>1.2195121951219512E-6</v>
      </c>
      <c r="L10" s="20"/>
      <c r="M10" s="14"/>
      <c r="N10" s="14"/>
      <c r="O10" s="14"/>
      <c r="P10" s="14"/>
      <c r="Q10" s="14"/>
      <c r="R10" s="14"/>
      <c r="S10" s="8"/>
      <c r="T10" s="8"/>
      <c r="U10" s="8"/>
      <c r="V10" s="8"/>
      <c r="W10" s="8"/>
    </row>
    <row r="11" spans="1:23" ht="9" customHeight="1">
      <c r="A11" s="23" t="s">
        <v>15</v>
      </c>
      <c r="B11" s="13">
        <f>SUM(C11:K11)</f>
        <v>16638.593763556077</v>
      </c>
      <c r="C11" s="22">
        <v>3190.073501428571</v>
      </c>
      <c r="D11" s="22">
        <v>5636.5018809523799</v>
      </c>
      <c r="E11" s="22">
        <v>924.46584324324317</v>
      </c>
      <c r="F11" s="22">
        <v>575.4274867924529</v>
      </c>
      <c r="G11" s="22">
        <v>3799.6818153846129</v>
      </c>
      <c r="H11" s="22">
        <v>1395.7856449275362</v>
      </c>
      <c r="I11" s="22">
        <v>646.16488255813806</v>
      </c>
      <c r="J11" s="22">
        <v>416.93847638326599</v>
      </c>
      <c r="K11" s="22">
        <v>53.554231885878529</v>
      </c>
      <c r="L11" s="20"/>
      <c r="M11" s="14"/>
      <c r="N11" s="14"/>
      <c r="O11" s="14"/>
      <c r="P11" s="14"/>
      <c r="Q11" s="14"/>
      <c r="R11" s="14"/>
      <c r="S11" s="8"/>
      <c r="T11" s="8"/>
      <c r="U11" s="8"/>
      <c r="V11" s="8"/>
      <c r="W11" s="8"/>
    </row>
    <row r="12" spans="1:23" s="5" customFormat="1" ht="10.5" customHeight="1">
      <c r="A12" s="24"/>
      <c r="B12" s="16"/>
      <c r="C12" s="22"/>
      <c r="D12" s="25"/>
      <c r="E12" s="25"/>
      <c r="F12" s="25"/>
      <c r="G12" s="26"/>
      <c r="H12" s="26"/>
      <c r="I12" s="26"/>
      <c r="J12" s="26"/>
      <c r="K12" s="26"/>
      <c r="L12" s="20"/>
      <c r="M12" s="14"/>
      <c r="N12" s="14"/>
      <c r="O12" s="14"/>
      <c r="P12" s="14"/>
      <c r="Q12" s="14"/>
      <c r="R12" s="27"/>
      <c r="S12" s="8"/>
      <c r="T12" s="8"/>
      <c r="U12" s="8"/>
      <c r="V12" s="8"/>
      <c r="W12" s="8"/>
    </row>
    <row r="13" spans="1:23" ht="9" customHeight="1">
      <c r="A13" s="19" t="s">
        <v>16</v>
      </c>
      <c r="B13" s="13">
        <f t="shared" ref="B13:B18" si="2">SUM(C13:K13)</f>
        <v>2786.6051794870082</v>
      </c>
      <c r="C13" s="13">
        <f t="shared" ref="C13:K13" si="3">SUM(C14:C18)</f>
        <v>97.774294285714291</v>
      </c>
      <c r="D13" s="13">
        <f t="shared" si="3"/>
        <v>57.1803047619048</v>
      </c>
      <c r="E13" s="13">
        <f t="shared" si="3"/>
        <v>384.41467702702698</v>
      </c>
      <c r="F13" s="13">
        <f t="shared" si="3"/>
        <v>0</v>
      </c>
      <c r="G13" s="13">
        <f t="shared" si="3"/>
        <v>353.34869519230756</v>
      </c>
      <c r="H13" s="13">
        <f t="shared" si="3"/>
        <v>1489.374882246376</v>
      </c>
      <c r="I13" s="13">
        <f t="shared" si="3"/>
        <v>16.175569767441822</v>
      </c>
      <c r="J13" s="13">
        <f t="shared" si="3"/>
        <v>104.19463697705797</v>
      </c>
      <c r="K13" s="13">
        <f t="shared" si="3"/>
        <v>284.14211922917872</v>
      </c>
      <c r="L13" s="20"/>
      <c r="M13" s="14"/>
      <c r="N13" s="14"/>
      <c r="O13" s="14"/>
      <c r="P13" s="14"/>
      <c r="Q13" s="14"/>
      <c r="R13" s="8"/>
      <c r="S13" s="8"/>
      <c r="T13" s="8"/>
      <c r="U13" s="8"/>
      <c r="V13" s="8"/>
      <c r="W13" s="8"/>
    </row>
    <row r="14" spans="1:23" ht="9" customHeight="1">
      <c r="A14" s="28" t="s">
        <v>17</v>
      </c>
      <c r="B14" s="13">
        <f t="shared" si="2"/>
        <v>1574.2156524218249</v>
      </c>
      <c r="C14" s="22">
        <v>45.1388657142857</v>
      </c>
      <c r="D14" s="22">
        <v>0</v>
      </c>
      <c r="E14" s="22">
        <v>0</v>
      </c>
      <c r="F14" s="22">
        <v>0</v>
      </c>
      <c r="G14" s="22">
        <v>0</v>
      </c>
      <c r="H14" s="22">
        <v>1417.66420289855</v>
      </c>
      <c r="I14" s="22">
        <v>12.6728302325581</v>
      </c>
      <c r="J14" s="22">
        <v>98.428164642375094</v>
      </c>
      <c r="K14" s="22">
        <v>0.31158893405600702</v>
      </c>
      <c r="L14" s="20"/>
      <c r="M14" s="14"/>
      <c r="N14" s="14"/>
      <c r="O14" s="14"/>
      <c r="P14" s="14"/>
      <c r="Q14" s="14"/>
      <c r="R14" s="8"/>
      <c r="S14" s="8"/>
      <c r="T14" s="8"/>
      <c r="U14" s="8"/>
      <c r="V14" s="8"/>
      <c r="W14" s="8"/>
    </row>
    <row r="15" spans="1:23" ht="9" customHeight="1">
      <c r="A15" s="28" t="s">
        <v>57</v>
      </c>
      <c r="B15" s="13">
        <f t="shared" si="2"/>
        <v>441.59498178893176</v>
      </c>
      <c r="C15" s="22">
        <v>0</v>
      </c>
      <c r="D15" s="22">
        <v>57.1803047619048</v>
      </c>
      <c r="E15" s="22">
        <v>384.41467702702698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0"/>
      <c r="M15" s="14"/>
      <c r="N15" s="14"/>
      <c r="O15" s="14"/>
      <c r="P15" s="14"/>
      <c r="Q15" s="14"/>
      <c r="R15" s="8"/>
      <c r="S15" s="8"/>
      <c r="T15" s="8"/>
      <c r="U15" s="8"/>
      <c r="V15" s="8"/>
      <c r="W15" s="8"/>
    </row>
    <row r="16" spans="1:23" ht="9" customHeight="1">
      <c r="A16" s="28" t="s">
        <v>18</v>
      </c>
      <c r="B16" s="13">
        <f t="shared" si="2"/>
        <v>273.19790039379728</v>
      </c>
      <c r="C16" s="22">
        <v>0</v>
      </c>
      <c r="D16" s="22">
        <v>0</v>
      </c>
      <c r="E16" s="22">
        <v>0</v>
      </c>
      <c r="F16" s="22">
        <v>0</v>
      </c>
      <c r="G16" s="22">
        <v>211.08815000000001</v>
      </c>
      <c r="H16" s="22">
        <v>0</v>
      </c>
      <c r="I16" s="22">
        <v>0.29005930232558103</v>
      </c>
      <c r="J16" s="22">
        <v>5.8958164642375202E-2</v>
      </c>
      <c r="K16" s="22">
        <v>61.760732926829299</v>
      </c>
      <c r="L16" s="20"/>
      <c r="M16" s="14"/>
      <c r="N16" s="14"/>
      <c r="O16" s="14"/>
      <c r="P16" s="14"/>
      <c r="Q16" s="14"/>
      <c r="R16" s="8"/>
      <c r="S16" s="8"/>
      <c r="T16" s="8"/>
      <c r="U16" s="8"/>
      <c r="V16" s="8"/>
      <c r="W16" s="8"/>
    </row>
    <row r="17" spans="1:23" ht="9" customHeight="1">
      <c r="A17" s="23" t="s">
        <v>19</v>
      </c>
      <c r="B17" s="13">
        <f t="shared" si="2"/>
        <v>175.68890389774842</v>
      </c>
      <c r="C17" s="22">
        <v>0</v>
      </c>
      <c r="D17" s="22">
        <v>0</v>
      </c>
      <c r="E17" s="22">
        <v>0</v>
      </c>
      <c r="F17" s="22">
        <v>0</v>
      </c>
      <c r="G17" s="22">
        <v>142.20483365384601</v>
      </c>
      <c r="H17" s="22">
        <v>0</v>
      </c>
      <c r="I17" s="22">
        <v>0</v>
      </c>
      <c r="J17" s="22">
        <v>0</v>
      </c>
      <c r="K17" s="22">
        <v>33.484070243902401</v>
      </c>
      <c r="L17" s="20"/>
      <c r="M17" s="14"/>
      <c r="N17" s="14"/>
      <c r="O17" s="14"/>
      <c r="P17" s="14"/>
      <c r="Q17" s="14"/>
      <c r="R17" s="8"/>
      <c r="S17" s="8"/>
      <c r="T17" s="8"/>
      <c r="U17" s="8"/>
      <c r="V17" s="8"/>
      <c r="W17" s="8"/>
    </row>
    <row r="18" spans="1:23" ht="9" customHeight="1">
      <c r="A18" s="28" t="s">
        <v>20</v>
      </c>
      <c r="B18" s="13">
        <f t="shared" si="2"/>
        <v>321.90774098470592</v>
      </c>
      <c r="C18" s="22">
        <v>52.635428571428598</v>
      </c>
      <c r="D18" s="22">
        <v>0</v>
      </c>
      <c r="E18" s="22">
        <v>0</v>
      </c>
      <c r="F18" s="22">
        <v>0</v>
      </c>
      <c r="G18" s="22">
        <v>5.57115384615385E-2</v>
      </c>
      <c r="H18" s="22">
        <v>71.710679347826101</v>
      </c>
      <c r="I18" s="22">
        <v>3.2126802325581401</v>
      </c>
      <c r="J18" s="22">
        <v>5.7075141700404899</v>
      </c>
      <c r="K18" s="22">
        <v>188.58572712439101</v>
      </c>
      <c r="L18" s="20"/>
      <c r="M18" s="14"/>
      <c r="N18" s="14"/>
      <c r="O18" s="14"/>
      <c r="P18" s="14"/>
      <c r="Q18" s="14"/>
      <c r="R18" s="8"/>
      <c r="S18" s="8"/>
      <c r="T18" s="8"/>
      <c r="U18" s="8"/>
      <c r="V18" s="8"/>
      <c r="W18" s="8"/>
    </row>
    <row r="19" spans="1:23" ht="10.5" customHeight="1">
      <c r="A19" s="8"/>
      <c r="B19" s="16"/>
      <c r="C19" s="22"/>
      <c r="D19" s="22"/>
      <c r="E19" s="22"/>
      <c r="F19" s="22"/>
      <c r="G19" s="22"/>
      <c r="H19" s="22"/>
      <c r="I19" s="22"/>
      <c r="J19" s="22"/>
      <c r="K19" s="22"/>
      <c r="L19" s="20"/>
      <c r="M19" s="14"/>
      <c r="N19" s="14"/>
      <c r="O19" s="14"/>
      <c r="P19" s="14"/>
      <c r="Q19" s="14"/>
      <c r="R19" s="29"/>
      <c r="S19" s="29"/>
      <c r="T19" s="29"/>
      <c r="U19" s="29"/>
      <c r="V19" s="29"/>
      <c r="W19" s="30"/>
    </row>
    <row r="20" spans="1:23" ht="9" customHeight="1">
      <c r="A20" s="19" t="s">
        <v>21</v>
      </c>
      <c r="B20" s="13">
        <f t="shared" ref="B20:B32" si="4">SUM(C20:K20)</f>
        <v>2208.6720854605969</v>
      </c>
      <c r="C20" s="13">
        <f t="shared" ref="C20:K20" si="5">SUM(C21:C32)</f>
        <v>624.76726428571419</v>
      </c>
      <c r="D20" s="13">
        <f t="shared" si="5"/>
        <v>0.18189404761904765</v>
      </c>
      <c r="E20" s="13">
        <f t="shared" si="5"/>
        <v>1135.6976364864868</v>
      </c>
      <c r="F20" s="13">
        <f t="shared" si="5"/>
        <v>0</v>
      </c>
      <c r="G20" s="13">
        <f t="shared" si="5"/>
        <v>47.406796153846159</v>
      </c>
      <c r="H20" s="13">
        <f t="shared" si="5"/>
        <v>9.9313405797101462E-2</v>
      </c>
      <c r="I20" s="13">
        <f t="shared" si="5"/>
        <v>54.162846511627848</v>
      </c>
      <c r="J20" s="13">
        <f t="shared" si="5"/>
        <v>249.69302564102563</v>
      </c>
      <c r="K20" s="13">
        <f t="shared" si="5"/>
        <v>96.663308928479921</v>
      </c>
      <c r="L20" s="20"/>
      <c r="M20" s="14"/>
      <c r="N20" s="14"/>
      <c r="O20" s="14"/>
      <c r="P20" s="14"/>
      <c r="Q20" s="14"/>
      <c r="R20" s="8"/>
      <c r="S20" s="8"/>
      <c r="T20" s="8"/>
      <c r="U20" s="8"/>
      <c r="V20" s="8"/>
      <c r="W20" s="8"/>
    </row>
    <row r="21" spans="1:23" ht="9" customHeight="1">
      <c r="A21" s="28" t="s">
        <v>58</v>
      </c>
      <c r="B21" s="13">
        <f t="shared" si="4"/>
        <v>11.353456272390115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3.0788372093023253</v>
      </c>
      <c r="J21" s="22">
        <v>7.0939352226720658</v>
      </c>
      <c r="K21" s="22">
        <v>1.1806838404157238</v>
      </c>
      <c r="L21" s="20"/>
      <c r="M21" s="14"/>
      <c r="N21" s="14"/>
      <c r="O21" s="14"/>
      <c r="P21" s="14"/>
      <c r="Q21" s="14"/>
      <c r="R21" s="8"/>
      <c r="S21" s="8"/>
      <c r="T21" s="8"/>
      <c r="U21" s="8"/>
      <c r="V21" s="8"/>
      <c r="W21" s="8"/>
    </row>
    <row r="22" spans="1:23" ht="9" customHeight="1">
      <c r="A22" s="28" t="s">
        <v>23</v>
      </c>
      <c r="B22" s="13">
        <f t="shared" si="4"/>
        <v>38.851537313312022</v>
      </c>
      <c r="C22" s="22">
        <v>0</v>
      </c>
      <c r="D22" s="22">
        <v>3.5038095238095236E-2</v>
      </c>
      <c r="E22" s="22">
        <v>1.3062162162162161E-2</v>
      </c>
      <c r="F22" s="22">
        <v>0</v>
      </c>
      <c r="G22" s="22">
        <v>0</v>
      </c>
      <c r="H22" s="22">
        <v>1.3586956521739128E-4</v>
      </c>
      <c r="I22" s="22">
        <v>10.759134883720934</v>
      </c>
      <c r="J22" s="22">
        <v>27.88981106612685</v>
      </c>
      <c r="K22" s="22">
        <v>0.15435523649875668</v>
      </c>
      <c r="L22" s="20"/>
      <c r="M22" s="14"/>
      <c r="N22" s="14"/>
      <c r="O22" s="14"/>
      <c r="P22" s="14"/>
      <c r="Q22" s="14"/>
      <c r="R22" s="8"/>
      <c r="S22" s="8"/>
      <c r="T22" s="8"/>
      <c r="U22" s="8"/>
      <c r="V22" s="8"/>
      <c r="W22" s="8"/>
    </row>
    <row r="23" spans="1:23" ht="9" customHeight="1">
      <c r="A23" s="28" t="s">
        <v>22</v>
      </c>
      <c r="B23" s="13">
        <f t="shared" si="4"/>
        <v>121.41440627366136</v>
      </c>
      <c r="C23" s="22">
        <v>0</v>
      </c>
      <c r="D23" s="22">
        <v>5.2392857142857146E-3</v>
      </c>
      <c r="E23" s="22">
        <v>3.1709459459459459E-2</v>
      </c>
      <c r="F23" s="22">
        <v>0</v>
      </c>
      <c r="G23" s="22">
        <v>36.250443269230772</v>
      </c>
      <c r="H23" s="22">
        <v>6.8297101449275345E-4</v>
      </c>
      <c r="I23" s="22">
        <v>13.830024418604625</v>
      </c>
      <c r="J23" s="22">
        <v>40.014968960863683</v>
      </c>
      <c r="K23" s="22">
        <v>31.281337908774031</v>
      </c>
      <c r="L23" s="20"/>
      <c r="M23" s="14"/>
      <c r="N23" s="14"/>
      <c r="O23" s="14"/>
      <c r="P23" s="14"/>
      <c r="Q23" s="14"/>
      <c r="R23" s="8"/>
      <c r="S23" s="8"/>
      <c r="T23" s="8"/>
      <c r="U23" s="8"/>
      <c r="V23" s="8"/>
      <c r="W23" s="8"/>
    </row>
    <row r="24" spans="1:23" ht="9" customHeight="1">
      <c r="A24" s="28" t="s">
        <v>24</v>
      </c>
      <c r="B24" s="13">
        <f t="shared" si="4"/>
        <v>13.854288623476956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3.122644927536232E-2</v>
      </c>
      <c r="I24" s="22">
        <v>5.3766279069767442E-2</v>
      </c>
      <c r="J24" s="22">
        <v>1.4979757085020244E-4</v>
      </c>
      <c r="K24" s="22">
        <v>13.769146097560975</v>
      </c>
      <c r="L24" s="20"/>
      <c r="M24" s="14"/>
      <c r="N24" s="14"/>
      <c r="O24" s="14"/>
      <c r="P24" s="14"/>
      <c r="Q24" s="14"/>
      <c r="R24" s="8"/>
      <c r="S24" s="8"/>
      <c r="T24" s="8"/>
      <c r="U24" s="8"/>
      <c r="V24" s="8"/>
      <c r="W24" s="8"/>
    </row>
    <row r="25" spans="1:23" ht="9" customHeight="1">
      <c r="A25" s="28" t="s">
        <v>25</v>
      </c>
      <c r="B25" s="13">
        <f t="shared" si="4"/>
        <v>23.454254523552716</v>
      </c>
      <c r="C25" s="22">
        <v>0</v>
      </c>
      <c r="D25" s="22">
        <v>0</v>
      </c>
      <c r="E25" s="22">
        <v>16.074891891891891</v>
      </c>
      <c r="F25" s="22">
        <v>0</v>
      </c>
      <c r="G25" s="22">
        <v>0</v>
      </c>
      <c r="H25" s="22">
        <v>6.7264492753623201E-2</v>
      </c>
      <c r="I25" s="22">
        <v>6.5099720930232605</v>
      </c>
      <c r="J25" s="22">
        <v>0.43372604588394092</v>
      </c>
      <c r="K25" s="22">
        <v>0.36840000000000001</v>
      </c>
      <c r="L25" s="20"/>
      <c r="M25" s="14"/>
      <c r="N25" s="14"/>
      <c r="O25" s="14"/>
      <c r="P25" s="14"/>
      <c r="Q25" s="14"/>
      <c r="R25" s="8"/>
      <c r="S25" s="8"/>
      <c r="T25" s="8"/>
      <c r="U25" s="8"/>
      <c r="V25" s="8"/>
      <c r="W25" s="8"/>
    </row>
    <row r="26" spans="1:23" ht="9" customHeight="1">
      <c r="A26" s="28" t="s">
        <v>59</v>
      </c>
      <c r="B26" s="13">
        <f t="shared" si="4"/>
        <v>28.048067567567568</v>
      </c>
      <c r="C26" s="22">
        <v>0</v>
      </c>
      <c r="D26" s="22">
        <v>0</v>
      </c>
      <c r="E26" s="22">
        <v>28.048067567567568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0"/>
      <c r="M26" s="14"/>
      <c r="N26" s="14"/>
      <c r="O26" s="14"/>
      <c r="P26" s="14"/>
      <c r="Q26" s="14"/>
      <c r="R26" s="8"/>
      <c r="S26" s="8"/>
      <c r="T26" s="8"/>
      <c r="U26" s="8"/>
      <c r="V26" s="8"/>
      <c r="W26" s="8"/>
    </row>
    <row r="27" spans="1:23" ht="9" customHeight="1">
      <c r="A27" s="28" t="s">
        <v>26</v>
      </c>
      <c r="B27" s="13">
        <f t="shared" si="4"/>
        <v>21.64352765556254</v>
      </c>
      <c r="C27" s="22">
        <v>0</v>
      </c>
      <c r="D27" s="22">
        <v>0</v>
      </c>
      <c r="E27" s="22">
        <v>21.606264864864865</v>
      </c>
      <c r="F27" s="22">
        <v>0</v>
      </c>
      <c r="G27" s="22">
        <v>0</v>
      </c>
      <c r="H27" s="22">
        <v>0</v>
      </c>
      <c r="I27" s="22">
        <v>3.7262790697674415E-2</v>
      </c>
      <c r="J27" s="22">
        <v>0</v>
      </c>
      <c r="K27" s="22">
        <v>0</v>
      </c>
      <c r="L27" s="20"/>
      <c r="M27" s="14"/>
      <c r="N27" s="14"/>
      <c r="O27" s="14"/>
      <c r="P27" s="14"/>
      <c r="Q27" s="14"/>
      <c r="R27" s="8"/>
      <c r="S27" s="8"/>
      <c r="T27" s="8"/>
      <c r="U27" s="8"/>
      <c r="V27" s="8"/>
      <c r="W27" s="8"/>
    </row>
    <row r="28" spans="1:23" ht="9" customHeight="1">
      <c r="A28" s="28" t="s">
        <v>27</v>
      </c>
      <c r="B28" s="13">
        <f t="shared" si="4"/>
        <v>926.3674913840772</v>
      </c>
      <c r="C28" s="22">
        <v>0</v>
      </c>
      <c r="D28" s="22">
        <v>0</v>
      </c>
      <c r="E28" s="22">
        <v>823.07756351351372</v>
      </c>
      <c r="F28" s="22">
        <v>0</v>
      </c>
      <c r="G28" s="22">
        <v>3.3273942307692308</v>
      </c>
      <c r="H28" s="22">
        <v>0</v>
      </c>
      <c r="I28" s="22">
        <v>1.6548872093023268</v>
      </c>
      <c r="J28" s="22">
        <v>95.768974358974361</v>
      </c>
      <c r="K28" s="22">
        <v>2.5386720715177078</v>
      </c>
      <c r="L28" s="20"/>
      <c r="M28" s="14"/>
      <c r="N28" s="14"/>
      <c r="O28" s="14"/>
      <c r="P28" s="14"/>
      <c r="Q28" s="14"/>
      <c r="R28" s="8"/>
      <c r="S28" s="8"/>
      <c r="T28" s="8"/>
      <c r="U28" s="8"/>
      <c r="V28" s="8"/>
      <c r="W28" s="8"/>
    </row>
    <row r="29" spans="1:23" ht="9" customHeight="1">
      <c r="A29" s="31" t="s">
        <v>28</v>
      </c>
      <c r="B29" s="13">
        <f t="shared" si="4"/>
        <v>49.333051878747874</v>
      </c>
      <c r="C29" s="22">
        <v>49.289614285714286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4.093023255813954E-4</v>
      </c>
      <c r="J29" s="22">
        <v>4.048582995951417E-5</v>
      </c>
      <c r="K29" s="22">
        <v>4.2987804878048777E-2</v>
      </c>
      <c r="L29" s="20"/>
      <c r="M29" s="14"/>
      <c r="N29" s="14"/>
      <c r="O29" s="14"/>
      <c r="P29" s="14"/>
      <c r="Q29" s="14"/>
      <c r="R29" s="8"/>
      <c r="S29" s="8"/>
      <c r="T29" s="8"/>
      <c r="U29" s="8"/>
      <c r="V29" s="8"/>
      <c r="W29" s="8"/>
    </row>
    <row r="30" spans="1:23" ht="9" customHeight="1">
      <c r="A30" s="28" t="s">
        <v>29</v>
      </c>
      <c r="B30" s="13">
        <f t="shared" si="4"/>
        <v>927.75507059985068</v>
      </c>
      <c r="C30" s="22">
        <v>572.49156142857134</v>
      </c>
      <c r="D30" s="22">
        <v>0</v>
      </c>
      <c r="E30" s="22">
        <v>246.66790405405408</v>
      </c>
      <c r="F30" s="22">
        <v>0</v>
      </c>
      <c r="G30" s="22">
        <v>0.13186538461538461</v>
      </c>
      <c r="H30" s="22">
        <v>0</v>
      </c>
      <c r="I30" s="22">
        <v>5.134204651162797</v>
      </c>
      <c r="J30" s="22">
        <v>78.195515519568133</v>
      </c>
      <c r="K30" s="22">
        <v>25.134019561878944</v>
      </c>
      <c r="L30" s="20"/>
      <c r="M30" s="14"/>
      <c r="N30" s="14"/>
      <c r="O30" s="14"/>
      <c r="P30" s="14"/>
      <c r="Q30" s="14"/>
      <c r="R30" s="8"/>
      <c r="S30" s="8"/>
      <c r="T30" s="8"/>
      <c r="U30" s="8"/>
      <c r="V30" s="8"/>
      <c r="W30" s="8"/>
    </row>
    <row r="31" spans="1:23" ht="9" customHeight="1">
      <c r="A31" s="28" t="s">
        <v>60</v>
      </c>
      <c r="B31" s="13">
        <f t="shared" si="4"/>
        <v>16.460320618892009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0.30843837209302322</v>
      </c>
      <c r="J31" s="22">
        <v>0.14327395411605937</v>
      </c>
      <c r="K31" s="22">
        <v>16.008608292682926</v>
      </c>
      <c r="L31" s="20"/>
      <c r="M31" s="14"/>
      <c r="N31" s="14"/>
      <c r="O31" s="14"/>
      <c r="P31" s="14"/>
      <c r="Q31" s="14"/>
      <c r="R31" s="8"/>
      <c r="S31" s="8"/>
      <c r="T31" s="8"/>
      <c r="U31" s="8"/>
      <c r="V31" s="8"/>
      <c r="W31" s="8"/>
    </row>
    <row r="32" spans="1:23" s="1" customFormat="1" ht="9" customHeight="1">
      <c r="A32" s="23" t="s">
        <v>30</v>
      </c>
      <c r="B32" s="13">
        <f t="shared" si="4"/>
        <v>30.136612749505439</v>
      </c>
      <c r="C32" s="22">
        <v>2.9860885714285712</v>
      </c>
      <c r="D32" s="22">
        <v>0.1416166666666667</v>
      </c>
      <c r="E32" s="22">
        <v>0.17817297297297296</v>
      </c>
      <c r="F32" s="22">
        <v>0</v>
      </c>
      <c r="G32" s="22">
        <v>7.6970932692307699</v>
      </c>
      <c r="H32" s="22">
        <v>3.6231884057971017E-6</v>
      </c>
      <c r="I32" s="22">
        <v>12.795909302325541</v>
      </c>
      <c r="J32" s="22">
        <v>0.15263022941970317</v>
      </c>
      <c r="K32" s="22">
        <v>6.185098114272809</v>
      </c>
      <c r="L32" s="20"/>
      <c r="M32" s="14"/>
      <c r="N32" s="14"/>
      <c r="O32" s="14"/>
      <c r="P32" s="14"/>
      <c r="Q32" s="14"/>
      <c r="R32" s="27"/>
      <c r="S32" s="8"/>
      <c r="T32" s="8"/>
      <c r="U32" s="8"/>
      <c r="V32" s="8"/>
      <c r="W32" s="8"/>
    </row>
    <row r="33" spans="1:23" ht="9" customHeight="1">
      <c r="A33" s="8"/>
      <c r="B33" s="13"/>
      <c r="C33" s="22"/>
      <c r="D33" s="22"/>
      <c r="E33" s="22"/>
      <c r="F33" s="22"/>
      <c r="G33" s="22"/>
      <c r="H33" s="22"/>
      <c r="I33" s="22"/>
      <c r="J33" s="22"/>
      <c r="K33" s="22"/>
      <c r="L33" s="20"/>
      <c r="M33" s="14"/>
      <c r="N33" s="14"/>
      <c r="O33" s="14"/>
      <c r="P33" s="14"/>
      <c r="Q33" s="14"/>
      <c r="R33" s="8"/>
      <c r="S33" s="8"/>
      <c r="T33" s="8"/>
      <c r="U33" s="8"/>
      <c r="V33" s="8"/>
      <c r="W33" s="8"/>
    </row>
    <row r="34" spans="1:23" ht="9" customHeight="1">
      <c r="A34" s="32" t="s">
        <v>31</v>
      </c>
      <c r="B34" s="13">
        <f>SUM(C34:K34)</f>
        <v>9457.3951265931664</v>
      </c>
      <c r="C34" s="13">
        <f t="shared" ref="C34:K34" si="6">SUM(C35:C38)</f>
        <v>0</v>
      </c>
      <c r="D34" s="13">
        <f t="shared" si="6"/>
        <v>8049.6411035714282</v>
      </c>
      <c r="E34" s="13">
        <f t="shared" si="6"/>
        <v>883.29241621621611</v>
      </c>
      <c r="F34" s="13">
        <f t="shared" si="6"/>
        <v>0</v>
      </c>
      <c r="G34" s="13">
        <f t="shared" si="6"/>
        <v>0</v>
      </c>
      <c r="H34" s="13">
        <f t="shared" si="6"/>
        <v>0</v>
      </c>
      <c r="I34" s="13">
        <f t="shared" si="6"/>
        <v>0.38637906976744185</v>
      </c>
      <c r="J34" s="13">
        <f t="shared" si="6"/>
        <v>444.84041700404856</v>
      </c>
      <c r="K34" s="13">
        <f t="shared" si="6"/>
        <v>79.234810731707313</v>
      </c>
      <c r="L34" s="20"/>
      <c r="M34" s="14"/>
      <c r="N34" s="14"/>
      <c r="O34" s="14"/>
      <c r="P34" s="14"/>
      <c r="Q34" s="14"/>
      <c r="R34" s="8"/>
      <c r="S34" s="8"/>
      <c r="T34" s="8"/>
      <c r="U34" s="8"/>
      <c r="V34" s="8"/>
      <c r="W34" s="8"/>
    </row>
    <row r="35" spans="1:23" ht="9" customHeight="1">
      <c r="A35" s="33" t="s">
        <v>32</v>
      </c>
      <c r="B35" s="13">
        <f>SUM(C35:K35)</f>
        <v>41.400975609756088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41.400975609756088</v>
      </c>
      <c r="L35" s="20"/>
      <c r="M35" s="14"/>
      <c r="N35" s="14"/>
      <c r="O35" s="14"/>
      <c r="P35" s="14"/>
      <c r="Q35" s="14"/>
      <c r="R35" s="8"/>
      <c r="S35" s="8"/>
      <c r="T35" s="8"/>
      <c r="U35" s="8"/>
      <c r="V35" s="8"/>
      <c r="W35" s="8"/>
    </row>
    <row r="36" spans="1:23" ht="9" customHeight="1">
      <c r="A36" s="33" t="s">
        <v>61</v>
      </c>
      <c r="B36" s="13">
        <f>SUM(C36:K36)</f>
        <v>5.9048476190476187</v>
      </c>
      <c r="C36" s="22">
        <v>0</v>
      </c>
      <c r="D36" s="22">
        <v>5.9048476190476187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0"/>
      <c r="M36" s="14"/>
      <c r="N36" s="14"/>
      <c r="O36" s="14"/>
      <c r="P36" s="14"/>
      <c r="Q36" s="14"/>
      <c r="R36" s="8"/>
      <c r="S36" s="8"/>
      <c r="T36" s="8"/>
      <c r="U36" s="8"/>
      <c r="V36" s="8"/>
      <c r="W36" s="8"/>
    </row>
    <row r="37" spans="1:23" ht="9" customHeight="1">
      <c r="A37" s="33" t="s">
        <v>33</v>
      </c>
      <c r="B37" s="13">
        <f>SUM(C37:K37)</f>
        <v>9393.9881207778635</v>
      </c>
      <c r="C37" s="22">
        <v>0</v>
      </c>
      <c r="D37" s="22">
        <v>8043.7362559523808</v>
      </c>
      <c r="E37" s="22">
        <v>883.29241621621611</v>
      </c>
      <c r="F37" s="22">
        <v>0</v>
      </c>
      <c r="G37" s="22">
        <v>0</v>
      </c>
      <c r="H37" s="22">
        <v>0</v>
      </c>
      <c r="I37" s="22">
        <v>0.11637209302325582</v>
      </c>
      <c r="J37" s="22">
        <v>444.84041700404856</v>
      </c>
      <c r="K37" s="22">
        <v>22.00265951219512</v>
      </c>
      <c r="L37" s="20"/>
      <c r="M37" s="14"/>
      <c r="N37" s="14"/>
      <c r="O37" s="14"/>
      <c r="P37" s="14"/>
      <c r="Q37" s="14"/>
      <c r="R37" s="8"/>
      <c r="S37" s="8"/>
      <c r="T37" s="8"/>
      <c r="U37" s="8"/>
      <c r="V37" s="8"/>
      <c r="W37" s="8"/>
    </row>
    <row r="38" spans="1:23" ht="9" customHeight="1">
      <c r="A38" s="33" t="s">
        <v>34</v>
      </c>
      <c r="B38" s="13">
        <f>SUM(C38:K38)</f>
        <v>16.101182586500283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0.27000697674418606</v>
      </c>
      <c r="J38" s="22">
        <v>0</v>
      </c>
      <c r="K38" s="22">
        <v>15.831175609756098</v>
      </c>
      <c r="L38" s="20"/>
      <c r="M38" s="14"/>
      <c r="N38" s="14"/>
      <c r="O38" s="14"/>
      <c r="P38" s="14"/>
      <c r="Q38" s="14"/>
      <c r="R38" s="8"/>
      <c r="S38" s="8"/>
      <c r="T38" s="8"/>
      <c r="U38" s="8"/>
      <c r="V38" s="8"/>
      <c r="W38" s="8"/>
    </row>
    <row r="39" spans="1:23" ht="10.5" customHeight="1">
      <c r="A39" s="8"/>
      <c r="B39" s="13"/>
      <c r="C39" s="22"/>
      <c r="D39" s="22"/>
      <c r="E39" s="22"/>
      <c r="F39" s="22"/>
      <c r="G39" s="22"/>
      <c r="H39" s="22"/>
      <c r="I39" s="22"/>
      <c r="J39" s="22"/>
      <c r="K39" s="22"/>
      <c r="L39" s="20"/>
      <c r="M39" s="14"/>
      <c r="N39" s="14"/>
      <c r="O39" s="14"/>
      <c r="P39" s="14"/>
      <c r="Q39" s="14"/>
      <c r="R39" s="29"/>
      <c r="S39" s="29"/>
      <c r="T39" s="29"/>
      <c r="U39" s="29"/>
      <c r="V39" s="29"/>
      <c r="W39" s="30"/>
    </row>
    <row r="40" spans="1:23" ht="9" customHeight="1">
      <c r="A40" s="19" t="s">
        <v>35</v>
      </c>
      <c r="B40" s="13">
        <f t="shared" ref="B40:B48" si="7">SUM(C40:K40)</f>
        <v>2199.7141989895867</v>
      </c>
      <c r="C40" s="13">
        <f t="shared" ref="C40:K40" si="8">SUM(C41:C48)</f>
        <v>0</v>
      </c>
      <c r="D40" s="13">
        <f t="shared" si="8"/>
        <v>1684.0641297619047</v>
      </c>
      <c r="E40" s="13">
        <f t="shared" si="8"/>
        <v>0</v>
      </c>
      <c r="F40" s="13">
        <f t="shared" si="8"/>
        <v>350.00093333333336</v>
      </c>
      <c r="G40" s="13">
        <f t="shared" si="8"/>
        <v>0</v>
      </c>
      <c r="H40" s="13">
        <f t="shared" si="8"/>
        <v>0</v>
      </c>
      <c r="I40" s="13">
        <f t="shared" si="8"/>
        <v>87.347893023255821</v>
      </c>
      <c r="J40" s="13">
        <f t="shared" si="8"/>
        <v>70.759920377867743</v>
      </c>
      <c r="K40" s="13">
        <f t="shared" si="8"/>
        <v>7.5413224932249312</v>
      </c>
      <c r="L40" s="20"/>
      <c r="M40" s="14"/>
      <c r="N40" s="14"/>
      <c r="O40" s="14"/>
      <c r="P40" s="14"/>
      <c r="Q40" s="14"/>
      <c r="R40" s="14"/>
      <c r="S40" s="14"/>
      <c r="T40" s="14"/>
      <c r="U40" s="14"/>
      <c r="V40" s="8"/>
      <c r="W40" s="30"/>
    </row>
    <row r="41" spans="1:23" ht="9" customHeight="1">
      <c r="A41" s="23" t="s">
        <v>36</v>
      </c>
      <c r="B41" s="13">
        <f t="shared" si="7"/>
        <v>93.110804534152408</v>
      </c>
      <c r="C41" s="22">
        <v>0</v>
      </c>
      <c r="D41" s="22">
        <v>0</v>
      </c>
      <c r="E41" s="22">
        <v>0</v>
      </c>
      <c r="F41" s="22">
        <v>51.51821383647799</v>
      </c>
      <c r="G41" s="22">
        <v>0</v>
      </c>
      <c r="H41" s="22">
        <v>0</v>
      </c>
      <c r="I41" s="22">
        <v>41.592590697674424</v>
      </c>
      <c r="J41" s="22">
        <v>0</v>
      </c>
      <c r="K41" s="22">
        <v>0</v>
      </c>
      <c r="L41" s="20"/>
      <c r="M41" s="14"/>
      <c r="N41" s="14"/>
      <c r="O41" s="14"/>
      <c r="P41" s="14"/>
      <c r="Q41" s="14"/>
      <c r="R41" s="8"/>
      <c r="S41" s="8"/>
      <c r="T41" s="8"/>
      <c r="U41" s="8"/>
      <c r="V41" s="8"/>
      <c r="W41" s="8"/>
    </row>
    <row r="42" spans="1:23" ht="9" customHeight="1">
      <c r="A42" s="23" t="s">
        <v>37</v>
      </c>
      <c r="B42" s="13">
        <f t="shared" si="7"/>
        <v>6.0292263414634135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6.0292263414634135</v>
      </c>
      <c r="L42" s="20"/>
      <c r="M42" s="14"/>
      <c r="N42" s="14"/>
      <c r="O42" s="14"/>
      <c r="P42" s="14"/>
      <c r="Q42" s="14"/>
      <c r="R42" s="8"/>
      <c r="S42" s="8"/>
      <c r="T42" s="8"/>
      <c r="U42" s="8"/>
      <c r="V42" s="8"/>
      <c r="W42" s="8"/>
    </row>
    <row r="43" spans="1:23" ht="9" customHeight="1">
      <c r="A43" s="23" t="s">
        <v>38</v>
      </c>
      <c r="B43" s="13">
        <f t="shared" si="7"/>
        <v>3.8194760523133762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5.6279069767441866E-3</v>
      </c>
      <c r="J43" s="22">
        <v>3.6124048582995951</v>
      </c>
      <c r="K43" s="22">
        <v>0.20144328703703704</v>
      </c>
      <c r="L43" s="20"/>
      <c r="M43" s="14"/>
      <c r="N43" s="14"/>
      <c r="O43" s="14"/>
      <c r="P43" s="14"/>
      <c r="Q43" s="14"/>
      <c r="R43" s="8"/>
      <c r="S43" s="8"/>
      <c r="T43" s="8"/>
      <c r="U43" s="8"/>
      <c r="V43" s="8"/>
      <c r="W43" s="8"/>
    </row>
    <row r="44" spans="1:23" ht="9" customHeight="1">
      <c r="A44" s="15" t="s">
        <v>39</v>
      </c>
      <c r="B44" s="13">
        <f t="shared" si="7"/>
        <v>73.738005031446548</v>
      </c>
      <c r="C44" s="22">
        <v>0</v>
      </c>
      <c r="D44" s="22">
        <v>0</v>
      </c>
      <c r="E44" s="22">
        <v>0</v>
      </c>
      <c r="F44" s="22">
        <v>73.738005031446548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0"/>
      <c r="M44" s="14"/>
      <c r="N44" s="14"/>
      <c r="O44" s="14"/>
      <c r="P44" s="14"/>
      <c r="Q44" s="14"/>
      <c r="R44" s="8"/>
      <c r="S44" s="8"/>
      <c r="T44" s="8"/>
      <c r="U44" s="8"/>
      <c r="V44" s="8"/>
      <c r="W44" s="8"/>
    </row>
    <row r="45" spans="1:23" ht="9" customHeight="1">
      <c r="A45" s="23" t="s">
        <v>40</v>
      </c>
      <c r="B45" s="13">
        <f t="shared" si="7"/>
        <v>527.84643045383814</v>
      </c>
      <c r="C45" s="22">
        <v>0</v>
      </c>
      <c r="D45" s="22">
        <v>487.23321428571421</v>
      </c>
      <c r="E45" s="22">
        <v>0</v>
      </c>
      <c r="F45" s="22">
        <v>40.538250314465408</v>
      </c>
      <c r="G45" s="22">
        <v>0</v>
      </c>
      <c r="H45" s="22">
        <v>0</v>
      </c>
      <c r="I45" s="22">
        <v>0</v>
      </c>
      <c r="J45" s="22">
        <v>0</v>
      </c>
      <c r="K45" s="22">
        <v>7.4965853658536585E-2</v>
      </c>
      <c r="L45" s="20"/>
      <c r="M45" s="14"/>
      <c r="N45" s="14"/>
      <c r="O45" s="14"/>
      <c r="P45" s="14"/>
      <c r="Q45" s="14"/>
      <c r="R45" s="8"/>
      <c r="S45" s="8"/>
      <c r="T45" s="8"/>
      <c r="U45" s="8"/>
      <c r="V45" s="8"/>
      <c r="W45" s="8"/>
    </row>
    <row r="46" spans="1:23" ht="9" customHeight="1">
      <c r="A46" s="23" t="s">
        <v>41</v>
      </c>
      <c r="B46" s="13">
        <f t="shared" si="7"/>
        <v>99.131723676364444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39.809174418604663</v>
      </c>
      <c r="J46" s="22">
        <v>59.322549257759782</v>
      </c>
      <c r="K46" s="22">
        <v>0</v>
      </c>
      <c r="L46" s="20"/>
      <c r="M46" s="14"/>
      <c r="N46" s="14"/>
      <c r="O46" s="14"/>
      <c r="P46" s="14"/>
      <c r="Q46" s="14"/>
      <c r="R46" s="8"/>
      <c r="S46" s="8"/>
      <c r="T46" s="8"/>
      <c r="U46" s="8"/>
      <c r="V46" s="8"/>
      <c r="W46" s="8"/>
    </row>
    <row r="47" spans="1:23" ht="9" customHeight="1">
      <c r="A47" s="23" t="s">
        <v>42</v>
      </c>
      <c r="B47" s="13">
        <f t="shared" ref="B47" si="9">SUM(C47:K47)</f>
        <v>755.60360936812083</v>
      </c>
      <c r="C47" s="22">
        <v>0</v>
      </c>
      <c r="D47" s="22">
        <v>745.96250357142867</v>
      </c>
      <c r="E47" s="22">
        <v>0</v>
      </c>
      <c r="F47" s="22">
        <v>0</v>
      </c>
      <c r="G47" s="22">
        <v>0</v>
      </c>
      <c r="H47" s="22">
        <v>0</v>
      </c>
      <c r="I47" s="22">
        <v>1.816139534883721</v>
      </c>
      <c r="J47" s="22">
        <v>7.8249662618083677</v>
      </c>
      <c r="K47" s="22">
        <v>0</v>
      </c>
      <c r="L47" s="20"/>
      <c r="M47" s="14"/>
      <c r="N47" s="14"/>
      <c r="O47" s="14"/>
      <c r="P47" s="14"/>
      <c r="Q47" s="14"/>
      <c r="R47" s="8"/>
      <c r="S47" s="8"/>
      <c r="T47" s="8"/>
      <c r="U47" s="8"/>
      <c r="V47" s="8"/>
      <c r="W47" s="8"/>
    </row>
    <row r="48" spans="1:23" ht="9" customHeight="1">
      <c r="A48" s="23" t="s">
        <v>62</v>
      </c>
      <c r="B48" s="13">
        <f t="shared" si="7"/>
        <v>640.43492353188753</v>
      </c>
      <c r="C48" s="22">
        <v>0</v>
      </c>
      <c r="D48" s="22">
        <v>450.8684119047619</v>
      </c>
      <c r="E48" s="22">
        <v>0</v>
      </c>
      <c r="F48" s="22">
        <v>184.20646415094342</v>
      </c>
      <c r="G48" s="22">
        <v>0</v>
      </c>
      <c r="H48" s="22">
        <v>0</v>
      </c>
      <c r="I48" s="22">
        <v>4.1243604651162791</v>
      </c>
      <c r="J48" s="22">
        <v>0</v>
      </c>
      <c r="K48" s="22">
        <v>1.2356870110659439</v>
      </c>
      <c r="L48" s="20"/>
      <c r="M48" s="14"/>
      <c r="N48" s="14"/>
      <c r="O48" s="14"/>
      <c r="P48" s="14"/>
      <c r="Q48" s="14"/>
      <c r="R48" s="8"/>
      <c r="S48" s="8"/>
      <c r="T48" s="8"/>
      <c r="U48" s="8"/>
      <c r="V48" s="8"/>
      <c r="W48" s="8"/>
    </row>
    <row r="49" spans="1:23" ht="10.5" customHeight="1">
      <c r="A49" s="33"/>
      <c r="B49" s="16"/>
      <c r="C49" s="22"/>
      <c r="D49" s="34"/>
      <c r="E49" s="34"/>
      <c r="F49" s="34"/>
      <c r="G49" s="34"/>
      <c r="H49" s="34"/>
      <c r="I49" s="34"/>
      <c r="J49" s="34"/>
      <c r="K49" s="26"/>
      <c r="L49" s="20"/>
      <c r="M49" s="14"/>
      <c r="N49" s="14"/>
      <c r="O49" s="14"/>
      <c r="P49" s="14"/>
      <c r="Q49" s="14"/>
      <c r="R49" s="8"/>
      <c r="S49" s="8"/>
      <c r="T49" s="8"/>
      <c r="U49" s="8"/>
      <c r="V49" s="8"/>
      <c r="W49" s="8"/>
    </row>
    <row r="50" spans="1:23" ht="9" customHeight="1">
      <c r="A50" s="19" t="s">
        <v>43</v>
      </c>
      <c r="B50" s="13">
        <f t="shared" ref="B50:B56" si="10">SUM(C50:K50)</f>
        <v>1059.9901460291474</v>
      </c>
      <c r="C50" s="13">
        <f t="shared" ref="C50:K50" si="11">SUM(C51:C56)</f>
        <v>502.65509714285713</v>
      </c>
      <c r="D50" s="13">
        <f t="shared" si="11"/>
        <v>0</v>
      </c>
      <c r="E50" s="13">
        <f t="shared" si="11"/>
        <v>168.85642027027032</v>
      </c>
      <c r="F50" s="13">
        <f t="shared" si="11"/>
        <v>371.97222389937099</v>
      </c>
      <c r="G50" s="13">
        <f t="shared" si="11"/>
        <v>0</v>
      </c>
      <c r="H50" s="13">
        <f t="shared" si="11"/>
        <v>0</v>
      </c>
      <c r="I50" s="13">
        <f t="shared" si="11"/>
        <v>1.5097674418604651E-2</v>
      </c>
      <c r="J50" s="13">
        <f t="shared" si="11"/>
        <v>1.5513009446693657</v>
      </c>
      <c r="K50" s="13">
        <f t="shared" si="11"/>
        <v>14.940006097560975</v>
      </c>
      <c r="L50" s="20"/>
      <c r="M50" s="14"/>
      <c r="N50" s="14"/>
      <c r="O50" s="14"/>
      <c r="P50" s="14"/>
      <c r="Q50" s="14"/>
      <c r="R50" s="8"/>
      <c r="S50" s="8"/>
      <c r="T50" s="8"/>
      <c r="U50" s="8"/>
      <c r="V50" s="8"/>
      <c r="W50" s="8"/>
    </row>
    <row r="51" spans="1:23" ht="9" customHeight="1">
      <c r="A51" s="23" t="s">
        <v>44</v>
      </c>
      <c r="B51" s="13">
        <f t="shared" si="10"/>
        <v>418.20348000192791</v>
      </c>
      <c r="C51" s="22">
        <v>417.27113857142859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0.93234143049932527</v>
      </c>
      <c r="K51" s="22">
        <v>0</v>
      </c>
      <c r="L51" s="20"/>
      <c r="M51" s="14"/>
      <c r="N51" s="14"/>
      <c r="O51" s="14"/>
      <c r="P51" s="14"/>
      <c r="Q51" s="14"/>
      <c r="R51" s="8"/>
      <c r="S51" s="8"/>
      <c r="T51" s="8"/>
      <c r="U51" s="8"/>
      <c r="V51" s="8"/>
      <c r="W51" s="8"/>
    </row>
    <row r="52" spans="1:23" ht="9" customHeight="1">
      <c r="A52" s="24" t="s">
        <v>45</v>
      </c>
      <c r="B52" s="13">
        <f t="shared" si="10"/>
        <v>85.383958571428565</v>
      </c>
      <c r="C52" s="22">
        <v>85.383958571428565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0"/>
      <c r="M52" s="14"/>
      <c r="N52" s="14"/>
      <c r="O52" s="14"/>
      <c r="P52" s="14"/>
      <c r="Q52" s="14"/>
      <c r="R52" s="8"/>
      <c r="S52" s="8"/>
      <c r="T52" s="8"/>
      <c r="U52" s="8"/>
      <c r="V52" s="8"/>
      <c r="W52" s="8"/>
    </row>
    <row r="53" spans="1:23" ht="9" customHeight="1">
      <c r="A53" s="28" t="s">
        <v>46</v>
      </c>
      <c r="B53" s="13">
        <f t="shared" si="10"/>
        <v>177.023879079219</v>
      </c>
      <c r="C53" s="22">
        <v>0</v>
      </c>
      <c r="D53" s="22">
        <v>0</v>
      </c>
      <c r="E53" s="22">
        <v>163.2135540540541</v>
      </c>
      <c r="F53" s="22">
        <v>0</v>
      </c>
      <c r="G53" s="22">
        <v>0</v>
      </c>
      <c r="H53" s="22">
        <v>0</v>
      </c>
      <c r="I53" s="22">
        <v>8.5430232558139536E-3</v>
      </c>
      <c r="J53" s="22">
        <v>0.45229419703103912</v>
      </c>
      <c r="K53" s="22">
        <v>13.349487804878049</v>
      </c>
      <c r="L53" s="20"/>
      <c r="M53" s="14"/>
      <c r="N53" s="14"/>
      <c r="O53" s="14"/>
      <c r="P53" s="14"/>
      <c r="Q53" s="14"/>
      <c r="R53" s="8"/>
      <c r="S53" s="8"/>
      <c r="T53" s="8"/>
      <c r="U53" s="8"/>
      <c r="V53" s="8"/>
      <c r="W53" s="8"/>
    </row>
    <row r="54" spans="1:23" ht="9" customHeight="1">
      <c r="A54" s="28" t="s">
        <v>47</v>
      </c>
      <c r="B54" s="13">
        <f t="shared" si="10"/>
        <v>371.97222389937099</v>
      </c>
      <c r="C54" s="22">
        <v>0</v>
      </c>
      <c r="D54" s="22">
        <v>0</v>
      </c>
      <c r="E54" s="22">
        <v>0</v>
      </c>
      <c r="F54" s="22">
        <v>371.97222389937099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0"/>
      <c r="M54" s="14"/>
      <c r="N54" s="14"/>
      <c r="O54" s="14"/>
      <c r="P54" s="14"/>
      <c r="Q54" s="14"/>
      <c r="R54" s="8"/>
      <c r="S54" s="8"/>
      <c r="T54" s="8"/>
      <c r="U54" s="8"/>
      <c r="V54" s="8"/>
      <c r="W54" s="8"/>
    </row>
    <row r="55" spans="1:23" ht="9" customHeight="1">
      <c r="A55" s="28" t="s">
        <v>48</v>
      </c>
      <c r="B55" s="13">
        <f t="shared" si="10"/>
        <v>5.6428662162162162</v>
      </c>
      <c r="C55" s="22">
        <v>0</v>
      </c>
      <c r="D55" s="22">
        <v>0</v>
      </c>
      <c r="E55" s="22">
        <v>5.6428662162162162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0"/>
      <c r="M55" s="14"/>
      <c r="N55" s="14"/>
      <c r="O55" s="14"/>
      <c r="P55" s="14"/>
      <c r="Q55" s="14"/>
      <c r="R55" s="8"/>
      <c r="S55" s="8"/>
      <c r="T55" s="8"/>
      <c r="U55" s="8"/>
      <c r="V55" s="8"/>
      <c r="W55" s="8"/>
    </row>
    <row r="56" spans="1:23" ht="9" customHeight="1">
      <c r="A56" s="28" t="s">
        <v>63</v>
      </c>
      <c r="B56" s="13">
        <f t="shared" si="10"/>
        <v>1.7637382609847185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6.5546511627906975E-3</v>
      </c>
      <c r="J56" s="22">
        <v>0.16666531713900135</v>
      </c>
      <c r="K56" s="22">
        <v>1.5905182926829264</v>
      </c>
      <c r="L56" s="20"/>
      <c r="M56" s="14"/>
      <c r="N56" s="14"/>
      <c r="O56" s="14"/>
      <c r="P56" s="14"/>
      <c r="Q56" s="14"/>
      <c r="R56" s="8"/>
      <c r="S56" s="8"/>
      <c r="T56" s="8"/>
      <c r="U56" s="8"/>
      <c r="V56" s="8"/>
      <c r="W56" s="8"/>
    </row>
    <row r="57" spans="1:23" ht="10.5" customHeight="1">
      <c r="A57" s="8"/>
      <c r="B57" s="16"/>
      <c r="C57" s="22"/>
      <c r="D57" s="22"/>
      <c r="E57" s="22"/>
      <c r="F57" s="22"/>
      <c r="G57" s="22"/>
      <c r="H57" s="22"/>
      <c r="I57" s="22"/>
      <c r="J57" s="22"/>
      <c r="K57" s="22"/>
      <c r="L57" s="20"/>
      <c r="M57" s="14"/>
      <c r="N57" s="14"/>
      <c r="O57" s="14"/>
      <c r="P57" s="14"/>
      <c r="Q57" s="14"/>
      <c r="R57" s="23"/>
      <c r="S57" s="8"/>
      <c r="T57" s="8"/>
      <c r="U57" s="8"/>
      <c r="V57" s="8"/>
      <c r="W57" s="8"/>
    </row>
    <row r="58" spans="1:23" ht="9" customHeight="1">
      <c r="A58" s="32" t="s">
        <v>49</v>
      </c>
      <c r="B58" s="13">
        <f t="shared" ref="B58:B64" si="12">SUM(C58:K58)</f>
        <v>2176.3351646264796</v>
      </c>
      <c r="C58" s="13">
        <f t="shared" ref="C58:K58" si="13">SUM(C59:C64)</f>
        <v>0</v>
      </c>
      <c r="D58" s="13">
        <f t="shared" si="13"/>
        <v>1665.0059678571427</v>
      </c>
      <c r="E58" s="13">
        <f t="shared" si="13"/>
        <v>0</v>
      </c>
      <c r="F58" s="13">
        <f t="shared" si="13"/>
        <v>310.86830943396228</v>
      </c>
      <c r="G58" s="13">
        <f t="shared" si="13"/>
        <v>25.533617307692307</v>
      </c>
      <c r="H58" s="13">
        <f t="shared" si="13"/>
        <v>4.7875108695652164</v>
      </c>
      <c r="I58" s="13">
        <f t="shared" si="13"/>
        <v>124.92637093023254</v>
      </c>
      <c r="J58" s="13">
        <f t="shared" si="13"/>
        <v>7.6365681511470989</v>
      </c>
      <c r="K58" s="13">
        <f t="shared" si="13"/>
        <v>37.576820076737533</v>
      </c>
      <c r="L58" s="20"/>
      <c r="M58" s="14"/>
      <c r="N58" s="14"/>
      <c r="O58" s="14"/>
      <c r="P58" s="14"/>
      <c r="Q58" s="14"/>
      <c r="R58" s="23"/>
      <c r="S58" s="8"/>
      <c r="T58" s="8"/>
      <c r="U58" s="8"/>
      <c r="V58" s="8"/>
      <c r="W58" s="8"/>
    </row>
    <row r="59" spans="1:23" ht="9" customHeight="1">
      <c r="A59" s="33" t="s">
        <v>50</v>
      </c>
      <c r="B59" s="13">
        <f t="shared" si="12"/>
        <v>85.279041329657375</v>
      </c>
      <c r="C59" s="22">
        <v>0</v>
      </c>
      <c r="D59" s="22">
        <v>47.975745238095236</v>
      </c>
      <c r="E59" s="22">
        <v>0</v>
      </c>
      <c r="F59" s="22">
        <v>0</v>
      </c>
      <c r="G59" s="22">
        <v>6.3461538461538458E-2</v>
      </c>
      <c r="H59" s="22">
        <v>3.2253840579710138</v>
      </c>
      <c r="I59" s="22">
        <v>2.4332046511627898</v>
      </c>
      <c r="J59" s="22">
        <v>3.1430134952766515</v>
      </c>
      <c r="K59" s="22">
        <v>28.438232348690146</v>
      </c>
      <c r="L59" s="20"/>
      <c r="M59" s="14"/>
      <c r="N59" s="14"/>
      <c r="O59" s="14"/>
      <c r="P59" s="14"/>
      <c r="Q59" s="14"/>
      <c r="R59" s="23"/>
      <c r="S59" s="8"/>
      <c r="T59" s="8"/>
      <c r="U59" s="8"/>
      <c r="V59" s="8"/>
      <c r="W59" s="8"/>
    </row>
    <row r="60" spans="1:23" ht="9" customHeight="1">
      <c r="A60" s="33" t="s">
        <v>51</v>
      </c>
      <c r="B60" s="13">
        <f t="shared" si="12"/>
        <v>1986.729167404714</v>
      </c>
      <c r="C60" s="22">
        <v>0</v>
      </c>
      <c r="D60" s="22">
        <v>1605.0299440476188</v>
      </c>
      <c r="E60" s="22">
        <v>0</v>
      </c>
      <c r="F60" s="22">
        <v>310.86830943396228</v>
      </c>
      <c r="G60" s="22">
        <v>25.447078846153843</v>
      </c>
      <c r="H60" s="22">
        <v>0</v>
      </c>
      <c r="I60" s="22">
        <v>42.019063953488356</v>
      </c>
      <c r="J60" s="22">
        <v>2.2542510121457492E-2</v>
      </c>
      <c r="K60" s="22">
        <v>3.3422286133694672</v>
      </c>
      <c r="L60" s="20"/>
      <c r="M60" s="14"/>
      <c r="N60" s="14"/>
      <c r="O60" s="14"/>
      <c r="P60" s="14"/>
      <c r="Q60" s="14"/>
      <c r="R60" s="23"/>
      <c r="S60" s="8"/>
      <c r="T60" s="8"/>
      <c r="U60" s="8"/>
      <c r="V60" s="8"/>
      <c r="W60" s="8"/>
    </row>
    <row r="61" spans="1:23" ht="9" customHeight="1">
      <c r="A61" s="21" t="s">
        <v>65</v>
      </c>
      <c r="B61" s="13">
        <f t="shared" si="12"/>
        <v>2.588547059551928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1.2325081395348845</v>
      </c>
      <c r="J61" s="22">
        <v>7.4597840755735501E-2</v>
      </c>
      <c r="K61" s="22">
        <v>1.281441079261308</v>
      </c>
      <c r="L61" s="20"/>
      <c r="M61" s="14"/>
      <c r="N61" s="14"/>
      <c r="O61" s="14"/>
      <c r="P61" s="14"/>
      <c r="Q61" s="14"/>
      <c r="R61" s="23"/>
      <c r="S61" s="8"/>
      <c r="T61" s="8"/>
      <c r="U61" s="8"/>
      <c r="V61" s="8"/>
      <c r="W61" s="8"/>
    </row>
    <row r="62" spans="1:23" ht="9" customHeight="1">
      <c r="A62" s="33" t="s">
        <v>52</v>
      </c>
      <c r="B62" s="13">
        <f t="shared" si="12"/>
        <v>27.467783494044248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24.772088372093027</v>
      </c>
      <c r="J62" s="22">
        <v>0</v>
      </c>
      <c r="K62" s="22">
        <v>2.6956951219512195</v>
      </c>
      <c r="L62" s="20"/>
      <c r="M62" s="14"/>
      <c r="N62" s="14"/>
      <c r="O62" s="14"/>
      <c r="P62" s="14"/>
      <c r="Q62" s="14"/>
      <c r="R62" s="23"/>
      <c r="S62" s="8"/>
      <c r="T62" s="8"/>
      <c r="U62" s="8"/>
      <c r="V62" s="8"/>
      <c r="W62" s="8"/>
    </row>
    <row r="63" spans="1:23" ht="9" customHeight="1">
      <c r="A63" s="33" t="s">
        <v>53</v>
      </c>
      <c r="B63" s="13">
        <f t="shared" si="12"/>
        <v>70.765961300321223</v>
      </c>
      <c r="C63" s="22">
        <v>0</v>
      </c>
      <c r="D63" s="22">
        <v>12.000278571428572</v>
      </c>
      <c r="E63" s="22">
        <v>0</v>
      </c>
      <c r="F63" s="22">
        <v>0</v>
      </c>
      <c r="G63" s="22">
        <v>0</v>
      </c>
      <c r="H63" s="22">
        <v>1.5156702898550725</v>
      </c>
      <c r="I63" s="22">
        <v>52.8045476744186</v>
      </c>
      <c r="J63" s="22">
        <v>4.3295290148448062</v>
      </c>
      <c r="K63" s="22">
        <v>0.1159357497741644</v>
      </c>
      <c r="L63" s="20"/>
      <c r="M63" s="14"/>
      <c r="N63" s="14"/>
      <c r="O63" s="14"/>
      <c r="P63" s="14"/>
      <c r="Q63" s="14"/>
      <c r="R63" s="23"/>
      <c r="S63" s="8"/>
      <c r="T63" s="8"/>
      <c r="U63" s="8"/>
      <c r="V63" s="8"/>
      <c r="W63" s="8"/>
    </row>
    <row r="64" spans="1:23" s="1" customFormat="1" ht="11.5" customHeight="1">
      <c r="A64" s="23" t="s">
        <v>64</v>
      </c>
      <c r="B64" s="13">
        <f t="shared" si="12"/>
        <v>3.5046640381906116</v>
      </c>
      <c r="C64" s="22">
        <v>0</v>
      </c>
      <c r="D64" s="22">
        <v>0</v>
      </c>
      <c r="E64" s="22">
        <v>0</v>
      </c>
      <c r="F64" s="22">
        <v>0</v>
      </c>
      <c r="G64" s="22">
        <v>2.3076923076923099E-2</v>
      </c>
      <c r="H64" s="22">
        <v>4.6456521739130403E-2</v>
      </c>
      <c r="I64" s="22">
        <v>1.66495813953488</v>
      </c>
      <c r="J64" s="22">
        <v>6.6885290148448101E-2</v>
      </c>
      <c r="K64" s="22">
        <v>1.7032871636912299</v>
      </c>
      <c r="L64" s="20"/>
      <c r="M64" s="14"/>
      <c r="N64" s="14"/>
      <c r="O64" s="14"/>
      <c r="P64" s="14"/>
      <c r="Q64" s="14"/>
      <c r="R64" s="8"/>
      <c r="S64" s="8"/>
      <c r="T64" s="8"/>
      <c r="U64" s="8"/>
      <c r="V64" s="8"/>
      <c r="W64" s="8"/>
    </row>
    <row r="65" spans="1:23" ht="9" customHeight="1">
      <c r="A65" s="35"/>
      <c r="B65" s="36"/>
      <c r="C65" s="37"/>
      <c r="D65" s="38"/>
      <c r="E65" s="38"/>
      <c r="F65" s="38"/>
      <c r="G65" s="37"/>
      <c r="H65" s="36"/>
      <c r="I65" s="37"/>
      <c r="J65" s="37"/>
      <c r="K65" s="37"/>
      <c r="L65" s="14"/>
      <c r="M65" s="14"/>
      <c r="N65" s="14"/>
      <c r="O65" s="14"/>
      <c r="P65" s="14"/>
      <c r="Q65" s="14"/>
      <c r="R65" s="23"/>
      <c r="S65" s="8"/>
      <c r="T65" s="8"/>
      <c r="U65" s="8"/>
      <c r="V65" s="8"/>
      <c r="W65" s="8"/>
    </row>
    <row r="66" spans="1:23" ht="10.5" customHeight="1">
      <c r="A66" s="39" t="s">
        <v>54</v>
      </c>
      <c r="B66" s="40"/>
      <c r="C66" s="41"/>
      <c r="D66" s="42"/>
      <c r="E66" s="42"/>
      <c r="F66" s="42"/>
      <c r="G66" s="41"/>
      <c r="H66" s="40"/>
      <c r="I66" s="43"/>
      <c r="J66" s="41"/>
      <c r="K66" s="42"/>
      <c r="L66" s="14"/>
      <c r="M66" s="8"/>
      <c r="N66" s="8"/>
      <c r="O66" s="8"/>
      <c r="P66" s="8"/>
      <c r="Q66" s="8"/>
      <c r="R66" s="23"/>
      <c r="S66" s="8"/>
      <c r="T66" s="8"/>
      <c r="U66" s="8"/>
      <c r="V66" s="8"/>
      <c r="W66" s="8"/>
    </row>
    <row r="67" spans="1:23" ht="10.5" customHeight="1">
      <c r="A67" s="21" t="s">
        <v>67</v>
      </c>
      <c r="B67" s="44"/>
      <c r="C67" s="45"/>
      <c r="D67" s="46"/>
      <c r="E67" s="45"/>
      <c r="F67" s="45"/>
      <c r="G67" s="45"/>
      <c r="H67" s="44"/>
      <c r="I67" s="45"/>
      <c r="J67" s="45"/>
      <c r="K67" s="47"/>
      <c r="L67" s="8"/>
      <c r="M67" s="8"/>
      <c r="N67" s="8"/>
      <c r="O67" s="8"/>
      <c r="P67" s="8"/>
      <c r="Q67" s="8"/>
      <c r="R67" s="23"/>
      <c r="S67" s="8"/>
      <c r="T67" s="8"/>
      <c r="U67" s="8"/>
      <c r="V67" s="8"/>
      <c r="W67" s="8"/>
    </row>
    <row r="68" spans="1:23" ht="10.5" customHeight="1">
      <c r="A68" s="21" t="s">
        <v>68</v>
      </c>
      <c r="B68" s="44"/>
      <c r="C68" s="45"/>
      <c r="D68" s="45"/>
      <c r="E68" s="45"/>
      <c r="F68" s="45"/>
      <c r="G68" s="45"/>
      <c r="H68" s="48"/>
      <c r="I68" s="49"/>
      <c r="J68" s="49"/>
      <c r="K68" s="49"/>
      <c r="L68" s="23"/>
      <c r="M68" s="23"/>
      <c r="N68" s="23"/>
      <c r="O68" s="23"/>
      <c r="P68" s="23"/>
      <c r="Q68" s="23"/>
      <c r="R68" s="23"/>
      <c r="S68" s="8"/>
      <c r="T68" s="8"/>
      <c r="U68" s="8"/>
      <c r="V68" s="8"/>
      <c r="W68" s="8"/>
    </row>
    <row r="69" spans="1:23" ht="10.5" customHeight="1">
      <c r="A69" s="21" t="s">
        <v>66</v>
      </c>
      <c r="B69" s="51"/>
      <c r="C69" s="21"/>
      <c r="D69" s="21"/>
      <c r="E69" s="52"/>
      <c r="F69" s="52"/>
      <c r="G69" s="52"/>
      <c r="H69" s="21"/>
      <c r="I69" s="21"/>
      <c r="J69" s="53"/>
      <c r="K69" s="49"/>
      <c r="L69" s="23"/>
      <c r="M69" s="23"/>
      <c r="N69" s="23"/>
      <c r="O69" s="23"/>
      <c r="P69" s="23"/>
      <c r="Q69" s="23"/>
      <c r="R69" s="23"/>
      <c r="S69" s="8"/>
      <c r="T69" s="8"/>
      <c r="U69" s="8"/>
      <c r="V69" s="8"/>
      <c r="W69" s="8"/>
    </row>
    <row r="70" spans="1:23" ht="9" customHeight="1">
      <c r="A70" s="50"/>
      <c r="B70" s="67" t="s">
        <v>2</v>
      </c>
      <c r="C70" s="21"/>
      <c r="D70" s="21"/>
      <c r="E70" s="54"/>
      <c r="F70" s="54"/>
      <c r="G70" s="55"/>
      <c r="H70" s="21"/>
      <c r="I70" s="21"/>
      <c r="J70" s="55"/>
      <c r="K70" s="21"/>
      <c r="L70" s="23"/>
      <c r="M70" s="23"/>
      <c r="N70" s="23"/>
      <c r="O70" s="23"/>
      <c r="P70" s="23"/>
      <c r="Q70" s="23"/>
      <c r="R70" s="23"/>
      <c r="S70" s="8"/>
      <c r="T70" s="8"/>
      <c r="U70" s="8"/>
      <c r="V70" s="8"/>
      <c r="W70" s="8"/>
    </row>
    <row r="71" spans="1:23" ht="9" customHeight="1">
      <c r="A71" s="50" t="s">
        <v>55</v>
      </c>
      <c r="B71" s="68"/>
      <c r="C71" s="21"/>
      <c r="D71" s="21"/>
      <c r="E71" s="54"/>
      <c r="F71" s="54"/>
      <c r="G71" s="56"/>
      <c r="H71" s="21"/>
      <c r="I71" s="21"/>
      <c r="J71" s="56"/>
      <c r="K71" s="21"/>
      <c r="L71" s="23"/>
      <c r="M71" s="23"/>
      <c r="N71" s="23"/>
      <c r="O71" s="23"/>
      <c r="P71" s="23"/>
      <c r="Q71" s="23"/>
      <c r="R71" s="23"/>
      <c r="S71" s="8"/>
      <c r="T71" s="8"/>
      <c r="U71" s="8"/>
      <c r="V71" s="8"/>
      <c r="W71" s="8"/>
    </row>
  </sheetData>
  <mergeCells count="15">
    <mergeCell ref="J70:J71"/>
    <mergeCell ref="B3:K3"/>
    <mergeCell ref="A3:A5"/>
    <mergeCell ref="H4:H5"/>
    <mergeCell ref="I4:I5"/>
    <mergeCell ref="J4:J5"/>
    <mergeCell ref="K4:K5"/>
    <mergeCell ref="B70:B71"/>
    <mergeCell ref="B4:B5"/>
    <mergeCell ref="G70:G71"/>
    <mergeCell ref="C4:C5"/>
    <mergeCell ref="F4:F5"/>
    <mergeCell ref="D4:D5"/>
    <mergeCell ref="E4:E5"/>
    <mergeCell ref="G4:G5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T1.19</vt:lpstr>
      <vt:lpstr>T1.19!Area_de_impressao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2023-04-24T14:31:33Z</cp:lastPrinted>
  <dcterms:created xsi:type="dcterms:W3CDTF">1998-02-13T16:54:25Z</dcterms:created>
  <dcterms:modified xsi:type="dcterms:W3CDTF">2026-07-13T18:55:19Z</dcterms:modified>
  <dc:language>en-US</dc:language>
</cp:coreProperties>
</file>