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Yearbook\Tables\"/>
    </mc:Choice>
  </mc:AlternateContent>
  <xr:revisionPtr revIDLastSave="0" documentId="13_ncr:1_{6F377B9B-CEF9-450B-9ADA-66525FADA2C5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T1.10" sheetId="1" r:id="rId1"/>
  </sheets>
  <externalReferences>
    <externalReference r:id="rId2"/>
  </externalReferences>
  <definedNames>
    <definedName name="_Fill">[1]T2!$B$4:$B$4</definedName>
    <definedName name="_xlfn__FV">none</definedName>
    <definedName name="_xlnm.Print_Area" localSheetId="0">'T1.10'!$A$1:$L$29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L24" i="1"/>
  <c r="L23" i="1"/>
  <c r="L22" i="1"/>
  <c r="L21" i="1"/>
  <c r="L20" i="1"/>
  <c r="L19" i="1"/>
  <c r="K18" i="1"/>
  <c r="J18" i="1"/>
  <c r="I18" i="1"/>
  <c r="H18" i="1"/>
  <c r="G18" i="1"/>
  <c r="F18" i="1"/>
  <c r="E18" i="1"/>
  <c r="D18" i="1"/>
  <c r="C18" i="1"/>
  <c r="B18" i="1"/>
  <c r="L15" i="1"/>
  <c r="L14" i="1"/>
  <c r="L13" i="1"/>
  <c r="L12" i="1"/>
  <c r="L11" i="1"/>
  <c r="L10" i="1"/>
  <c r="L9" i="1"/>
  <c r="K8" i="1"/>
  <c r="L8" i="1" s="1"/>
  <c r="J8" i="1"/>
  <c r="J6" i="1" s="1"/>
  <c r="I8" i="1"/>
  <c r="I6" i="1" s="1"/>
  <c r="H8" i="1"/>
  <c r="H6" i="1" s="1"/>
  <c r="G8" i="1"/>
  <c r="G6" i="1" s="1"/>
  <c r="F8" i="1"/>
  <c r="F6" i="1" s="1"/>
  <c r="E8" i="1"/>
  <c r="E6" i="1" s="1"/>
  <c r="D8" i="1"/>
  <c r="D6" i="1" s="1"/>
  <c r="C8" i="1"/>
  <c r="C6" i="1" s="1"/>
  <c r="B8" i="1"/>
  <c r="B6" i="1"/>
  <c r="L18" i="1" l="1"/>
  <c r="K6" i="1"/>
  <c r="L6" i="1" s="1"/>
</calcChain>
</file>

<file path=xl/sharedStrings.xml><?xml version="1.0" encoding="utf-8"?>
<sst xmlns="http://schemas.openxmlformats.org/spreadsheetml/2006/main" count="40" uniqueCount="28">
  <si>
    <t>Table 1.10 – Production of energy and non-energy oil products – 2016-2025</t>
  </si>
  <si>
    <t>Oil products</t>
  </si>
  <si>
    <t>Production (m³)</t>
  </si>
  <si>
    <t>25/24
%</t>
  </si>
  <si>
    <t>Total</t>
  </si>
  <si>
    <t>Energy</t>
  </si>
  <si>
    <t xml:space="preserve">Gasoline A </t>
  </si>
  <si>
    <t>Aviation gasoline</t>
  </si>
  <si>
    <t>LPG</t>
  </si>
  <si>
    <t>Fuel oil</t>
  </si>
  <si>
    <t>Diesel oil</t>
  </si>
  <si>
    <t>Jet fuel</t>
  </si>
  <si>
    <t>Ligthning kerosene</t>
  </si>
  <si>
    <t>Others¹</t>
  </si>
  <si>
    <t>..</t>
  </si>
  <si>
    <t>Non-energy</t>
  </si>
  <si>
    <t>Asphalt</t>
  </si>
  <si>
    <t>Naphtha</t>
  </si>
  <si>
    <t xml:space="preserve">Lubricating oil </t>
  </si>
  <si>
    <t>Paraffin</t>
  </si>
  <si>
    <t>Solvent</t>
  </si>
  <si>
    <t>Others²</t>
  </si>
  <si>
    <t>Sources: ANP, according to ANP Resolution No. 729/2018.</t>
  </si>
  <si>
    <t>-</t>
  </si>
  <si>
    <t>m³</t>
  </si>
  <si>
    <t>t</t>
  </si>
  <si>
    <t>Coke</t>
  </si>
  <si>
    <t>¹Includes oil for electric turbine. ²Includes other non-energy oil products.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</si>
</sst>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\-??_);_(@_)"/>
    <numFmt numFmtId="165" formatCode="0.000"/>
    <numFmt numFmtId="166" formatCode="0.0000"/>
    <numFmt numFmtId="167" formatCode="0.0%"/>
    <numFmt numFmtId="168" formatCode="_(* #,##0.00_);_(* \(#,##0.00\);_(* \-??_);_(@_)"/>
    <numFmt numFmtId="169" formatCode="_(* #,##0.0_);_(* \(#,##0.0\);_(* \-??_);_(@_)"/>
    <numFmt numFmtId="170" formatCode="[$-409]#,##0_);\(#,##0\)"/>
  </numFmts>
  <fonts count="13">
    <font>
      <sz val="12"/>
      <name val="Arial MT"/>
    </font>
    <font>
      <sz val="10"/>
      <name val="Helvetica Neue"/>
      <family val="2"/>
    </font>
    <font>
      <sz val="10"/>
      <color rgb="FFFF0000"/>
      <name val="Helvetica Neue"/>
    </font>
    <font>
      <sz val="12"/>
      <name val="Helvetica Neue"/>
      <family val="2"/>
    </font>
    <font>
      <b/>
      <sz val="9"/>
      <name val="Helvetica Neue"/>
      <family val="2"/>
    </font>
    <font>
      <sz val="7"/>
      <name val="Helvetica Neue"/>
      <family val="2"/>
    </font>
    <font>
      <b/>
      <sz val="7"/>
      <name val="Helvetica Neue"/>
      <family val="2"/>
    </font>
    <font>
      <sz val="7"/>
      <color rgb="FFFF0000"/>
      <name val="Helvetica Neue"/>
    </font>
    <font>
      <sz val="7"/>
      <color rgb="FF0000FF"/>
      <name val="Helvetica Neue"/>
      <family val="2"/>
    </font>
    <font>
      <sz val="7"/>
      <name val="Helvetica Neue"/>
    </font>
    <font>
      <sz val="7"/>
      <color rgb="FFFF0000"/>
      <name val="Helvetica Neue"/>
      <family val="2"/>
    </font>
    <font>
      <b/>
      <sz val="12"/>
      <color rgb="FFFF0000"/>
      <name val="Helvetica Neue"/>
    </font>
    <font>
      <sz val="9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0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164" fontId="2" fillId="2" borderId="0" xfId="0" applyNumberFormat="1" applyFont="1" applyFill="1"/>
    <xf numFmtId="0" fontId="3" fillId="2" borderId="0" xfId="0" applyFont="1" applyFill="1"/>
    <xf numFmtId="0" fontId="5" fillId="2" borderId="0" xfId="0" applyFont="1" applyFill="1"/>
    <xf numFmtId="0" fontId="0" fillId="3" borderId="0" xfId="0" applyFill="1"/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165" fontId="6" fillId="3" borderId="0" xfId="0" applyNumberFormat="1" applyFont="1" applyFill="1" applyAlignment="1">
      <alignment horizontal="center"/>
    </xf>
    <xf numFmtId="164" fontId="7" fillId="3" borderId="0" xfId="0" applyNumberFormat="1" applyFont="1" applyFill="1"/>
    <xf numFmtId="0" fontId="6" fillId="3" borderId="3" xfId="0" applyFont="1" applyFill="1" applyBorder="1" applyAlignment="1">
      <alignment horizontal="center" vertical="center"/>
    </xf>
    <xf numFmtId="164" fontId="8" fillId="3" borderId="0" xfId="0" applyNumberFormat="1" applyFont="1" applyFill="1"/>
    <xf numFmtId="0" fontId="6" fillId="3" borderId="0" xfId="0" applyFont="1" applyFill="1" applyAlignment="1">
      <alignment horizontal="left"/>
    </xf>
    <xf numFmtId="164" fontId="6" fillId="3" borderId="0" xfId="0" applyNumberFormat="1" applyFont="1" applyFill="1" applyAlignment="1">
      <alignment horizontal="right" wrapText="1"/>
    </xf>
    <xf numFmtId="4" fontId="6" fillId="3" borderId="0" xfId="0" applyNumberFormat="1" applyFont="1" applyFill="1" applyAlignment="1">
      <alignment horizontal="right" wrapText="1"/>
    </xf>
    <xf numFmtId="164" fontId="5" fillId="3" borderId="0" xfId="0" applyNumberFormat="1" applyFont="1" applyFill="1"/>
    <xf numFmtId="164" fontId="8" fillId="3" borderId="0" xfId="0" applyNumberFormat="1" applyFont="1" applyFill="1" applyAlignment="1">
      <alignment horizontal="right" wrapText="1"/>
    </xf>
    <xf numFmtId="0" fontId="6" fillId="3" borderId="0" xfId="0" applyFont="1" applyFill="1" applyAlignment="1">
      <alignment horizontal="left" vertical="center"/>
    </xf>
    <xf numFmtId="3" fontId="6" fillId="3" borderId="0" xfId="0" applyNumberFormat="1" applyFont="1" applyFill="1" applyAlignment="1">
      <alignment horizontal="right" vertical="center" wrapText="1"/>
    </xf>
    <xf numFmtId="166" fontId="7" fillId="3" borderId="0" xfId="0" applyNumberFormat="1" applyFont="1" applyFill="1"/>
    <xf numFmtId="167" fontId="5" fillId="3" borderId="0" xfId="0" applyNumberFormat="1" applyFont="1" applyFill="1"/>
    <xf numFmtId="0" fontId="5" fillId="3" borderId="0" xfId="0" applyFont="1" applyFill="1" applyAlignment="1">
      <alignment vertical="center"/>
    </xf>
    <xf numFmtId="164" fontId="9" fillId="3" borderId="0" xfId="0" applyNumberFormat="1" applyFont="1" applyFill="1" applyAlignment="1">
      <alignment horizontal="right" vertical="center" wrapText="1"/>
    </xf>
    <xf numFmtId="4" fontId="5" fillId="3" borderId="0" xfId="0" applyNumberFormat="1" applyFont="1" applyFill="1" applyAlignment="1">
      <alignment horizontal="right" wrapText="1"/>
    </xf>
    <xf numFmtId="164" fontId="10" fillId="3" borderId="0" xfId="0" applyNumberFormat="1" applyFont="1" applyFill="1"/>
    <xf numFmtId="3" fontId="9" fillId="3" borderId="0" xfId="0" applyNumberFormat="1" applyFont="1" applyFill="1" applyAlignment="1">
      <alignment horizontal="right" wrapText="1"/>
    </xf>
    <xf numFmtId="168" fontId="9" fillId="3" borderId="0" xfId="0" applyNumberFormat="1" applyFont="1" applyFill="1" applyAlignment="1">
      <alignment horizontal="right" wrapText="1"/>
    </xf>
    <xf numFmtId="3" fontId="9" fillId="3" borderId="0" xfId="0" applyNumberFormat="1" applyFont="1" applyFill="1" applyAlignment="1">
      <alignment horizontal="right" vertical="center" wrapText="1"/>
    </xf>
    <xf numFmtId="4" fontId="5" fillId="3" borderId="0" xfId="0" applyNumberFormat="1" applyFont="1" applyFill="1" applyAlignment="1">
      <alignment horizontal="right" vertical="center" wrapText="1"/>
    </xf>
    <xf numFmtId="164" fontId="7" fillId="3" borderId="0" xfId="0" applyNumberFormat="1" applyFont="1" applyFill="1" applyAlignment="1">
      <alignment horizontal="right" wrapText="1"/>
    </xf>
    <xf numFmtId="3" fontId="9" fillId="3" borderId="0" xfId="0" applyNumberFormat="1" applyFont="1" applyFill="1" applyAlignment="1">
      <alignment horizontal="right"/>
    </xf>
    <xf numFmtId="0" fontId="5" fillId="3" borderId="4" xfId="0" applyFont="1" applyFill="1" applyBorder="1" applyAlignment="1">
      <alignment horizontal="left"/>
    </xf>
    <xf numFmtId="164" fontId="10" fillId="3" borderId="4" xfId="0" applyNumberFormat="1" applyFont="1" applyFill="1" applyBorder="1" applyAlignment="1">
      <alignment horizontal="right"/>
    </xf>
    <xf numFmtId="167" fontId="5" fillId="3" borderId="4" xfId="0" applyNumberFormat="1" applyFont="1" applyFill="1" applyBorder="1"/>
    <xf numFmtId="0" fontId="1" fillId="3" borderId="0" xfId="0" applyFont="1" applyFill="1"/>
    <xf numFmtId="0" fontId="9" fillId="3" borderId="0" xfId="0" applyFont="1" applyFill="1" applyAlignment="1">
      <alignment horizontal="left"/>
    </xf>
    <xf numFmtId="0" fontId="7" fillId="3" borderId="0" xfId="0" applyFont="1" applyFill="1" applyAlignment="1">
      <alignment horizontal="right"/>
    </xf>
    <xf numFmtId="167" fontId="7" fillId="3" borderId="0" xfId="0" applyNumberFormat="1" applyFont="1" applyFill="1"/>
    <xf numFmtId="169" fontId="7" fillId="3" borderId="0" xfId="0" applyNumberFormat="1" applyFont="1" applyFill="1"/>
    <xf numFmtId="165" fontId="7" fillId="3" borderId="0" xfId="0" applyNumberFormat="1" applyFont="1" applyFill="1" applyAlignment="1">
      <alignment horizontal="right"/>
    </xf>
    <xf numFmtId="0" fontId="9" fillId="3" borderId="0" xfId="0" applyFont="1" applyFill="1"/>
    <xf numFmtId="170" fontId="5" fillId="3" borderId="0" xfId="0" applyNumberFormat="1" applyFont="1" applyFill="1"/>
    <xf numFmtId="0" fontId="11" fillId="3" borderId="0" xfId="0" applyFont="1" applyFill="1" applyAlignment="1">
      <alignment vertical="center"/>
    </xf>
    <xf numFmtId="0" fontId="12" fillId="3" borderId="0" xfId="0" applyFont="1" applyFill="1"/>
    <xf numFmtId="164" fontId="2" fillId="3" borderId="0" xfId="0" applyNumberFormat="1" applyFont="1" applyFill="1"/>
    <xf numFmtId="0" fontId="1" fillId="3" borderId="0" xfId="0" applyFont="1" applyFill="1" applyAlignment="1">
      <alignment horizontal="left"/>
    </xf>
    <xf numFmtId="0" fontId="6" fillId="3" borderId="2" xfId="0" applyFont="1" applyFill="1" applyBorder="1" applyAlignment="1">
      <alignment horizontal="center" vertical="center" wrapText="1"/>
    </xf>
    <xf numFmtId="0" fontId="0" fillId="0" borderId="7" xfId="0" applyBorder="1"/>
    <xf numFmtId="0" fontId="6" fillId="3" borderId="1" xfId="0" applyFont="1" applyFill="1" applyBorder="1" applyAlignment="1">
      <alignment horizontal="center" vertical="center"/>
    </xf>
    <xf numFmtId="0" fontId="0" fillId="0" borderId="5" xfId="0" applyBorder="1"/>
    <xf numFmtId="0" fontId="4" fillId="3" borderId="0" xfId="0" applyFont="1" applyFill="1" applyAlignment="1">
      <alignment horizontal="left"/>
    </xf>
    <xf numFmtId="0" fontId="1" fillId="2" borderId="0" xfId="0" applyFont="1" applyFill="1"/>
    <xf numFmtId="0" fontId="0" fillId="0" borderId="6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802060"/>
      <rgbColor rgb="FFFFFFC0"/>
      <rgbColor rgb="FFCCFFFF"/>
      <rgbColor rgb="FF600080"/>
      <rgbColor rgb="FFFF8080"/>
      <rgbColor rgb="FF008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0E0E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2.4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79"/>
  <sheetViews>
    <sheetView tabSelected="1" zoomScaleNormal="100" workbookViewId="0">
      <selection activeCell="A2" sqref="A2"/>
    </sheetView>
  </sheetViews>
  <sheetFormatPr defaultColWidth="11.53515625" defaultRowHeight="15.5"/>
  <cols>
    <col min="1" max="1" width="19.69140625" style="1" customWidth="1"/>
    <col min="2" max="2" width="8.07421875" style="2" customWidth="1"/>
    <col min="3" max="3" width="8.23046875" style="2" customWidth="1"/>
    <col min="4" max="4" width="8.07421875" style="2" customWidth="1"/>
    <col min="5" max="5" width="8.23046875" style="2" customWidth="1"/>
    <col min="6" max="6" width="8.3828125" style="2" customWidth="1"/>
    <col min="7" max="7" width="8.23046875" style="2" customWidth="1"/>
    <col min="8" max="8" width="8.07421875" style="2" customWidth="1"/>
    <col min="9" max="9" width="8.3828125" style="2" customWidth="1"/>
    <col min="10" max="10" width="8.4609375" style="2" customWidth="1"/>
    <col min="11" max="11" width="8.23046875" style="2" customWidth="1"/>
    <col min="12" max="12" width="6.69140625" style="2" customWidth="1"/>
    <col min="13" max="13" width="3.53515625" style="3" customWidth="1"/>
    <col min="14" max="18" width="7.69140625" style="2" customWidth="1"/>
    <col min="19" max="70" width="10.69140625" style="2" customWidth="1"/>
    <col min="71" max="257" width="11.53515625" style="4" customWidth="1"/>
  </cols>
  <sheetData>
    <row r="1" spans="1:70" ht="14" customHeight="1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</row>
    <row r="2" spans="1:70" s="5" customFormat="1" ht="9" customHeight="1">
      <c r="A2" s="7"/>
      <c r="B2" s="8"/>
      <c r="C2" s="8"/>
      <c r="D2" s="8"/>
      <c r="E2" s="8"/>
      <c r="F2" s="8"/>
      <c r="G2" s="8"/>
      <c r="H2" s="8"/>
      <c r="I2" s="8"/>
      <c r="J2" s="9"/>
      <c r="K2" s="8"/>
      <c r="L2" s="8"/>
      <c r="M2" s="10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</row>
    <row r="3" spans="1:70" s="5" customFormat="1" ht="11.25" customHeight="1">
      <c r="A3" s="49" t="s">
        <v>1</v>
      </c>
      <c r="B3" s="49" t="s">
        <v>2</v>
      </c>
      <c r="C3" s="53"/>
      <c r="D3" s="53"/>
      <c r="E3" s="53"/>
      <c r="F3" s="53"/>
      <c r="G3" s="53"/>
      <c r="H3" s="53"/>
      <c r="I3" s="53"/>
      <c r="J3" s="53"/>
      <c r="K3" s="54"/>
      <c r="L3" s="47" t="s">
        <v>3</v>
      </c>
      <c r="M3" s="10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</row>
    <row r="4" spans="1:70" s="5" customFormat="1" ht="11.25" customHeight="1">
      <c r="A4" s="50"/>
      <c r="B4" s="11">
        <v>2016</v>
      </c>
      <c r="C4" s="11">
        <v>2017</v>
      </c>
      <c r="D4" s="11">
        <v>2018</v>
      </c>
      <c r="E4" s="11">
        <v>2019</v>
      </c>
      <c r="F4" s="11">
        <v>2020</v>
      </c>
      <c r="G4" s="11">
        <v>2021</v>
      </c>
      <c r="H4" s="11">
        <v>2022</v>
      </c>
      <c r="I4" s="11">
        <v>2023</v>
      </c>
      <c r="J4" s="11">
        <v>2024</v>
      </c>
      <c r="K4" s="11">
        <v>2025</v>
      </c>
      <c r="L4" s="48"/>
      <c r="M4" s="10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</row>
    <row r="5" spans="1:70" s="5" customFormat="1" ht="9" customHeight="1">
      <c r="A5" s="7"/>
      <c r="B5" s="12"/>
      <c r="C5" s="12"/>
      <c r="D5" s="12"/>
      <c r="E5" s="12"/>
      <c r="F5" s="12"/>
      <c r="G5" s="12"/>
      <c r="H5" s="12"/>
      <c r="I5" s="12"/>
      <c r="J5" s="12"/>
      <c r="K5" s="12"/>
      <c r="L5" s="6"/>
      <c r="M5" s="10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</row>
    <row r="6" spans="1:70" s="5" customFormat="1" ht="12" customHeight="1">
      <c r="A6" s="13" t="s">
        <v>4</v>
      </c>
      <c r="B6" s="14">
        <f t="shared" ref="B6:K6" si="0">B8+B18</f>
        <v>114418186.93838483</v>
      </c>
      <c r="C6" s="14">
        <f t="shared" si="0"/>
        <v>110358365.61406069</v>
      </c>
      <c r="D6" s="14">
        <f t="shared" si="0"/>
        <v>108309562.14757015</v>
      </c>
      <c r="E6" s="14">
        <f t="shared" si="0"/>
        <v>108335341.21362218</v>
      </c>
      <c r="F6" s="14">
        <f t="shared" si="0"/>
        <v>112692020.09245098</v>
      </c>
      <c r="G6" s="14">
        <f t="shared" si="0"/>
        <v>115842391.86254831</v>
      </c>
      <c r="H6" s="14">
        <f t="shared" si="0"/>
        <v>123539187.35248037</v>
      </c>
      <c r="I6" s="14">
        <f t="shared" si="0"/>
        <v>128868299.42512241</v>
      </c>
      <c r="J6" s="14">
        <f t="shared" si="0"/>
        <v>130409062.92115429</v>
      </c>
      <c r="K6" s="14">
        <f t="shared" si="0"/>
        <v>128537553.138467</v>
      </c>
      <c r="L6" s="15">
        <f>100*(K6-J6)/J6</f>
        <v>-1.4351071472837835</v>
      </c>
      <c r="M6" s="10"/>
      <c r="N6" s="6"/>
      <c r="O6" s="1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</row>
    <row r="7" spans="1:70" s="5" customFormat="1" ht="9" customHeight="1">
      <c r="A7" s="7"/>
      <c r="B7" s="17"/>
      <c r="C7" s="17"/>
      <c r="D7" s="17"/>
      <c r="E7" s="17"/>
      <c r="F7" s="17"/>
      <c r="G7" s="17"/>
      <c r="H7" s="17"/>
      <c r="I7" s="17"/>
      <c r="J7" s="17"/>
      <c r="K7" s="17"/>
      <c r="L7" s="15"/>
      <c r="M7" s="10"/>
      <c r="N7" s="6"/>
      <c r="O7" s="1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</row>
    <row r="8" spans="1:70" s="5" customFormat="1" ht="11.5" customHeight="1">
      <c r="A8" s="18" t="s">
        <v>5</v>
      </c>
      <c r="B8" s="19">
        <f t="shared" ref="B8:K8" si="1">SUM(B9,B10,B11,B12,B13,B15,B16+B14)</f>
        <v>100230490.12855174</v>
      </c>
      <c r="C8" s="19">
        <f t="shared" si="1"/>
        <v>96725330.852911696</v>
      </c>
      <c r="D8" s="19">
        <f t="shared" si="1"/>
        <v>94285615.55686526</v>
      </c>
      <c r="E8" s="19">
        <f t="shared" si="1"/>
        <v>94009496.054179311</v>
      </c>
      <c r="F8" s="19">
        <f t="shared" si="1"/>
        <v>96444505.398045793</v>
      </c>
      <c r="G8" s="19">
        <f t="shared" si="1"/>
        <v>101494402.88931797</v>
      </c>
      <c r="H8" s="19">
        <f t="shared" si="1"/>
        <v>107456045.2358654</v>
      </c>
      <c r="I8" s="19">
        <f t="shared" si="1"/>
        <v>112607370.6857065</v>
      </c>
      <c r="J8" s="19">
        <f t="shared" si="1"/>
        <v>114427938.0549574</v>
      </c>
      <c r="K8" s="19">
        <f t="shared" si="1"/>
        <v>113379212.1824007</v>
      </c>
      <c r="L8" s="15">
        <f t="shared" ref="L8:L15" si="2">100*(K8-J8)/J8</f>
        <v>-0.9164945994683743</v>
      </c>
      <c r="M8" s="20"/>
      <c r="N8" s="21"/>
      <c r="O8" s="1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</row>
    <row r="9" spans="1:70" s="5" customFormat="1" ht="11" customHeight="1">
      <c r="A9" s="22" t="s">
        <v>6</v>
      </c>
      <c r="B9" s="23">
        <v>27719573.384</v>
      </c>
      <c r="C9" s="23">
        <v>27774986.784000002</v>
      </c>
      <c r="D9" s="23">
        <v>25169471.884</v>
      </c>
      <c r="E9" s="23">
        <v>25257430.901999999</v>
      </c>
      <c r="F9" s="23">
        <v>23869082.686000001</v>
      </c>
      <c r="G9" s="23">
        <v>27903802.972876299</v>
      </c>
      <c r="H9" s="23">
        <v>28626386.32</v>
      </c>
      <c r="I9" s="23">
        <v>30627379.002999999</v>
      </c>
      <c r="J9" s="23">
        <v>31932125.318</v>
      </c>
      <c r="K9" s="23">
        <v>31401922.127</v>
      </c>
      <c r="L9" s="24">
        <f t="shared" si="2"/>
        <v>-1.6604068339326177</v>
      </c>
      <c r="M9" s="20"/>
      <c r="N9" s="21"/>
      <c r="O9" s="25"/>
      <c r="P9" s="16"/>
      <c r="Q9" s="16"/>
      <c r="R9" s="1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</row>
    <row r="10" spans="1:70" s="5" customFormat="1" ht="10" customHeight="1">
      <c r="A10" s="22" t="s">
        <v>7</v>
      </c>
      <c r="B10" s="26">
        <v>53902</v>
      </c>
      <c r="C10" s="26">
        <v>59662</v>
      </c>
      <c r="D10" s="26">
        <v>46220</v>
      </c>
      <c r="E10" s="27">
        <v>0</v>
      </c>
      <c r="F10" s="28">
        <v>2216</v>
      </c>
      <c r="G10" s="28">
        <v>55899.385999999999</v>
      </c>
      <c r="H10" s="28">
        <v>54650.52</v>
      </c>
      <c r="I10" s="28">
        <v>39129.995000000003</v>
      </c>
      <c r="J10" s="28">
        <v>46606.332000000002</v>
      </c>
      <c r="K10" s="28">
        <v>35319.851000000002</v>
      </c>
      <c r="L10" s="24">
        <f t="shared" si="2"/>
        <v>-24.216625758062232</v>
      </c>
      <c r="M10" s="20"/>
      <c r="N10" s="21"/>
      <c r="O10" s="16"/>
      <c r="P10" s="16"/>
      <c r="Q10" s="16"/>
      <c r="R10" s="1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</row>
    <row r="11" spans="1:70" s="5" customFormat="1" ht="10" customHeight="1">
      <c r="A11" s="22" t="s">
        <v>8</v>
      </c>
      <c r="B11" s="28">
        <v>9663121.7440214306</v>
      </c>
      <c r="C11" s="28">
        <v>10336423.346968399</v>
      </c>
      <c r="D11" s="28">
        <v>9979416.7135890499</v>
      </c>
      <c r="E11" s="28">
        <v>9815071.3356465101</v>
      </c>
      <c r="F11" s="28">
        <v>9812823.95581159</v>
      </c>
      <c r="G11" s="28">
        <v>9600855.3884622697</v>
      </c>
      <c r="H11" s="28">
        <v>10017270.5705046</v>
      </c>
      <c r="I11" s="28">
        <v>10673846.747811601</v>
      </c>
      <c r="J11" s="28">
        <v>10428141.0681739</v>
      </c>
      <c r="K11" s="28">
        <v>11081197.252173901</v>
      </c>
      <c r="L11" s="24">
        <f t="shared" si="2"/>
        <v>6.262441021181532</v>
      </c>
      <c r="M11" s="20"/>
      <c r="N11" s="21"/>
      <c r="O11" s="16"/>
      <c r="P11" s="16"/>
      <c r="Q11" s="16"/>
      <c r="R11" s="1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</row>
    <row r="12" spans="1:70" s="5" customFormat="1" ht="11.5" customHeight="1">
      <c r="A12" s="22" t="s">
        <v>9</v>
      </c>
      <c r="B12" s="26">
        <v>11506737.8777855</v>
      </c>
      <c r="C12" s="26">
        <v>11691290.529733799</v>
      </c>
      <c r="D12" s="26">
        <v>10751047.870773301</v>
      </c>
      <c r="E12" s="26">
        <v>11866978.7959699</v>
      </c>
      <c r="F12" s="26">
        <v>17253461.027835101</v>
      </c>
      <c r="G12" s="26">
        <v>16962202.635979399</v>
      </c>
      <c r="H12" s="26">
        <v>18365512.779360801</v>
      </c>
      <c r="I12" s="26">
        <v>18466254.410894901</v>
      </c>
      <c r="J12" s="26">
        <v>17234872.312783498</v>
      </c>
      <c r="K12" s="26">
        <v>17673210.4452268</v>
      </c>
      <c r="L12" s="24">
        <f t="shared" si="2"/>
        <v>2.5433210324289783</v>
      </c>
      <c r="M12" s="20"/>
      <c r="N12" s="21"/>
      <c r="O12" s="16"/>
      <c r="P12" s="16"/>
      <c r="Q12" s="16"/>
      <c r="R12" s="1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</row>
    <row r="13" spans="1:70" s="5" customFormat="1" ht="11.5" customHeight="1">
      <c r="A13" s="22" t="s">
        <v>10</v>
      </c>
      <c r="B13" s="26">
        <v>45369806.605744801</v>
      </c>
      <c r="C13" s="26">
        <v>40625829.532209501</v>
      </c>
      <c r="D13" s="26">
        <v>41957390.115502901</v>
      </c>
      <c r="E13" s="26">
        <v>40998506.910562903</v>
      </c>
      <c r="F13" s="26">
        <v>42231858.482399099</v>
      </c>
      <c r="G13" s="26">
        <v>42852983.202</v>
      </c>
      <c r="H13" s="26">
        <v>45529431.369999997</v>
      </c>
      <c r="I13" s="26">
        <v>47355831</v>
      </c>
      <c r="J13" s="26">
        <v>48918257.140000001</v>
      </c>
      <c r="K13" s="26">
        <v>47349724.585000001</v>
      </c>
      <c r="L13" s="24">
        <f t="shared" si="2"/>
        <v>-3.2064358926586234</v>
      </c>
      <c r="M13" s="20"/>
      <c r="N13" s="21"/>
      <c r="O13" s="25"/>
      <c r="P13" s="16"/>
      <c r="Q13" s="16"/>
      <c r="R13" s="1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</row>
    <row r="14" spans="1:70" s="5" customFormat="1" ht="11.5" customHeight="1">
      <c r="A14" s="22" t="s">
        <v>11</v>
      </c>
      <c r="B14" s="26">
        <v>5789278</v>
      </c>
      <c r="C14" s="26">
        <v>6168600</v>
      </c>
      <c r="D14" s="26">
        <v>6376333</v>
      </c>
      <c r="E14" s="26">
        <v>6066674</v>
      </c>
      <c r="F14" s="26">
        <v>3269104.9649999999</v>
      </c>
      <c r="G14" s="26">
        <v>4113105.699</v>
      </c>
      <c r="H14" s="26">
        <v>4854282.75</v>
      </c>
      <c r="I14" s="26">
        <v>5437988.3130000001</v>
      </c>
      <c r="J14" s="26">
        <v>5861463.8619999997</v>
      </c>
      <c r="K14" s="26">
        <v>5835969.9890000001</v>
      </c>
      <c r="L14" s="24">
        <f t="shared" si="2"/>
        <v>-0.43494037667411067</v>
      </c>
      <c r="M14" s="20"/>
      <c r="N14" s="21"/>
      <c r="O14" s="16"/>
      <c r="P14" s="16"/>
      <c r="Q14" s="16"/>
      <c r="R14" s="1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</row>
    <row r="15" spans="1:70" s="5" customFormat="1" ht="11.5" customHeight="1">
      <c r="A15" s="22" t="s">
        <v>12</v>
      </c>
      <c r="B15" s="26">
        <v>7667.5169999999998</v>
      </c>
      <c r="C15" s="26">
        <v>5829.66</v>
      </c>
      <c r="D15" s="26">
        <v>5735.973</v>
      </c>
      <c r="E15" s="26">
        <v>4834.1099999999997</v>
      </c>
      <c r="F15" s="26">
        <v>5958.2809999999999</v>
      </c>
      <c r="G15" s="26">
        <v>5553.6049999999996</v>
      </c>
      <c r="H15" s="26">
        <v>8510.9259999999995</v>
      </c>
      <c r="I15" s="26">
        <v>6941.2160000000003</v>
      </c>
      <c r="J15" s="26">
        <v>6472.0219999999999</v>
      </c>
      <c r="K15" s="26">
        <v>1867.933</v>
      </c>
      <c r="L15" s="24">
        <f t="shared" si="2"/>
        <v>-71.138339764605249</v>
      </c>
      <c r="M15" s="20"/>
      <c r="N15" s="21"/>
      <c r="O15" s="16"/>
      <c r="P15" s="16"/>
      <c r="Q15" s="16"/>
      <c r="R15" s="1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</row>
    <row r="16" spans="1:70" s="5" customFormat="1" ht="12.5" customHeight="1">
      <c r="A16" s="22" t="s">
        <v>13</v>
      </c>
      <c r="B16" s="26">
        <v>120403</v>
      </c>
      <c r="C16" s="26">
        <v>62709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9" t="s">
        <v>14</v>
      </c>
      <c r="M16" s="20"/>
      <c r="N16" s="21"/>
      <c r="O16" s="1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</row>
    <row r="17" spans="1:70" s="5" customFormat="1" ht="9" customHeight="1">
      <c r="A17" s="7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24"/>
      <c r="M17" s="20"/>
      <c r="N17" s="21"/>
      <c r="O17" s="1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</row>
    <row r="18" spans="1:70" s="5" customFormat="1" ht="11.5" customHeight="1">
      <c r="A18" s="18" t="s">
        <v>15</v>
      </c>
      <c r="B18" s="19">
        <f t="shared" ref="B18:K18" si="3">SUM(B19:B25)</f>
        <v>14187696.809833094</v>
      </c>
      <c r="C18" s="19">
        <f t="shared" si="3"/>
        <v>13633034.761148995</v>
      </c>
      <c r="D18" s="19">
        <f t="shared" si="3"/>
        <v>14023946.590704888</v>
      </c>
      <c r="E18" s="19">
        <f t="shared" si="3"/>
        <v>14325845.159442866</v>
      </c>
      <c r="F18" s="19">
        <f t="shared" si="3"/>
        <v>16247514.694405183</v>
      </c>
      <c r="G18" s="19">
        <f t="shared" si="3"/>
        <v>14347988.973230328</v>
      </c>
      <c r="H18" s="19">
        <f t="shared" si="3"/>
        <v>16083142.116614964</v>
      </c>
      <c r="I18" s="19">
        <f t="shared" si="3"/>
        <v>16260928.739415921</v>
      </c>
      <c r="J18" s="19">
        <f t="shared" si="3"/>
        <v>15981124.866196886</v>
      </c>
      <c r="K18" s="19">
        <f t="shared" si="3"/>
        <v>15158340.95606629</v>
      </c>
      <c r="L18" s="15">
        <f t="shared" ref="L18:L25" si="4">100*(K18-J18)/J18</f>
        <v>-5.1484730706969204</v>
      </c>
      <c r="M18" s="20"/>
      <c r="N18" s="21"/>
      <c r="O18" s="16"/>
      <c r="P18" s="16"/>
      <c r="Q18" s="16"/>
      <c r="R18" s="1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</row>
    <row r="19" spans="1:70" s="5" customFormat="1" ht="11.5" customHeight="1">
      <c r="A19" s="22" t="s">
        <v>16</v>
      </c>
      <c r="B19" s="26">
        <v>2152075.08967032</v>
      </c>
      <c r="C19" s="26">
        <v>1955427.41163521</v>
      </c>
      <c r="D19" s="26">
        <v>1899816.0931001999</v>
      </c>
      <c r="E19" s="26">
        <v>1721536.65722526</v>
      </c>
      <c r="F19" s="26">
        <v>2290834.4215686298</v>
      </c>
      <c r="G19" s="26">
        <v>1857379.79509804</v>
      </c>
      <c r="H19" s="26">
        <v>2399521.2983137299</v>
      </c>
      <c r="I19" s="26">
        <v>2660039.8490196099</v>
      </c>
      <c r="J19" s="26">
        <v>2707364.6674902001</v>
      </c>
      <c r="K19" s="26">
        <v>2087830.876980392</v>
      </c>
      <c r="L19" s="24">
        <f t="shared" si="4"/>
        <v>-22.88327826499016</v>
      </c>
      <c r="M19" s="20"/>
      <c r="N19" s="21"/>
      <c r="O19" s="16"/>
      <c r="P19" s="16"/>
      <c r="Q19" s="16"/>
      <c r="R19" s="1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</row>
    <row r="20" spans="1:70" s="5" customFormat="1" ht="11.5" customHeight="1">
      <c r="A20" s="22" t="s">
        <v>26</v>
      </c>
      <c r="B20" s="31">
        <v>5076585.8017402096</v>
      </c>
      <c r="C20" s="31">
        <v>4928529.2418740699</v>
      </c>
      <c r="D20" s="31">
        <v>4468571.8293047696</v>
      </c>
      <c r="E20" s="31">
        <v>4411888.5803854698</v>
      </c>
      <c r="F20" s="31">
        <v>4504981.4135593204</v>
      </c>
      <c r="G20" s="31">
        <v>4367407.9339491501</v>
      </c>
      <c r="H20" s="31">
        <v>4502608.1510605896</v>
      </c>
      <c r="I20" s="31">
        <v>4558219.1389830504</v>
      </c>
      <c r="J20" s="31">
        <v>4526685.7096045204</v>
      </c>
      <c r="K20" s="31">
        <v>4571291.2395480229</v>
      </c>
      <c r="L20" s="24">
        <f t="shared" si="4"/>
        <v>0.98539047782487921</v>
      </c>
      <c r="M20" s="20"/>
      <c r="N20" s="21"/>
      <c r="O20" s="16"/>
      <c r="P20" s="16"/>
      <c r="Q20" s="16"/>
      <c r="R20" s="1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</row>
    <row r="21" spans="1:70" s="5" customFormat="1" ht="11.5" customHeight="1">
      <c r="A21" s="22" t="s">
        <v>17</v>
      </c>
      <c r="B21" s="28">
        <v>3175690.6193069099</v>
      </c>
      <c r="C21" s="28">
        <v>3086304.6340546501</v>
      </c>
      <c r="D21" s="28">
        <v>4046483.4744958999</v>
      </c>
      <c r="E21" s="28">
        <v>4480133.3223922905</v>
      </c>
      <c r="F21" s="28">
        <v>6234682.1647417201</v>
      </c>
      <c r="G21" s="28">
        <v>4657212.6399999997</v>
      </c>
      <c r="H21" s="28">
        <v>5809086.4960000003</v>
      </c>
      <c r="I21" s="28">
        <v>5671972.4139999999</v>
      </c>
      <c r="J21" s="28">
        <v>5292823.7819999997</v>
      </c>
      <c r="K21" s="28">
        <v>5286232.3130000001</v>
      </c>
      <c r="L21" s="24">
        <f t="shared" si="4"/>
        <v>-0.12453596173777878</v>
      </c>
      <c r="M21" s="20"/>
      <c r="N21" s="21"/>
      <c r="O21" s="16"/>
      <c r="P21" s="16"/>
      <c r="Q21" s="16"/>
      <c r="R21" s="1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</row>
    <row r="22" spans="1:70" s="5" customFormat="1" ht="11.5" customHeight="1">
      <c r="A22" s="22" t="s">
        <v>18</v>
      </c>
      <c r="B22" s="26">
        <v>616528.55319354602</v>
      </c>
      <c r="C22" s="26">
        <v>593536.17148570798</v>
      </c>
      <c r="D22" s="26">
        <v>602881</v>
      </c>
      <c r="E22" s="26">
        <v>566063</v>
      </c>
      <c r="F22" s="26">
        <v>495301.13299999997</v>
      </c>
      <c r="G22" s="26">
        <v>621662.14399999997</v>
      </c>
      <c r="H22" s="26">
        <v>576438.21603960404</v>
      </c>
      <c r="I22" s="26">
        <v>513433.68</v>
      </c>
      <c r="J22" s="26">
        <v>646423.39300000004</v>
      </c>
      <c r="K22" s="26">
        <v>620620.84</v>
      </c>
      <c r="L22" s="24">
        <f t="shared" si="4"/>
        <v>-3.9915871361419111</v>
      </c>
      <c r="M22" s="20"/>
      <c r="N22" s="21"/>
      <c r="O22" s="16"/>
      <c r="P22" s="16"/>
      <c r="Q22" s="16"/>
      <c r="R22" s="1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</row>
    <row r="23" spans="1:70" s="5" customFormat="1" ht="11.5" customHeight="1">
      <c r="A23" s="22" t="s">
        <v>19</v>
      </c>
      <c r="B23" s="26">
        <v>162365.863749482</v>
      </c>
      <c r="C23" s="26">
        <v>120051.11108893801</v>
      </c>
      <c r="D23" s="26">
        <v>126196.822336798</v>
      </c>
      <c r="E23" s="26">
        <v>124131.4749935</v>
      </c>
      <c r="F23" s="26">
        <v>71376.385628742501</v>
      </c>
      <c r="G23" s="26">
        <v>57115.3176467066</v>
      </c>
      <c r="H23" s="26">
        <v>84135.606910179704</v>
      </c>
      <c r="I23" s="26">
        <v>82461.875449101804</v>
      </c>
      <c r="J23" s="26">
        <v>114472.13892215599</v>
      </c>
      <c r="K23" s="26">
        <v>108983.27446107785</v>
      </c>
      <c r="L23" s="24">
        <f t="shared" si="4"/>
        <v>-4.7949348310952038</v>
      </c>
      <c r="M23" s="20"/>
      <c r="N23" s="21"/>
      <c r="O23" s="16"/>
      <c r="P23" s="16"/>
      <c r="Q23" s="16"/>
      <c r="R23" s="1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</row>
    <row r="24" spans="1:70" s="5" customFormat="1" ht="11.5" customHeight="1">
      <c r="A24" s="22" t="s">
        <v>20</v>
      </c>
      <c r="B24" s="26">
        <v>336157.95383433701</v>
      </c>
      <c r="C24" s="26">
        <v>326117.25433882198</v>
      </c>
      <c r="D24" s="26">
        <v>330009.382209629</v>
      </c>
      <c r="E24" s="26">
        <v>312789.654056795</v>
      </c>
      <c r="F24" s="26">
        <v>364726.81599999999</v>
      </c>
      <c r="G24" s="26">
        <v>411407.77799999999</v>
      </c>
      <c r="H24" s="26">
        <v>376668.77299009898</v>
      </c>
      <c r="I24" s="26">
        <v>467651.13900000002</v>
      </c>
      <c r="J24" s="26">
        <v>418410.62099999998</v>
      </c>
      <c r="K24" s="26">
        <v>355958.40400000004</v>
      </c>
      <c r="L24" s="24">
        <f t="shared" si="4"/>
        <v>-14.9260592024981</v>
      </c>
      <c r="M24" s="20"/>
      <c r="N24" s="21"/>
      <c r="O24" s="16"/>
      <c r="P24" s="16"/>
      <c r="Q24" s="16"/>
      <c r="R24" s="1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</row>
    <row r="25" spans="1:70" s="5" customFormat="1" ht="11.5" customHeight="1">
      <c r="A25" s="22" t="s">
        <v>21</v>
      </c>
      <c r="B25" s="31">
        <v>2668292.9283382902</v>
      </c>
      <c r="C25" s="31">
        <v>2623068.9366716002</v>
      </c>
      <c r="D25" s="31">
        <v>2549987.9892575899</v>
      </c>
      <c r="E25" s="31">
        <v>2709302.4703895501</v>
      </c>
      <c r="F25" s="31">
        <v>2285612.3599067698</v>
      </c>
      <c r="G25" s="31">
        <v>2375803.3645364302</v>
      </c>
      <c r="H25" s="31">
        <v>2334683.5753007601</v>
      </c>
      <c r="I25" s="31">
        <v>2307150.6429641601</v>
      </c>
      <c r="J25" s="31">
        <v>2274944.5541800102</v>
      </c>
      <c r="K25" s="31">
        <v>2127424.0080767977</v>
      </c>
      <c r="L25" s="24">
        <f t="shared" si="4"/>
        <v>-6.4845776496906931</v>
      </c>
      <c r="M25" s="20"/>
      <c r="N25" s="21"/>
      <c r="O25" s="16"/>
      <c r="P25" s="16"/>
      <c r="Q25" s="16"/>
      <c r="R25" s="1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</row>
    <row r="26" spans="1:70" s="5" customFormat="1" ht="10" customHeight="1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4"/>
      <c r="M26" s="16"/>
      <c r="N26" s="35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</row>
    <row r="27" spans="1:70" s="5" customFormat="1" ht="10.5" customHeight="1">
      <c r="A27" s="36" t="s">
        <v>22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8"/>
      <c r="M27" s="39"/>
      <c r="N27" s="35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</row>
    <row r="28" spans="1:70" s="5" customFormat="1" ht="10.5" customHeight="1">
      <c r="A28" s="36" t="s">
        <v>27</v>
      </c>
      <c r="B28" s="37"/>
      <c r="C28" s="37"/>
      <c r="D28" s="37"/>
      <c r="E28" s="37"/>
      <c r="F28" s="37"/>
      <c r="G28" s="37"/>
      <c r="H28" s="37"/>
      <c r="I28" s="37"/>
      <c r="J28" s="37"/>
      <c r="K28" s="40"/>
      <c r="L28" s="38"/>
      <c r="M28" s="10"/>
      <c r="N28" s="35"/>
      <c r="O28" s="35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</row>
    <row r="29" spans="1:70" s="5" customFormat="1" ht="10.5" customHeight="1">
      <c r="A29" s="41"/>
      <c r="B29" s="37"/>
      <c r="C29" s="37"/>
      <c r="D29" s="37"/>
      <c r="E29" s="37"/>
      <c r="F29" s="37"/>
      <c r="G29" s="37"/>
      <c r="H29" s="37"/>
      <c r="I29" s="37"/>
      <c r="J29" s="37"/>
      <c r="K29" s="40"/>
      <c r="L29" s="38"/>
      <c r="M29" s="10"/>
      <c r="N29" s="35"/>
      <c r="O29" s="35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</row>
    <row r="30" spans="1:70" s="5" customFormat="1" ht="12.5" customHeight="1">
      <c r="A30" s="22"/>
      <c r="B30" s="16"/>
      <c r="C30" s="16"/>
      <c r="D30" s="16"/>
      <c r="E30" s="16"/>
      <c r="F30" s="16"/>
      <c r="G30" s="16"/>
      <c r="H30" s="16"/>
      <c r="I30" s="16"/>
      <c r="J30" s="16"/>
      <c r="K30" s="42"/>
      <c r="L30" s="42"/>
      <c r="M30" s="10"/>
      <c r="N30" s="35"/>
      <c r="O30" s="35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</row>
    <row r="31" spans="1:70" s="5" customFormat="1" ht="15.5" customHeight="1">
      <c r="A31" s="43"/>
      <c r="B31" s="16"/>
      <c r="C31" s="16"/>
      <c r="D31" s="16"/>
      <c r="E31" s="16"/>
      <c r="F31" s="16"/>
      <c r="G31" s="16"/>
      <c r="H31" s="16"/>
      <c r="I31" s="16"/>
      <c r="J31" s="16"/>
      <c r="K31" s="42"/>
      <c r="L31" s="6"/>
      <c r="M31" s="10"/>
      <c r="N31" s="35"/>
      <c r="O31" s="35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</row>
    <row r="32" spans="1:70" s="5" customFormat="1" ht="12.5" customHeight="1">
      <c r="A32" s="22"/>
      <c r="B32" s="16"/>
      <c r="C32" s="16"/>
      <c r="D32" s="16"/>
      <c r="E32" s="16"/>
      <c r="F32" s="16"/>
      <c r="G32" s="16"/>
      <c r="H32" s="16"/>
      <c r="I32" s="16"/>
      <c r="J32" s="16"/>
      <c r="K32" s="6"/>
      <c r="L32" s="6"/>
      <c r="M32" s="10"/>
      <c r="N32" s="35"/>
      <c r="O32" s="35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</row>
    <row r="33" spans="1:70" s="5" customFormat="1" ht="12.5" customHeight="1">
      <c r="A33" s="22"/>
      <c r="B33" s="16"/>
      <c r="C33" s="16"/>
      <c r="D33" s="16"/>
      <c r="E33" s="16"/>
      <c r="F33" s="16"/>
      <c r="G33" s="16"/>
      <c r="H33" s="16"/>
      <c r="I33" s="16"/>
      <c r="J33" s="16"/>
      <c r="K33" s="6"/>
      <c r="L33" s="6"/>
      <c r="M33" s="10"/>
      <c r="N33" s="35"/>
      <c r="O33" s="35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</row>
    <row r="34" spans="1:70" s="5" customFormat="1" ht="12.5" customHeight="1">
      <c r="A34" s="22"/>
      <c r="B34" s="16"/>
      <c r="C34" s="16"/>
      <c r="D34" s="16"/>
      <c r="E34" s="16"/>
      <c r="F34" s="16"/>
      <c r="G34" s="16"/>
      <c r="H34" s="16"/>
      <c r="I34" s="16"/>
      <c r="J34" s="16"/>
      <c r="K34" s="6"/>
      <c r="L34" s="6"/>
      <c r="M34" s="10"/>
      <c r="N34" s="35"/>
      <c r="O34" s="35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</row>
    <row r="35" spans="1:70" s="4" customFormat="1" ht="15.5" customHeight="1">
      <c r="A35" s="22"/>
      <c r="B35" s="16"/>
      <c r="C35" s="16"/>
      <c r="D35" s="16"/>
      <c r="E35" s="16"/>
      <c r="F35" s="16"/>
      <c r="G35" s="16"/>
      <c r="H35" s="16"/>
      <c r="I35" s="16"/>
      <c r="J35" s="16"/>
      <c r="K35" s="44"/>
      <c r="L35" s="44"/>
      <c r="M35" s="4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</row>
    <row r="36" spans="1:70" s="4" customFormat="1" ht="15.5" customHeight="1">
      <c r="A36" s="22"/>
      <c r="B36" s="16"/>
      <c r="C36" s="16"/>
      <c r="D36" s="16"/>
      <c r="E36" s="16"/>
      <c r="F36" s="16"/>
      <c r="G36" s="16"/>
      <c r="H36" s="16"/>
      <c r="I36" s="16"/>
      <c r="J36" s="16"/>
      <c r="K36" s="44"/>
      <c r="L36" s="44"/>
      <c r="M36" s="4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</row>
    <row r="37" spans="1:70" ht="15.5" customHeight="1">
      <c r="A37" s="22"/>
      <c r="B37" s="16"/>
      <c r="C37" s="16"/>
      <c r="D37" s="16"/>
      <c r="E37" s="16"/>
      <c r="F37" s="16"/>
      <c r="G37" s="16"/>
      <c r="H37" s="16"/>
      <c r="I37" s="16"/>
      <c r="J37" s="1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</row>
    <row r="38" spans="1:70" ht="15.5" customHeight="1">
      <c r="A38" s="22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</row>
    <row r="39" spans="1:70" ht="15.5" customHeight="1">
      <c r="A39" s="22"/>
      <c r="B39" s="16"/>
      <c r="C39" s="16"/>
      <c r="D39" s="16"/>
      <c r="E39" s="16"/>
      <c r="F39" s="16"/>
      <c r="G39" s="16"/>
      <c r="H39" s="16"/>
      <c r="I39" s="16"/>
      <c r="J39" s="1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</row>
    <row r="40" spans="1:70" ht="15.5" customHeight="1">
      <c r="A40" s="22"/>
      <c r="B40" s="16"/>
      <c r="C40" s="16"/>
      <c r="D40" s="16"/>
      <c r="E40" s="16"/>
      <c r="F40" s="16"/>
      <c r="G40" s="16"/>
      <c r="H40" s="16"/>
      <c r="I40" s="16"/>
      <c r="J40" s="1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</row>
    <row r="41" spans="1:70" ht="15.5" customHeight="1">
      <c r="A41" s="22"/>
      <c r="B41" s="16"/>
      <c r="C41" s="16"/>
      <c r="D41" s="16"/>
      <c r="E41" s="16"/>
      <c r="F41" s="16"/>
      <c r="G41" s="16"/>
      <c r="H41" s="16"/>
      <c r="I41" s="16"/>
      <c r="J41" s="1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</row>
    <row r="42" spans="1:70" ht="15.5" customHeight="1">
      <c r="A42" s="22"/>
      <c r="B42" s="16"/>
      <c r="C42" s="16"/>
      <c r="D42" s="16"/>
      <c r="E42" s="16"/>
      <c r="F42" s="16"/>
      <c r="G42" s="16"/>
      <c r="H42" s="16"/>
      <c r="I42" s="16"/>
      <c r="J42" s="1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</row>
    <row r="43" spans="1:70" ht="15.5" customHeight="1">
      <c r="A43" s="22"/>
      <c r="B43" s="16"/>
      <c r="C43" s="16"/>
      <c r="D43" s="16"/>
      <c r="E43" s="16"/>
      <c r="F43" s="16"/>
      <c r="G43" s="16"/>
      <c r="H43" s="16"/>
      <c r="I43" s="16"/>
      <c r="J43" s="1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</row>
    <row r="44" spans="1:70" ht="15.5" customHeight="1">
      <c r="A44" s="6"/>
      <c r="B44" s="16"/>
      <c r="C44" s="16"/>
      <c r="D44" s="16"/>
      <c r="E44" s="16"/>
      <c r="F44" s="16"/>
      <c r="G44" s="16"/>
      <c r="H44" s="16"/>
      <c r="I44" s="16"/>
      <c r="J44" s="1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</row>
    <row r="45" spans="1:70" ht="15.5" customHeight="1">
      <c r="A45" s="46"/>
      <c r="B45" s="6"/>
      <c r="C45" s="6"/>
      <c r="D45" s="6"/>
      <c r="E45" s="6"/>
      <c r="F45" s="16"/>
      <c r="G45" s="16"/>
      <c r="H45" s="16"/>
      <c r="I45" s="16"/>
      <c r="J45" s="1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</row>
    <row r="46" spans="1:70" ht="15.5" customHeight="1">
      <c r="A46" s="4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</row>
    <row r="47" spans="1:70" ht="15.5" customHeight="1">
      <c r="A47" s="4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</row>
    <row r="48" spans="1:70" ht="15.5" customHeight="1">
      <c r="A48" s="4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</row>
    <row r="49" spans="1:70" ht="15.5" customHeight="1">
      <c r="A49" s="4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</row>
    <row r="50" spans="1:7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</row>
    <row r="51" spans="1:70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</row>
    <row r="52" spans="1:70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</row>
    <row r="53" spans="1:70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</row>
    <row r="54" spans="1:70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</row>
    <row r="55" spans="1:70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</row>
    <row r="56" spans="1:70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</row>
    <row r="57" spans="1:70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</row>
    <row r="58" spans="1:70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</row>
    <row r="59" spans="1:70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</row>
    <row r="60" spans="1:7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</row>
    <row r="61" spans="1:70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</row>
    <row r="62" spans="1:70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</row>
    <row r="63" spans="1:70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</row>
    <row r="64" spans="1:70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</row>
    <row r="65" spans="1:70" ht="15.5" customHeight="1">
      <c r="A65" s="46" t="s">
        <v>23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</row>
    <row r="66" spans="1:70" ht="15.5" customHeight="1">
      <c r="A66" s="46" t="s">
        <v>24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</row>
    <row r="67" spans="1:70" ht="15.5" customHeight="1">
      <c r="A67" s="46" t="s">
        <v>24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</row>
    <row r="68" spans="1:70" ht="15.5" customHeight="1">
      <c r="A68" s="46" t="s">
        <v>24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</row>
    <row r="69" spans="1:70" ht="15.5" customHeight="1">
      <c r="A69" s="46" t="s">
        <v>24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</row>
    <row r="70" spans="1:70" ht="15.5" customHeight="1">
      <c r="A70" s="46" t="s">
        <v>24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</row>
    <row r="71" spans="1:70" ht="15.5" customHeight="1">
      <c r="A71" s="46" t="s">
        <v>24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</row>
    <row r="72" spans="1:70" ht="15.5" customHeight="1">
      <c r="A72" s="46" t="s">
        <v>24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</row>
    <row r="73" spans="1:70" ht="15.5" customHeight="1">
      <c r="A73" s="46" t="s">
        <v>24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</row>
    <row r="74" spans="1:70" ht="15.5" customHeight="1">
      <c r="A74" s="46" t="s">
        <v>25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</row>
    <row r="75" spans="1:70" ht="15.5" customHeight="1">
      <c r="A75" s="46" t="s">
        <v>25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</row>
    <row r="76" spans="1:70" ht="15.5" customHeight="1">
      <c r="A76" s="46" t="s">
        <v>25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</row>
    <row r="77" spans="1:70" ht="15.5" customHeight="1">
      <c r="A77" s="46" t="s">
        <v>25</v>
      </c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</row>
    <row r="78" spans="1:70" ht="15.5" customHeight="1">
      <c r="A78" s="46" t="s">
        <v>25</v>
      </c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</row>
    <row r="79" spans="1:70" ht="15.5" customHeight="1">
      <c r="A79" s="46" t="s">
        <v>23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</row>
  </sheetData>
  <mergeCells count="4">
    <mergeCell ref="L3:L4"/>
    <mergeCell ref="A3:A4"/>
    <mergeCell ref="A1:L1"/>
    <mergeCell ref="B3:K3"/>
  </mergeCells>
  <printOptions horizontalCentered="1"/>
  <pageMargins left="0.59027777777777801" right="0.59027777777777801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T1.10</vt:lpstr>
      <vt:lpstr>T1.10!Area_de_impressao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Jose Lopes de Souza</cp:lastModifiedBy>
  <cp:revision>0</cp:revision>
  <cp:lastPrinted>2011-06-17T14:42:19Z</cp:lastPrinted>
  <dcterms:created xsi:type="dcterms:W3CDTF">1998-02-13T16:51:04Z</dcterms:created>
  <dcterms:modified xsi:type="dcterms:W3CDTF">2026-07-14T16:18:48Z</dcterms:modified>
  <dc:language>en-US</dc:language>
</cp:coreProperties>
</file>