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820F9F23-22AB-43DD-98A7-8980D2C75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2.6" sheetId="1" r:id="rId1"/>
  </sheets>
  <definedNames>
    <definedName name="_xlnm._FilterDatabase" localSheetId="0" hidden="1">'T2.6'!$A$7:$C$68</definedName>
    <definedName name="_xlnm.Print_Area" localSheetId="0">'T2.6'!$A$1:$C$68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G9" i="1"/>
  <c r="G10" i="1"/>
  <c r="G11" i="1"/>
  <c r="H11" i="1"/>
  <c r="G12" i="1"/>
  <c r="G8" i="1"/>
  <c r="F12" i="1"/>
  <c r="F13" i="1"/>
  <c r="F11" i="1"/>
  <c r="F10" i="1"/>
  <c r="F9" i="1"/>
  <c r="F8" i="1"/>
  <c r="H9" i="1"/>
  <c r="H8" i="1"/>
  <c r="C6" i="1"/>
  <c r="H12" i="1"/>
  <c r="H10" i="1"/>
</calcChain>
</file>

<file path=xl/sharedStrings.xml><?xml version="1.0" encoding="utf-8"?>
<sst xmlns="http://schemas.openxmlformats.org/spreadsheetml/2006/main" count="188" uniqueCount="113">
  <si>
    <t>Table 2.6 – Nominal capacity of biodiesel¹ (B100), by plant – 2022</t>
  </si>
  <si>
    <t>Plant</t>
  </si>
  <si>
    <t>Location (State)</t>
  </si>
  <si>
    <t>Nominal Capacity</t>
  </si>
  <si>
    <t>Total</t>
  </si>
  <si>
    <t>ADM</t>
  </si>
  <si>
    <t>Rondonópolis (MT)</t>
  </si>
  <si>
    <t>Centro Oeste</t>
  </si>
  <si>
    <t>Norte</t>
  </si>
  <si>
    <t>Joaçaba (SC)</t>
  </si>
  <si>
    <t>Sul</t>
  </si>
  <si>
    <t>Nordeste</t>
  </si>
  <si>
    <t>Agropaulo</t>
  </si>
  <si>
    <t>Jaguaruana (CE)</t>
  </si>
  <si>
    <t>Sudeste</t>
  </si>
  <si>
    <t>Aliança</t>
  </si>
  <si>
    <t>Amazonbio</t>
  </si>
  <si>
    <t>Ji-Paraná (RO)</t>
  </si>
  <si>
    <t>Barralcool</t>
  </si>
  <si>
    <t>Barra dos Bugres (MT)</t>
  </si>
  <si>
    <t>Bianchini</t>
  </si>
  <si>
    <t>Canoas (RS)</t>
  </si>
  <si>
    <t>Binatural</t>
  </si>
  <si>
    <t>Simões Filho (BA)</t>
  </si>
  <si>
    <t>Formosa (GO)</t>
  </si>
  <si>
    <t>Bio Óleo</t>
  </si>
  <si>
    <t>Cuiabá (MT)</t>
  </si>
  <si>
    <t>Bio Vida</t>
  </si>
  <si>
    <t>Várzea Grande (MT)</t>
  </si>
  <si>
    <t>Bionorte</t>
  </si>
  <si>
    <t>São Miguel do Araguaia (GO)</t>
  </si>
  <si>
    <t>Biopar</t>
  </si>
  <si>
    <t>Nova Marilândia (MT)</t>
  </si>
  <si>
    <t>Bocchi</t>
  </si>
  <si>
    <t>Muitos Capões (RS)</t>
  </si>
  <si>
    <t>Bsbios</t>
  </si>
  <si>
    <t>Passo Fundo (RS)</t>
  </si>
  <si>
    <t xml:space="preserve">Bsbios </t>
  </si>
  <si>
    <t>Marialva (PR)</t>
  </si>
  <si>
    <t>Bunge</t>
  </si>
  <si>
    <t>Nova Mutum (MT)</t>
  </si>
  <si>
    <t>Caibiense</t>
  </si>
  <si>
    <t>Camera</t>
  </si>
  <si>
    <t>Ijuí (RS)</t>
  </si>
  <si>
    <t>Caramuru</t>
  </si>
  <si>
    <t>Ipameri (GO)</t>
  </si>
  <si>
    <t>São Simão (GO)</t>
  </si>
  <si>
    <t>Sorriso (MT)</t>
  </si>
  <si>
    <t>Cargill</t>
  </si>
  <si>
    <t>Três Lagoas (MS)</t>
  </si>
  <si>
    <t>Cereal</t>
  </si>
  <si>
    <t>Rio Verde (GO)</t>
  </si>
  <si>
    <t>Cesbra</t>
  </si>
  <si>
    <t>Volta Redonda (RJ)</t>
  </si>
  <si>
    <t>Cocamar</t>
  </si>
  <si>
    <t>Marigá (PR)</t>
  </si>
  <si>
    <t xml:space="preserve">Cofco </t>
  </si>
  <si>
    <t>Cooperfeliz</t>
  </si>
  <si>
    <t>Feliz Natal (MT)</t>
  </si>
  <si>
    <t>Delta</t>
  </si>
  <si>
    <t>Rio Brilhante (MS)</t>
  </si>
  <si>
    <t>Delta Cuiabá</t>
  </si>
  <si>
    <t>Fenix</t>
  </si>
  <si>
    <t>Alto Araguaia (MT)</t>
  </si>
  <si>
    <t>Fiagril</t>
  </si>
  <si>
    <t>Lucas do Rio Verde (MT)</t>
  </si>
  <si>
    <t>Fuga</t>
  </si>
  <si>
    <t>Camargo (RS)</t>
  </si>
  <si>
    <t>Granol</t>
  </si>
  <si>
    <t>Porto Nacional (TO)</t>
  </si>
  <si>
    <t>Anápolis (GO)</t>
  </si>
  <si>
    <t>Cachoeira do Sul (RS)</t>
  </si>
  <si>
    <t>J Aparecido</t>
  </si>
  <si>
    <t>Floriano (PI)</t>
  </si>
  <si>
    <t>Jataí</t>
  </si>
  <si>
    <t>Jataí (GO)</t>
  </si>
  <si>
    <t>JBS</t>
  </si>
  <si>
    <t>Lins (SP)</t>
  </si>
  <si>
    <t>Campo Verde (MT)</t>
  </si>
  <si>
    <t>Lar</t>
  </si>
  <si>
    <t>Caarapó (MS)</t>
  </si>
  <si>
    <t>Minerva</t>
  </si>
  <si>
    <t>Palmeiras de Goiás (GO)</t>
  </si>
  <si>
    <t>Oleoplan Nordeste</t>
  </si>
  <si>
    <t>Iraquara (BA)</t>
  </si>
  <si>
    <t>Oleoplan Pará</t>
  </si>
  <si>
    <t>Tomé-Açu (PA)</t>
  </si>
  <si>
    <t>Oleoplan Rondônia</t>
  </si>
  <si>
    <t>Cacoal (RO)</t>
  </si>
  <si>
    <t>Oleoplan</t>
  </si>
  <si>
    <t>Veranópolis (RS)</t>
  </si>
  <si>
    <t>Olfar</t>
  </si>
  <si>
    <t>Porangatu (GO)</t>
  </si>
  <si>
    <t>Porto Real (RJ)</t>
  </si>
  <si>
    <t>Erechim (RS)</t>
  </si>
  <si>
    <t>Orlândia</t>
  </si>
  <si>
    <t>Orlândia (SP)</t>
  </si>
  <si>
    <t>Petrobras Biocombustíveis</t>
  </si>
  <si>
    <t>Candeias (BA)</t>
  </si>
  <si>
    <t>Montes Claros (MG)</t>
  </si>
  <si>
    <t>Potencial</t>
  </si>
  <si>
    <t>Lapa (PR)</t>
  </si>
  <si>
    <t>Prisma</t>
  </si>
  <si>
    <t>Sumaré (SP)</t>
  </si>
  <si>
    <t>Seara</t>
  </si>
  <si>
    <t>Mafra (SC)</t>
  </si>
  <si>
    <t>Tauá</t>
  </si>
  <si>
    <t>Três Tentos</t>
  </si>
  <si>
    <t>União</t>
  </si>
  <si>
    <t>Santo Antônio do Tauá (PA)</t>
  </si>
  <si>
    <t>Source: ANP/SPC, according to ANP Resolution No. 734/2018.</t>
  </si>
  <si>
    <r>
      <t>(m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/ day)</t>
    </r>
  </si>
  <si>
    <r>
      <t>1</t>
    </r>
    <r>
      <rPr>
        <sz val="7"/>
        <color theme="1"/>
        <rFont val="Helvetica Neue"/>
      </rPr>
      <t xml:space="preserve">Biodiesel (B100), according to ANP Resolution No. 45/2014.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</si>
</sst>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"/>
    <numFmt numFmtId="167" formatCode="_(* #,##0.000_);_(* \(#,##0.000\);_(* &quot;-&quot;??_);_(@_)"/>
  </numFmts>
  <fonts count="22">
    <font>
      <sz val="11"/>
      <color theme="1"/>
      <name val="Calibri"/>
      <family val="2"/>
      <scheme val="minor"/>
    </font>
    <font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12"/>
      <name val="Arial M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0"/>
      <name val="Helvetica Neue"/>
    </font>
    <font>
      <sz val="7"/>
      <color theme="0"/>
      <name val="Helvetica Neue"/>
    </font>
    <font>
      <sz val="10"/>
      <name val="Calibri"/>
      <family val="2"/>
      <scheme val="minor"/>
    </font>
    <font>
      <b/>
      <sz val="9"/>
      <color theme="1"/>
      <name val="Helvetica Neue"/>
      <family val="2"/>
    </font>
    <font>
      <sz val="12"/>
      <color theme="1"/>
      <name val="Arial MT"/>
    </font>
    <font>
      <b/>
      <sz val="7"/>
      <color theme="1"/>
      <name val="Helvetica Neue"/>
    </font>
    <font>
      <b/>
      <sz val="7"/>
      <color theme="1"/>
      <name val="Helvetica Neue"/>
      <family val="2"/>
    </font>
    <font>
      <b/>
      <vertAlign val="superscript"/>
      <sz val="7"/>
      <color theme="1"/>
      <name val="Helvetica Neue"/>
    </font>
    <font>
      <sz val="7"/>
      <color theme="1"/>
      <name val="Helvetica Neue"/>
      <family val="2"/>
    </font>
    <font>
      <sz val="7"/>
      <color theme="1"/>
      <name val="Helvetica Neue"/>
    </font>
    <font>
      <vertAlign val="superscript"/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2" fontId="1" fillId="2" borderId="0" xfId="2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wrapText="1"/>
    </xf>
    <xf numFmtId="165" fontId="2" fillId="2" borderId="0" xfId="2" applyNumberFormat="1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165" fontId="1" fillId="2" borderId="0" xfId="2" applyNumberFormat="1" applyFont="1" applyFill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0" fontId="6" fillId="0" borderId="0" xfId="0" applyFont="1"/>
    <xf numFmtId="0" fontId="10" fillId="0" borderId="0" xfId="0" applyFont="1"/>
    <xf numFmtId="165" fontId="7" fillId="0" borderId="0" xfId="0" applyNumberFormat="1" applyFont="1"/>
    <xf numFmtId="166" fontId="0" fillId="0" borderId="0" xfId="0" applyNumberFormat="1"/>
    <xf numFmtId="165" fontId="11" fillId="2" borderId="0" xfId="2" applyNumberFormat="1" applyFont="1" applyFill="1" applyBorder="1" applyAlignment="1">
      <alignment horizontal="left" vertical="top"/>
    </xf>
    <xf numFmtId="165" fontId="11" fillId="2" borderId="0" xfId="2" applyNumberFormat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left" vertical="top"/>
    </xf>
    <xf numFmtId="165" fontId="12" fillId="2" borderId="0" xfId="2" applyNumberFormat="1" applyFont="1" applyFill="1" applyBorder="1" applyAlignment="1">
      <alignment horizontal="right"/>
    </xf>
    <xf numFmtId="165" fontId="8" fillId="0" borderId="0" xfId="0" applyNumberFormat="1" applyFont="1"/>
    <xf numFmtId="165" fontId="13" fillId="0" borderId="0" xfId="0" applyNumberFormat="1" applyFont="1"/>
    <xf numFmtId="0" fontId="9" fillId="0" borderId="0" xfId="0" applyFont="1" applyAlignment="1">
      <alignment horizontal="center" vertical="center" wrapText="1"/>
    </xf>
    <xf numFmtId="167" fontId="8" fillId="0" borderId="0" xfId="2" applyNumberFormat="1" applyFont="1" applyAlignment="1">
      <alignment vertical="center"/>
    </xf>
    <xf numFmtId="165" fontId="3" fillId="2" borderId="0" xfId="2" applyNumberFormat="1" applyFont="1" applyFill="1" applyBorder="1" applyAlignment="1">
      <alignment horizontal="left" vertical="top"/>
    </xf>
    <xf numFmtId="165" fontId="2" fillId="2" borderId="0" xfId="2" applyNumberFormat="1" applyFont="1" applyFill="1" applyBorder="1" applyAlignment="1">
      <alignment horizontal="left" vertical="top"/>
    </xf>
    <xf numFmtId="0" fontId="14" fillId="2" borderId="0" xfId="1" applyFont="1" applyFill="1" applyAlignment="1">
      <alignment horizontal="left" vertical="center" wrapText="1"/>
    </xf>
    <xf numFmtId="0" fontId="15" fillId="0" borderId="0" xfId="1" applyFont="1" applyAlignment="1">
      <alignment wrapText="1"/>
    </xf>
    <xf numFmtId="0" fontId="14" fillId="2" borderId="0" xfId="1" applyFont="1" applyFill="1" applyAlignment="1">
      <alignment horizontal="left" vertical="center"/>
    </xf>
    <xf numFmtId="0" fontId="15" fillId="0" borderId="0" xfId="1" applyFont="1"/>
    <xf numFmtId="0" fontId="16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/>
    </xf>
    <xf numFmtId="0" fontId="15" fillId="0" borderId="5" xfId="1" applyFont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0" fontId="16" fillId="2" borderId="0" xfId="0" applyFont="1" applyFill="1" applyAlignment="1">
      <alignment horizontal="left" vertical="center" wrapText="1"/>
    </xf>
    <xf numFmtId="165" fontId="16" fillId="2" borderId="0" xfId="2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2" fontId="19" fillId="2" borderId="0" xfId="2" applyNumberFormat="1" applyFont="1" applyFill="1" applyBorder="1" applyAlignment="1">
      <alignment horizontal="left"/>
    </xf>
    <xf numFmtId="165" fontId="19" fillId="2" borderId="0" xfId="2" applyNumberFormat="1" applyFont="1" applyFill="1" applyBorder="1" applyAlignment="1">
      <alignment horizontal="right"/>
    </xf>
    <xf numFmtId="2" fontId="20" fillId="2" borderId="0" xfId="2" applyNumberFormat="1" applyFont="1" applyFill="1" applyBorder="1" applyAlignment="1">
      <alignment horizontal="left"/>
    </xf>
    <xf numFmtId="165" fontId="20" fillId="2" borderId="0" xfId="2" applyNumberFormat="1" applyFont="1" applyFill="1" applyBorder="1" applyAlignment="1">
      <alignment horizontal="right"/>
    </xf>
    <xf numFmtId="0" fontId="5" fillId="0" borderId="2" xfId="0" applyFont="1" applyBorder="1"/>
    <xf numFmtId="0" fontId="20" fillId="2" borderId="1" xfId="0" applyFont="1" applyFill="1" applyBorder="1" applyAlignment="1">
      <alignment horizontal="left"/>
    </xf>
    <xf numFmtId="0" fontId="21" fillId="2" borderId="0" xfId="1" applyFont="1" applyFill="1" applyAlignment="1">
      <alignment horizontal="left" vertical="center"/>
    </xf>
  </cellXfs>
  <cellStyles count="3">
    <cellStyle name="Normal" xfId="0" builtinId="0"/>
    <cellStyle name="Normal 2" xfId="1" xr:uid="{00000000-0005-0000-0000-000002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showGridLines="0" tabSelected="1" zoomScaleNormal="100" workbookViewId="0">
      <selection sqref="A1:C1"/>
    </sheetView>
  </sheetViews>
  <sheetFormatPr defaultRowHeight="15"/>
  <cols>
    <col min="1" max="1" width="20.7109375" customWidth="1"/>
    <col min="2" max="2" width="25.7109375" customWidth="1"/>
    <col min="3" max="3" width="26.7109375" customWidth="1"/>
    <col min="4" max="4" width="14" customWidth="1"/>
    <col min="7" max="7" width="9.7109375" bestFit="1" customWidth="1"/>
    <col min="10" max="10" width="8.7109375" customWidth="1"/>
  </cols>
  <sheetData>
    <row r="1" spans="1:10" ht="12.75" customHeight="1">
      <c r="A1" s="23" t="s">
        <v>0</v>
      </c>
      <c r="B1" s="24"/>
      <c r="C1" s="24"/>
      <c r="D1" s="4"/>
    </row>
    <row r="2" spans="1:10" ht="9" customHeight="1">
      <c r="A2" s="25"/>
      <c r="B2" s="25"/>
      <c r="C2" s="26"/>
      <c r="D2" s="19"/>
      <c r="E2" s="20"/>
      <c r="F2" s="3"/>
      <c r="G2" s="3"/>
      <c r="H2" s="3"/>
      <c r="I2" s="3"/>
      <c r="J2" s="3"/>
    </row>
    <row r="3" spans="1:10" ht="9.9499999999999993" customHeight="1">
      <c r="A3" s="27" t="s">
        <v>1</v>
      </c>
      <c r="B3" s="28" t="s">
        <v>2</v>
      </c>
      <c r="C3" s="29" t="s">
        <v>3</v>
      </c>
      <c r="E3" s="3"/>
      <c r="F3" s="3"/>
      <c r="G3" s="3"/>
      <c r="H3" s="3"/>
      <c r="I3" s="3"/>
      <c r="J3" s="3"/>
    </row>
    <row r="4" spans="1:10" ht="9.9499999999999993" customHeight="1">
      <c r="A4" s="30"/>
      <c r="B4" s="30"/>
      <c r="C4" s="31" t="s">
        <v>111</v>
      </c>
      <c r="E4" s="3"/>
      <c r="F4" s="3"/>
      <c r="G4" s="3"/>
      <c r="H4" s="3"/>
      <c r="I4" s="3"/>
      <c r="J4" s="3"/>
    </row>
    <row r="5" spans="1:10" ht="9.9499999999999993" customHeight="1">
      <c r="A5" s="32"/>
      <c r="B5" s="32"/>
      <c r="C5" s="33"/>
      <c r="E5" s="3"/>
      <c r="F5" s="17"/>
      <c r="G5" s="3"/>
      <c r="H5" s="3"/>
      <c r="I5" s="3"/>
      <c r="J5" s="3"/>
    </row>
    <row r="6" spans="1:10" ht="9.9499999999999993" customHeight="1">
      <c r="A6" s="34" t="s">
        <v>4</v>
      </c>
      <c r="B6" s="32"/>
      <c r="C6" s="35">
        <f>SUM(C8:C65)</f>
        <v>37429</v>
      </c>
      <c r="D6" s="6"/>
      <c r="E6" s="18"/>
      <c r="F6" s="3"/>
      <c r="G6" s="3"/>
      <c r="H6" s="3"/>
      <c r="I6" s="3"/>
      <c r="J6" s="3"/>
    </row>
    <row r="7" spans="1:10" ht="9.9499999999999993" customHeight="1">
      <c r="A7" s="32"/>
      <c r="B7" s="32"/>
      <c r="C7" s="36"/>
      <c r="D7" s="3"/>
      <c r="E7" s="9"/>
      <c r="F7" s="9"/>
      <c r="G7" s="9"/>
      <c r="H7" s="9"/>
      <c r="I7" s="3"/>
      <c r="J7" s="3"/>
    </row>
    <row r="8" spans="1:10" ht="9.9499999999999993" customHeight="1">
      <c r="A8" s="37" t="s">
        <v>5</v>
      </c>
      <c r="B8" s="37" t="s">
        <v>6</v>
      </c>
      <c r="C8" s="38">
        <v>1352</v>
      </c>
      <c r="D8" s="10" t="s">
        <v>7</v>
      </c>
      <c r="E8" s="15" t="s">
        <v>8</v>
      </c>
      <c r="F8" s="16">
        <f>C12+C41+C51+C52+C65</f>
        <v>2540</v>
      </c>
      <c r="G8" s="16">
        <f>F8*360</f>
        <v>914400</v>
      </c>
      <c r="H8" s="16">
        <f>G8/1000</f>
        <v>914.4</v>
      </c>
      <c r="I8" s="3"/>
      <c r="J8" s="3"/>
    </row>
    <row r="9" spans="1:10" ht="9.9499999999999993" customHeight="1">
      <c r="A9" s="37" t="s">
        <v>5</v>
      </c>
      <c r="B9" s="37" t="s">
        <v>9</v>
      </c>
      <c r="C9" s="38">
        <v>510</v>
      </c>
      <c r="D9" s="10" t="s">
        <v>10</v>
      </c>
      <c r="E9" s="15" t="s">
        <v>11</v>
      </c>
      <c r="F9" s="16">
        <f>C10+C15+C44+C50+C58</f>
        <v>3445</v>
      </c>
      <c r="G9" s="16">
        <f>F9*360</f>
        <v>1240200</v>
      </c>
      <c r="H9" s="16">
        <f>G9/1000</f>
        <v>1240.2</v>
      </c>
      <c r="I9" s="3"/>
      <c r="J9" s="3"/>
    </row>
    <row r="10" spans="1:10" ht="9.9499999999999993" customHeight="1">
      <c r="A10" s="37" t="s">
        <v>12</v>
      </c>
      <c r="B10" s="37" t="s">
        <v>13</v>
      </c>
      <c r="C10" s="38">
        <v>50</v>
      </c>
      <c r="D10" s="10" t="s">
        <v>11</v>
      </c>
      <c r="E10" s="15" t="s">
        <v>14</v>
      </c>
      <c r="F10" s="16">
        <f>C32+C46+C55+C57+C59+C61</f>
        <v>3038</v>
      </c>
      <c r="G10" s="16">
        <f>F10*360</f>
        <v>1093680</v>
      </c>
      <c r="H10" s="16">
        <f>G10/1000</f>
        <v>1093.68</v>
      </c>
      <c r="I10" s="3"/>
      <c r="J10" s="3"/>
    </row>
    <row r="11" spans="1:10" ht="9.9499999999999993" customHeight="1">
      <c r="A11" s="37" t="s">
        <v>15</v>
      </c>
      <c r="B11" s="37" t="s">
        <v>6</v>
      </c>
      <c r="C11" s="38">
        <v>10</v>
      </c>
      <c r="D11" s="10" t="s">
        <v>7</v>
      </c>
      <c r="E11" s="15" t="s">
        <v>10</v>
      </c>
      <c r="F11" s="16">
        <f>C9+C14+C21+C22+C23+C26+C33+C40+C43+C53+C56+C60+C62+C64</f>
        <v>13738</v>
      </c>
      <c r="G11" s="16">
        <f>F11*360</f>
        <v>4945680</v>
      </c>
      <c r="H11" s="16">
        <f>G11/1000</f>
        <v>4945.68</v>
      </c>
      <c r="I11" s="3"/>
      <c r="J11" s="3"/>
    </row>
    <row r="12" spans="1:10" ht="9.9499999999999993" customHeight="1">
      <c r="A12" s="37" t="s">
        <v>16</v>
      </c>
      <c r="B12" s="37" t="s">
        <v>17</v>
      </c>
      <c r="C12" s="38">
        <v>90</v>
      </c>
      <c r="D12" s="10" t="s">
        <v>8</v>
      </c>
      <c r="E12" s="15" t="s">
        <v>7</v>
      </c>
      <c r="F12" s="16">
        <f>C8+C11+C13+C16+C17+C18+C19+C20+C24+C25+C27+C28+C29+C30+C31+C34+C35+C36+C37+C38+C39+C42+C45+C47+C48+C49+C54+C63</f>
        <v>14668</v>
      </c>
      <c r="G12" s="16">
        <f>F12*360</f>
        <v>5280480</v>
      </c>
      <c r="H12" s="16">
        <f>G12/1000</f>
        <v>5280.48</v>
      </c>
      <c r="I12" s="3"/>
      <c r="J12" s="3"/>
    </row>
    <row r="13" spans="1:10" ht="9.9499999999999993" customHeight="1">
      <c r="A13" s="39" t="s">
        <v>18</v>
      </c>
      <c r="B13" s="39" t="s">
        <v>19</v>
      </c>
      <c r="C13" s="40">
        <v>190</v>
      </c>
      <c r="D13" s="10" t="s">
        <v>7</v>
      </c>
      <c r="E13" s="13" t="s">
        <v>4</v>
      </c>
      <c r="F13" s="14">
        <f>SUM(F8:F12)</f>
        <v>37429</v>
      </c>
      <c r="G13" s="14">
        <f>SUM(G8:G12)</f>
        <v>13474440</v>
      </c>
      <c r="H13" s="14">
        <f>SUM(H8:H12)</f>
        <v>13474.439999999999</v>
      </c>
      <c r="I13" s="3"/>
      <c r="J13" s="3"/>
    </row>
    <row r="14" spans="1:10" ht="9.9499999999999993" customHeight="1">
      <c r="A14" s="37" t="s">
        <v>20</v>
      </c>
      <c r="B14" s="37" t="s">
        <v>21</v>
      </c>
      <c r="C14" s="38">
        <v>1150</v>
      </c>
      <c r="D14" s="10" t="s">
        <v>10</v>
      </c>
      <c r="E14" s="21"/>
      <c r="F14" s="8"/>
      <c r="G14" s="8"/>
      <c r="H14" s="8"/>
      <c r="I14" s="3"/>
      <c r="J14" s="3"/>
    </row>
    <row r="15" spans="1:10" ht="9.9499999999999993" customHeight="1">
      <c r="A15" s="37" t="s">
        <v>22</v>
      </c>
      <c r="B15" s="37" t="s">
        <v>23</v>
      </c>
      <c r="C15" s="38">
        <v>1000</v>
      </c>
      <c r="D15" s="10" t="s">
        <v>11</v>
      </c>
      <c r="E15" s="21"/>
      <c r="F15" s="8"/>
      <c r="G15" s="8"/>
      <c r="H15" s="7"/>
      <c r="I15" s="3"/>
      <c r="J15" s="3"/>
    </row>
    <row r="16" spans="1:10" ht="9.9499999999999993" customHeight="1">
      <c r="A16" s="37" t="s">
        <v>22</v>
      </c>
      <c r="B16" s="37" t="s">
        <v>24</v>
      </c>
      <c r="C16" s="38">
        <v>650</v>
      </c>
      <c r="D16" s="10" t="s">
        <v>7</v>
      </c>
      <c r="E16" s="22"/>
      <c r="F16" s="5"/>
      <c r="G16" s="5"/>
      <c r="H16" s="5"/>
      <c r="I16" s="3"/>
      <c r="J16" s="3"/>
    </row>
    <row r="17" spans="1:10" ht="9.9499999999999993" customHeight="1">
      <c r="A17" s="37" t="s">
        <v>25</v>
      </c>
      <c r="B17" s="37" t="s">
        <v>26</v>
      </c>
      <c r="C17" s="38">
        <v>150</v>
      </c>
      <c r="D17" s="10" t="s">
        <v>7</v>
      </c>
      <c r="E17" s="3"/>
      <c r="F17" s="3"/>
      <c r="G17" s="3"/>
      <c r="H17" s="3"/>
      <c r="I17" s="3"/>
      <c r="J17" s="3"/>
    </row>
    <row r="18" spans="1:10" ht="9.9499999999999993" customHeight="1">
      <c r="A18" s="37" t="s">
        <v>27</v>
      </c>
      <c r="B18" s="37" t="s">
        <v>28</v>
      </c>
      <c r="C18" s="38">
        <v>150</v>
      </c>
      <c r="D18" s="10" t="s">
        <v>7</v>
      </c>
      <c r="E18" s="3"/>
      <c r="F18" s="3"/>
      <c r="G18" s="3"/>
      <c r="H18" s="3"/>
      <c r="I18" s="3"/>
      <c r="J18" s="3"/>
    </row>
    <row r="19" spans="1:10" ht="9.9499999999999993" customHeight="1">
      <c r="A19" s="37" t="s">
        <v>29</v>
      </c>
      <c r="B19" s="37" t="s">
        <v>30</v>
      </c>
      <c r="C19" s="38">
        <v>95</v>
      </c>
      <c r="D19" s="10" t="s">
        <v>7</v>
      </c>
      <c r="E19" s="3"/>
      <c r="F19" s="3"/>
      <c r="G19" s="3"/>
      <c r="H19" s="3"/>
      <c r="I19" s="3"/>
      <c r="J19" s="3"/>
    </row>
    <row r="20" spans="1:10" ht="9.9499999999999993" customHeight="1">
      <c r="A20" s="37" t="s">
        <v>31</v>
      </c>
      <c r="B20" s="37" t="s">
        <v>32</v>
      </c>
      <c r="C20" s="38">
        <v>288</v>
      </c>
      <c r="D20" s="10" t="s">
        <v>7</v>
      </c>
      <c r="E20" s="1"/>
      <c r="F20" s="3"/>
      <c r="G20" s="3"/>
      <c r="H20" s="3"/>
      <c r="I20" s="3"/>
      <c r="J20" s="3"/>
    </row>
    <row r="21" spans="1:10" ht="9.9499999999999993" customHeight="1">
      <c r="A21" s="39" t="s">
        <v>33</v>
      </c>
      <c r="B21" s="39" t="s">
        <v>34</v>
      </c>
      <c r="C21" s="40">
        <v>300</v>
      </c>
      <c r="D21" s="10" t="s">
        <v>10</v>
      </c>
      <c r="E21" s="3"/>
      <c r="F21" s="3"/>
      <c r="G21" s="3"/>
      <c r="H21" s="3"/>
      <c r="I21" s="3"/>
      <c r="J21" s="3"/>
    </row>
    <row r="22" spans="1:10" ht="9.9499999999999993" customHeight="1">
      <c r="A22" s="39" t="s">
        <v>35</v>
      </c>
      <c r="B22" s="39" t="s">
        <v>36</v>
      </c>
      <c r="C22" s="38">
        <v>1300</v>
      </c>
      <c r="D22" s="10" t="s">
        <v>10</v>
      </c>
      <c r="E22" s="9"/>
      <c r="F22" s="9"/>
      <c r="G22" s="9"/>
      <c r="H22" s="9"/>
      <c r="I22" s="3"/>
      <c r="J22" s="3"/>
    </row>
    <row r="23" spans="1:10" ht="9.9499999999999993" customHeight="1">
      <c r="A23" s="37" t="s">
        <v>37</v>
      </c>
      <c r="B23" s="37" t="s">
        <v>38</v>
      </c>
      <c r="C23" s="38">
        <v>1300</v>
      </c>
      <c r="D23" s="10" t="s">
        <v>10</v>
      </c>
      <c r="E23" s="9"/>
      <c r="F23" s="9"/>
      <c r="G23" s="9"/>
      <c r="H23" s="9"/>
      <c r="I23" s="3"/>
      <c r="J23" s="3"/>
    </row>
    <row r="24" spans="1:10" ht="9.9499999999999993" customHeight="1">
      <c r="A24" s="37" t="s">
        <v>39</v>
      </c>
      <c r="B24" s="37" t="s">
        <v>40</v>
      </c>
      <c r="C24" s="38">
        <v>497</v>
      </c>
      <c r="D24" s="10" t="s">
        <v>7</v>
      </c>
      <c r="E24" s="9"/>
      <c r="F24" s="9"/>
      <c r="G24" s="9"/>
      <c r="H24" s="9"/>
      <c r="I24" s="3"/>
      <c r="J24" s="3"/>
    </row>
    <row r="25" spans="1:10" ht="9.9499999999999993" customHeight="1">
      <c r="A25" s="37" t="s">
        <v>41</v>
      </c>
      <c r="B25" s="37" t="s">
        <v>6</v>
      </c>
      <c r="C25" s="38">
        <v>250</v>
      </c>
      <c r="D25" s="10" t="s">
        <v>7</v>
      </c>
      <c r="E25" s="9"/>
      <c r="F25" s="9"/>
      <c r="G25" s="9"/>
      <c r="H25" s="9"/>
      <c r="I25" s="3"/>
      <c r="J25" s="3"/>
    </row>
    <row r="26" spans="1:10" ht="9.9499999999999993" customHeight="1">
      <c r="A26" s="37" t="s">
        <v>42</v>
      </c>
      <c r="B26" s="37" t="s">
        <v>43</v>
      </c>
      <c r="C26" s="38">
        <v>650</v>
      </c>
      <c r="D26" s="10" t="s">
        <v>10</v>
      </c>
      <c r="E26" s="9"/>
      <c r="F26" s="9"/>
      <c r="G26" s="9"/>
      <c r="H26" s="9"/>
      <c r="I26" s="3"/>
      <c r="J26" s="3"/>
    </row>
    <row r="27" spans="1:10" ht="9.9499999999999993" customHeight="1">
      <c r="A27" s="37" t="s">
        <v>44</v>
      </c>
      <c r="B27" s="37" t="s">
        <v>45</v>
      </c>
      <c r="C27" s="38">
        <v>625</v>
      </c>
      <c r="D27" s="10" t="s">
        <v>7</v>
      </c>
      <c r="E27" s="9"/>
      <c r="F27" s="9"/>
      <c r="G27" s="9"/>
      <c r="H27" s="9"/>
      <c r="I27" s="3"/>
      <c r="J27" s="3"/>
    </row>
    <row r="28" spans="1:10" ht="9.9499999999999993" customHeight="1">
      <c r="A28" s="37" t="s">
        <v>44</v>
      </c>
      <c r="B28" s="37" t="s">
        <v>46</v>
      </c>
      <c r="C28" s="38">
        <v>625</v>
      </c>
      <c r="D28" s="10" t="s">
        <v>7</v>
      </c>
      <c r="E28" s="9"/>
      <c r="F28" s="9"/>
      <c r="G28" s="9"/>
      <c r="H28" s="9"/>
      <c r="I28" s="3"/>
      <c r="J28" s="3"/>
    </row>
    <row r="29" spans="1:10" ht="9.9499999999999993" customHeight="1">
      <c r="A29" s="37" t="s">
        <v>44</v>
      </c>
      <c r="B29" s="37" t="s">
        <v>47</v>
      </c>
      <c r="C29" s="38">
        <v>285</v>
      </c>
      <c r="D29" s="10" t="s">
        <v>7</v>
      </c>
      <c r="E29" s="9"/>
      <c r="F29" s="9"/>
      <c r="G29" s="9"/>
      <c r="H29" s="9"/>
      <c r="I29" s="3"/>
      <c r="J29" s="3"/>
    </row>
    <row r="30" spans="1:10" ht="9.9499999999999993" customHeight="1">
      <c r="A30" s="37" t="s">
        <v>48</v>
      </c>
      <c r="B30" s="37" t="s">
        <v>49</v>
      </c>
      <c r="C30" s="38">
        <v>965</v>
      </c>
      <c r="D30" s="10" t="s">
        <v>7</v>
      </c>
      <c r="E30" s="9"/>
      <c r="F30" s="9"/>
      <c r="G30" s="9"/>
      <c r="H30" s="9"/>
      <c r="I30" s="3"/>
      <c r="J30" s="3"/>
    </row>
    <row r="31" spans="1:10" ht="9.9499999999999993" customHeight="1">
      <c r="A31" s="37" t="s">
        <v>50</v>
      </c>
      <c r="B31" s="37" t="s">
        <v>51</v>
      </c>
      <c r="C31" s="38">
        <v>600</v>
      </c>
      <c r="D31" s="10" t="s">
        <v>7</v>
      </c>
      <c r="E31" s="9"/>
      <c r="F31" s="9"/>
      <c r="G31" s="9"/>
      <c r="H31" s="9"/>
      <c r="I31" s="3"/>
      <c r="J31" s="3"/>
    </row>
    <row r="32" spans="1:10" ht="9.9499999999999993" customHeight="1">
      <c r="A32" s="37" t="s">
        <v>52</v>
      </c>
      <c r="B32" s="37" t="s">
        <v>53</v>
      </c>
      <c r="C32" s="38">
        <v>166</v>
      </c>
      <c r="D32" s="10" t="s">
        <v>14</v>
      </c>
      <c r="E32" s="9"/>
      <c r="F32" s="9"/>
      <c r="G32" s="9"/>
      <c r="H32" s="9"/>
      <c r="I32" s="3"/>
      <c r="J32" s="3"/>
    </row>
    <row r="33" spans="1:10" ht="9.9499999999999993" customHeight="1">
      <c r="A33" s="37" t="s">
        <v>54</v>
      </c>
      <c r="B33" s="37" t="s">
        <v>55</v>
      </c>
      <c r="C33" s="38">
        <v>353</v>
      </c>
      <c r="D33" s="10" t="s">
        <v>10</v>
      </c>
      <c r="E33" s="9"/>
      <c r="F33" s="9"/>
      <c r="G33" s="9"/>
      <c r="H33" s="9"/>
      <c r="I33" s="3"/>
      <c r="J33" s="3"/>
    </row>
    <row r="34" spans="1:10" ht="9.9499999999999993" customHeight="1">
      <c r="A34" s="37" t="s">
        <v>56</v>
      </c>
      <c r="B34" s="37" t="s">
        <v>6</v>
      </c>
      <c r="C34" s="38">
        <v>1100</v>
      </c>
      <c r="D34" s="10" t="s">
        <v>7</v>
      </c>
      <c r="E34" s="9"/>
      <c r="F34" s="9"/>
      <c r="G34" s="9"/>
      <c r="H34" s="9"/>
      <c r="I34" s="3"/>
      <c r="J34" s="3"/>
    </row>
    <row r="35" spans="1:10" ht="9.9499999999999993" customHeight="1">
      <c r="A35" s="37" t="s">
        <v>57</v>
      </c>
      <c r="B35" s="37" t="s">
        <v>58</v>
      </c>
      <c r="C35" s="38">
        <v>100</v>
      </c>
      <c r="D35" s="10" t="s">
        <v>7</v>
      </c>
      <c r="E35" s="9"/>
      <c r="F35" s="9"/>
      <c r="G35" s="9"/>
      <c r="H35" s="9"/>
    </row>
    <row r="36" spans="1:10" ht="9.9499999999999993" customHeight="1">
      <c r="A36" s="37" t="s">
        <v>59</v>
      </c>
      <c r="B36" s="37" t="s">
        <v>60</v>
      </c>
      <c r="C36" s="38">
        <v>600</v>
      </c>
      <c r="D36" s="10" t="s">
        <v>7</v>
      </c>
      <c r="E36" s="9"/>
      <c r="F36" s="9"/>
      <c r="G36" s="9"/>
      <c r="H36" s="9"/>
    </row>
    <row r="37" spans="1:10" ht="9.9499999999999993" customHeight="1">
      <c r="A37" s="37" t="s">
        <v>61</v>
      </c>
      <c r="B37" s="37" t="s">
        <v>26</v>
      </c>
      <c r="C37" s="38">
        <v>1000</v>
      </c>
      <c r="D37" s="10" t="s">
        <v>7</v>
      </c>
      <c r="E37" s="9"/>
      <c r="F37" s="9"/>
      <c r="G37" s="9"/>
      <c r="H37" s="9"/>
    </row>
    <row r="38" spans="1:10" ht="9.9499999999999993" customHeight="1">
      <c r="A38" s="37" t="s">
        <v>62</v>
      </c>
      <c r="B38" s="37" t="s">
        <v>63</v>
      </c>
      <c r="C38" s="38">
        <v>680</v>
      </c>
      <c r="D38" s="10" t="s">
        <v>7</v>
      </c>
      <c r="E38" s="9"/>
      <c r="F38" s="9"/>
      <c r="G38" s="9"/>
      <c r="H38" s="9"/>
    </row>
    <row r="39" spans="1:10" ht="9.9499999999999993" customHeight="1">
      <c r="A39" s="37" t="s">
        <v>64</v>
      </c>
      <c r="B39" s="37" t="s">
        <v>65</v>
      </c>
      <c r="C39" s="38">
        <v>563</v>
      </c>
      <c r="D39" s="10" t="s">
        <v>7</v>
      </c>
      <c r="E39" s="9"/>
      <c r="F39" s="9"/>
      <c r="G39" s="9"/>
      <c r="H39" s="9"/>
    </row>
    <row r="40" spans="1:10" ht="9.9499999999999993" customHeight="1">
      <c r="A40" s="37" t="s">
        <v>66</v>
      </c>
      <c r="B40" s="37" t="s">
        <v>67</v>
      </c>
      <c r="C40" s="38">
        <v>500</v>
      </c>
      <c r="D40" s="10" t="s">
        <v>10</v>
      </c>
      <c r="E40" s="9"/>
      <c r="F40" s="9"/>
      <c r="G40" s="9"/>
      <c r="H40" s="9"/>
    </row>
    <row r="41" spans="1:10" ht="9.9499999999999993" customHeight="1">
      <c r="A41" s="37" t="s">
        <v>68</v>
      </c>
      <c r="B41" s="37" t="s">
        <v>69</v>
      </c>
      <c r="C41" s="38">
        <v>800</v>
      </c>
      <c r="D41" s="10" t="s">
        <v>8</v>
      </c>
      <c r="E41" s="9"/>
      <c r="F41" s="9"/>
      <c r="G41" s="9"/>
      <c r="H41" s="9"/>
    </row>
    <row r="42" spans="1:10" ht="9.9499999999999993" customHeight="1">
      <c r="A42" s="37" t="s">
        <v>68</v>
      </c>
      <c r="B42" s="37" t="s">
        <v>70</v>
      </c>
      <c r="C42" s="38">
        <v>933</v>
      </c>
      <c r="D42" s="10" t="s">
        <v>7</v>
      </c>
      <c r="E42" s="9"/>
      <c r="F42" s="9"/>
      <c r="G42" s="9"/>
      <c r="H42" s="9"/>
    </row>
    <row r="43" spans="1:10" ht="9.9499999999999993" customHeight="1">
      <c r="A43" s="37" t="s">
        <v>68</v>
      </c>
      <c r="B43" s="37" t="s">
        <v>71</v>
      </c>
      <c r="C43" s="38">
        <v>1550</v>
      </c>
      <c r="D43" s="10" t="s">
        <v>10</v>
      </c>
      <c r="E43" s="9"/>
      <c r="F43" s="9"/>
      <c r="G43" s="9"/>
      <c r="H43" s="9"/>
    </row>
    <row r="44" spans="1:10" ht="9.9499999999999993" customHeight="1">
      <c r="A44" s="37" t="s">
        <v>72</v>
      </c>
      <c r="B44" s="37" t="s">
        <v>73</v>
      </c>
      <c r="C44" s="38">
        <v>250</v>
      </c>
      <c r="D44" s="10" t="s">
        <v>11</v>
      </c>
      <c r="E44" s="9"/>
      <c r="F44" s="9"/>
      <c r="G44" s="9"/>
      <c r="H44" s="9"/>
    </row>
    <row r="45" spans="1:10" ht="9.9499999999999993" customHeight="1">
      <c r="A45" s="37" t="s">
        <v>74</v>
      </c>
      <c r="B45" s="37" t="s">
        <v>75</v>
      </c>
      <c r="C45" s="38">
        <v>50</v>
      </c>
      <c r="D45" s="10" t="s">
        <v>7</v>
      </c>
      <c r="E45" s="9"/>
      <c r="F45" s="9"/>
      <c r="G45" s="9"/>
      <c r="H45" s="9"/>
    </row>
    <row r="46" spans="1:10" ht="9.9499999999999993" customHeight="1">
      <c r="A46" s="37" t="s">
        <v>76</v>
      </c>
      <c r="B46" s="37" t="s">
        <v>77</v>
      </c>
      <c r="C46" s="38">
        <v>560</v>
      </c>
      <c r="D46" s="10" t="s">
        <v>14</v>
      </c>
      <c r="E46" s="9"/>
      <c r="F46" s="9"/>
      <c r="G46" s="9"/>
      <c r="H46" s="9"/>
    </row>
    <row r="47" spans="1:10" ht="9.9499999999999993" customHeight="1">
      <c r="A47" s="37" t="s">
        <v>76</v>
      </c>
      <c r="B47" s="37" t="s">
        <v>78</v>
      </c>
      <c r="C47" s="38">
        <v>410</v>
      </c>
      <c r="D47" s="10" t="s">
        <v>7</v>
      </c>
      <c r="E47" s="9"/>
      <c r="F47" s="9"/>
      <c r="G47" s="9"/>
      <c r="H47" s="9"/>
    </row>
    <row r="48" spans="1:10" ht="9.9499999999999993" customHeight="1">
      <c r="A48" s="37" t="s">
        <v>79</v>
      </c>
      <c r="B48" s="37" t="s">
        <v>80</v>
      </c>
      <c r="C48" s="38">
        <v>400</v>
      </c>
      <c r="D48" s="10" t="s">
        <v>7</v>
      </c>
      <c r="E48" s="9"/>
      <c r="F48" s="9"/>
      <c r="G48" s="9"/>
      <c r="H48" s="9"/>
    </row>
    <row r="49" spans="1:8" ht="9.9499999999999993" customHeight="1">
      <c r="A49" s="37" t="s">
        <v>81</v>
      </c>
      <c r="B49" s="37" t="s">
        <v>82</v>
      </c>
      <c r="C49" s="38">
        <v>200</v>
      </c>
      <c r="D49" s="10" t="s">
        <v>7</v>
      </c>
      <c r="E49" s="9"/>
      <c r="F49" s="9"/>
      <c r="G49" s="9"/>
      <c r="H49" s="9"/>
    </row>
    <row r="50" spans="1:8" ht="9.9499999999999993" customHeight="1">
      <c r="A50" s="37" t="s">
        <v>83</v>
      </c>
      <c r="B50" s="37" t="s">
        <v>84</v>
      </c>
      <c r="C50" s="38">
        <v>1300</v>
      </c>
      <c r="D50" s="10" t="s">
        <v>11</v>
      </c>
      <c r="E50" s="9"/>
      <c r="F50" s="9"/>
      <c r="G50" s="9"/>
      <c r="H50" s="9"/>
    </row>
    <row r="51" spans="1:8" ht="9.9499999999999993" customHeight="1">
      <c r="A51" s="37" t="s">
        <v>85</v>
      </c>
      <c r="B51" s="37" t="s">
        <v>86</v>
      </c>
      <c r="C51" s="38">
        <v>800</v>
      </c>
      <c r="D51" s="10" t="s">
        <v>8</v>
      </c>
      <c r="E51" s="9"/>
      <c r="F51" s="9"/>
      <c r="G51" s="9"/>
      <c r="H51" s="9"/>
    </row>
    <row r="52" spans="1:8" ht="9.9499999999999993" customHeight="1">
      <c r="A52" s="37" t="s">
        <v>87</v>
      </c>
      <c r="B52" s="37" t="s">
        <v>88</v>
      </c>
      <c r="C52" s="38">
        <v>600</v>
      </c>
      <c r="D52" s="10" t="s">
        <v>8</v>
      </c>
      <c r="E52" s="9"/>
      <c r="F52" s="9"/>
      <c r="G52" s="9"/>
      <c r="H52" s="9"/>
    </row>
    <row r="53" spans="1:8" ht="9.9499999999999993" customHeight="1">
      <c r="A53" s="37" t="s">
        <v>89</v>
      </c>
      <c r="B53" s="37" t="s">
        <v>90</v>
      </c>
      <c r="C53" s="38">
        <v>1300</v>
      </c>
      <c r="D53" s="10" t="s">
        <v>10</v>
      </c>
      <c r="E53" s="9"/>
      <c r="F53" s="9"/>
      <c r="G53" s="9"/>
      <c r="H53" s="9"/>
    </row>
    <row r="54" spans="1:8" ht="9.9499999999999993" customHeight="1">
      <c r="A54" s="37" t="s">
        <v>91</v>
      </c>
      <c r="B54" s="37" t="s">
        <v>92</v>
      </c>
      <c r="C54" s="38">
        <v>1800</v>
      </c>
      <c r="D54" s="10" t="s">
        <v>7</v>
      </c>
      <c r="E54" s="9"/>
      <c r="F54" s="9"/>
      <c r="G54" s="9"/>
      <c r="H54" s="9"/>
    </row>
    <row r="55" spans="1:8" ht="9.9499999999999993" customHeight="1">
      <c r="A55" s="37" t="s">
        <v>91</v>
      </c>
      <c r="B55" s="37" t="s">
        <v>93</v>
      </c>
      <c r="C55" s="38">
        <v>1200</v>
      </c>
      <c r="D55" s="10" t="s">
        <v>14</v>
      </c>
      <c r="E55" s="9"/>
      <c r="F55" s="9"/>
      <c r="G55" s="9"/>
      <c r="H55" s="9"/>
    </row>
    <row r="56" spans="1:8" ht="9.9499999999999993" customHeight="1">
      <c r="A56" s="37" t="s">
        <v>91</v>
      </c>
      <c r="B56" s="37" t="s">
        <v>94</v>
      </c>
      <c r="C56" s="38">
        <v>450</v>
      </c>
      <c r="D56" s="10" t="s">
        <v>10</v>
      </c>
      <c r="E56" s="9"/>
      <c r="F56" s="9"/>
      <c r="G56" s="9"/>
      <c r="H56" s="9"/>
    </row>
    <row r="57" spans="1:8" ht="9.9499999999999993" customHeight="1">
      <c r="A57" s="37" t="s">
        <v>95</v>
      </c>
      <c r="B57" s="37" t="s">
        <v>96</v>
      </c>
      <c r="C57" s="38">
        <v>367</v>
      </c>
      <c r="D57" s="10" t="s">
        <v>14</v>
      </c>
      <c r="E57" s="9"/>
      <c r="F57" s="9"/>
      <c r="G57" s="9"/>
      <c r="H57" s="9"/>
    </row>
    <row r="58" spans="1:8" ht="9.9499999999999993" customHeight="1">
      <c r="A58" s="37" t="s">
        <v>97</v>
      </c>
      <c r="B58" s="37" t="s">
        <v>98</v>
      </c>
      <c r="C58" s="38">
        <v>845</v>
      </c>
      <c r="D58" s="10" t="s">
        <v>11</v>
      </c>
      <c r="E58" s="9"/>
      <c r="F58" s="9"/>
      <c r="G58" s="9"/>
      <c r="H58" s="9"/>
    </row>
    <row r="59" spans="1:8" ht="9.9499999999999993" customHeight="1">
      <c r="A59" s="37" t="s">
        <v>97</v>
      </c>
      <c r="B59" s="37" t="s">
        <v>99</v>
      </c>
      <c r="C59" s="38">
        <v>545</v>
      </c>
      <c r="D59" s="10" t="s">
        <v>14</v>
      </c>
      <c r="E59" s="9"/>
      <c r="F59" s="9"/>
      <c r="G59" s="9"/>
      <c r="H59" s="9"/>
    </row>
    <row r="60" spans="1:8" ht="9.9499999999999993" customHeight="1">
      <c r="A60" s="37" t="s">
        <v>100</v>
      </c>
      <c r="B60" s="37" t="s">
        <v>101</v>
      </c>
      <c r="C60" s="38">
        <v>2500</v>
      </c>
      <c r="D60" s="10" t="s">
        <v>10</v>
      </c>
      <c r="E60" s="9"/>
      <c r="F60" s="9"/>
      <c r="G60" s="9"/>
      <c r="H60" s="9"/>
    </row>
    <row r="61" spans="1:8" ht="9.9499999999999993" customHeight="1">
      <c r="A61" s="37" t="s">
        <v>102</v>
      </c>
      <c r="B61" s="37" t="s">
        <v>103</v>
      </c>
      <c r="C61" s="38">
        <v>200</v>
      </c>
      <c r="D61" s="10" t="s">
        <v>14</v>
      </c>
      <c r="E61" s="9"/>
      <c r="F61" s="9"/>
      <c r="G61" s="9"/>
      <c r="H61" s="9"/>
    </row>
    <row r="62" spans="1:8" ht="9.9499999999999993" customHeight="1">
      <c r="A62" s="37" t="s">
        <v>104</v>
      </c>
      <c r="B62" s="37" t="s">
        <v>105</v>
      </c>
      <c r="C62" s="38">
        <v>1025</v>
      </c>
      <c r="D62" s="10" t="s">
        <v>10</v>
      </c>
      <c r="E62" s="9"/>
      <c r="F62" s="9"/>
      <c r="G62" s="9"/>
      <c r="H62" s="9"/>
    </row>
    <row r="63" spans="1:8" ht="9.9499999999999993" customHeight="1">
      <c r="A63" s="37" t="s">
        <v>106</v>
      </c>
      <c r="B63" s="37" t="s">
        <v>40</v>
      </c>
      <c r="C63" s="38">
        <v>100</v>
      </c>
      <c r="D63" s="10" t="s">
        <v>7</v>
      </c>
      <c r="E63" s="9"/>
      <c r="F63" s="9"/>
      <c r="G63" s="9"/>
      <c r="H63" s="9"/>
    </row>
    <row r="64" spans="1:8" ht="9.9499999999999993" customHeight="1">
      <c r="A64" s="37" t="s">
        <v>107</v>
      </c>
      <c r="B64" s="37" t="s">
        <v>43</v>
      </c>
      <c r="C64" s="38">
        <v>850</v>
      </c>
      <c r="D64" s="10" t="s">
        <v>10</v>
      </c>
      <c r="E64" s="9"/>
      <c r="F64" s="9"/>
      <c r="G64" s="9"/>
      <c r="H64" s="9"/>
    </row>
    <row r="65" spans="1:8" ht="9.9499999999999993" customHeight="1">
      <c r="A65" s="37" t="s">
        <v>108</v>
      </c>
      <c r="B65" s="37" t="s">
        <v>109</v>
      </c>
      <c r="C65" s="38">
        <v>250</v>
      </c>
      <c r="D65" s="10" t="s">
        <v>8</v>
      </c>
      <c r="E65" s="9"/>
      <c r="F65" s="9"/>
      <c r="G65" s="9"/>
      <c r="H65" s="9"/>
    </row>
    <row r="66" spans="1:8" ht="9.9499999999999993" customHeight="1">
      <c r="A66" s="41"/>
      <c r="B66" s="41"/>
      <c r="C66" s="41"/>
    </row>
    <row r="67" spans="1:8" ht="9.9499999999999993" customHeight="1">
      <c r="A67" s="42" t="s">
        <v>110</v>
      </c>
      <c r="B67" s="32"/>
      <c r="C67" s="32"/>
    </row>
    <row r="68" spans="1:8" ht="9.9499999999999993" customHeight="1">
      <c r="A68" s="43" t="s">
        <v>112</v>
      </c>
      <c r="B68" s="32"/>
      <c r="C68" s="32"/>
    </row>
    <row r="69" spans="1:8" ht="9.75" customHeight="1">
      <c r="A69" s="2"/>
      <c r="B69" s="2"/>
      <c r="C69" s="7"/>
    </row>
    <row r="70" spans="1:8" ht="9.9499999999999993" customHeight="1">
      <c r="A70" s="2"/>
      <c r="B70" s="2"/>
      <c r="C70" s="11"/>
    </row>
    <row r="71" spans="1:8" ht="9.9499999999999993" customHeight="1"/>
    <row r="72" spans="1:8" ht="9.9499999999999993" customHeight="1"/>
    <row r="73" spans="1:8" ht="9.9499999999999993" customHeight="1"/>
    <row r="74" spans="1:8" ht="9.9499999999999993" customHeight="1"/>
    <row r="75" spans="1:8" ht="9.9499999999999993" customHeight="1">
      <c r="B75" s="7"/>
      <c r="C75" s="7"/>
      <c r="D75" s="7"/>
    </row>
    <row r="76" spans="1:8" ht="9.9499999999999993" customHeight="1">
      <c r="B76" s="7"/>
      <c r="C76" s="7"/>
      <c r="D76" s="7"/>
    </row>
    <row r="77" spans="1:8" ht="9.9499999999999993" customHeight="1">
      <c r="B77" s="7"/>
      <c r="C77" s="7"/>
      <c r="D77" s="7"/>
      <c r="E77" s="12"/>
    </row>
    <row r="78" spans="1:8" ht="9.9499999999999993" customHeight="1">
      <c r="B78" s="7"/>
      <c r="C78" s="7"/>
      <c r="D78" s="7"/>
      <c r="E78" s="7"/>
    </row>
    <row r="79" spans="1:8" ht="9.9499999999999993" customHeight="1">
      <c r="B79" s="7"/>
      <c r="C79" s="7"/>
      <c r="D79" s="7"/>
      <c r="E79" s="7"/>
    </row>
    <row r="80" spans="1:8" ht="9.9499999999999993" customHeight="1">
      <c r="B80" s="7"/>
      <c r="C80" s="7"/>
      <c r="D80" s="7"/>
    </row>
    <row r="81" spans="4:4" ht="9.9499999999999993" customHeight="1">
      <c r="D81" s="7"/>
    </row>
    <row r="82" spans="4:4" ht="9.9499999999999993" customHeight="1"/>
    <row r="83" spans="4:4" ht="9.9499999999999993" customHeight="1"/>
    <row r="84" spans="4:4" ht="9.9499999999999993" customHeight="1"/>
    <row r="85" spans="4:4" ht="9.9499999999999993" customHeight="1"/>
    <row r="86" spans="4:4" ht="9.9499999999999993" customHeight="1"/>
    <row r="87" spans="4:4" ht="9.9499999999999993" customHeight="1"/>
    <row r="88" spans="4:4" ht="9.9499999999999993" customHeight="1"/>
    <row r="89" spans="4:4" ht="9.9499999999999993" customHeight="1"/>
    <row r="90" spans="4:4" ht="9.9499999999999993" customHeight="1"/>
    <row r="91" spans="4:4" ht="9.9499999999999993" customHeight="1"/>
    <row r="92" spans="4:4" ht="9.9499999999999993" customHeight="1"/>
    <row r="93" spans="4:4" ht="9.9499999999999993" customHeight="1"/>
    <row r="94" spans="4:4" ht="9.9499999999999993" customHeight="1"/>
    <row r="95" spans="4:4" ht="9.9499999999999993" customHeight="1"/>
    <row r="96" spans="4:4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</sheetData>
  <mergeCells count="3">
    <mergeCell ref="A3:A4"/>
    <mergeCell ref="B3:B4"/>
    <mergeCell ref="A1:C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T2.6</vt:lpstr>
      <vt:lpstr>T2.6!Area_de_impressao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sferreira</dc:creator>
  <cp:keywords/>
  <dc:description/>
  <cp:lastModifiedBy>Pedro Paulo Moraes Filho</cp:lastModifiedBy>
  <cp:revision/>
  <dcterms:created xsi:type="dcterms:W3CDTF">2009-02-09T18:07:28Z</dcterms:created>
  <dcterms:modified xsi:type="dcterms:W3CDTF">2023-09-02T01:35:05Z</dcterms:modified>
  <cp:category/>
  <cp:contentStatus/>
</cp:coreProperties>
</file>