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E36DD827-2A68-4C0A-91E6-C9EB2CF043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1.22" sheetId="1" r:id="rId1"/>
  </sheets>
  <definedNames>
    <definedName name="_xlnm.Print_Area" localSheetId="0">'T1.22'!$A$1:$K$16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I10" i="1"/>
  <c r="I12" i="1"/>
  <c r="H10" i="1"/>
  <c r="H12" i="1"/>
  <c r="J9" i="1"/>
  <c r="J10" i="1"/>
  <c r="J12" i="1"/>
  <c r="I9" i="1"/>
  <c r="H9" i="1"/>
  <c r="G9" i="1"/>
  <c r="G10" i="1"/>
  <c r="G12" i="1"/>
  <c r="F9" i="1"/>
  <c r="F10" i="1"/>
  <c r="F12" i="1"/>
  <c r="E9" i="1"/>
  <c r="E10" i="1"/>
  <c r="E12" i="1"/>
  <c r="D9" i="1"/>
  <c r="D10" i="1"/>
  <c r="D12" i="1"/>
  <c r="C9" i="1"/>
  <c r="C10" i="1"/>
  <c r="C12" i="1"/>
  <c r="B9" i="1"/>
  <c r="B10" i="1"/>
  <c r="B12" i="1"/>
  <c r="K12" i="1"/>
</calcChain>
</file>

<file path=xl/sharedStrings.xml><?xml version="1.0" encoding="utf-8"?>
<sst xmlns="http://schemas.openxmlformats.org/spreadsheetml/2006/main" count="11" uniqueCount="11">
  <si>
    <t>Table 1.22 – Brazilian foreign surplus on oil and oil products – 2013-2022</t>
  </si>
  <si>
    <t>Specification</t>
  </si>
  <si>
    <t>Brazilian foreign surplus on oil and oil products (10³ m³/day)</t>
  </si>
  <si>
    <t>Oil production (a)¹</t>
  </si>
  <si>
    <t>Oil net exports (b)²</t>
  </si>
  <si>
    <t>Net imports of oil products (c)</t>
  </si>
  <si>
    <t>Apparent comsumption (d)=(a)-(b)+(c)</t>
  </si>
  <si>
    <t>Foreign surplus (e)=(d)-(a)</t>
  </si>
  <si>
    <t>Foreign surplus (e)/(d) %</t>
  </si>
  <si>
    <t>¹Includes condensate and NGL. ²Includes condensate.</t>
  </si>
  <si>
    <t>Sources: ANP/SDP, according to Decree No. 2.705/1998, for oil production data; MDIC/Secex, for imports and exports data, except for bunker.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</si>
</sst>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_(* #,##0.000_);_(* \(#,##0.000\);_(* &quot;-&quot;??_);_(@_)"/>
    <numFmt numFmtId="169" formatCode="#,##0.0"/>
    <numFmt numFmtId="170" formatCode="_(* #,##0.00000_);_(* \(#,##0.00000\);_(* &quot;-&quot;??_);_(@_)"/>
  </numFmts>
  <fonts count="11">
    <font>
      <sz val="10"/>
      <name val="Arial"/>
    </font>
    <font>
      <sz val="10"/>
      <name val="Arial"/>
    </font>
    <font>
      <sz val="9"/>
      <name val="Helvetica Neue"/>
      <family val="2"/>
    </font>
    <font>
      <sz val="7"/>
      <name val="Helvetica Neue"/>
      <family val="2"/>
    </font>
    <font>
      <sz val="7"/>
      <color indexed="10"/>
      <name val="Helvetica Neue"/>
      <family val="2"/>
    </font>
    <font>
      <sz val="7"/>
      <color indexed="10"/>
      <name val="Helvetica Neue"/>
    </font>
    <font>
      <sz val="7"/>
      <color indexed="17"/>
      <name val="Helvetica Neue"/>
    </font>
    <font>
      <sz val="10"/>
      <name val="Arial"/>
      <family val="2"/>
    </font>
    <font>
      <b/>
      <sz val="9"/>
      <color theme="1"/>
      <name val="Helvetica Neue"/>
    </font>
    <font>
      <b/>
      <sz val="7"/>
      <color theme="1"/>
      <name val="Helvetica Neue"/>
    </font>
    <font>
      <sz val="7"/>
      <color theme="1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5" fontId="4" fillId="2" borderId="0" xfId="3" applyNumberFormat="1" applyFont="1" applyFill="1"/>
    <xf numFmtId="167" fontId="5" fillId="2" borderId="0" xfId="3" applyNumberFormat="1" applyFont="1" applyFill="1"/>
    <xf numFmtId="167" fontId="3" fillId="2" borderId="0" xfId="3" applyNumberFormat="1" applyFont="1" applyFill="1"/>
    <xf numFmtId="166" fontId="5" fillId="2" borderId="0" xfId="2" applyNumberFormat="1" applyFont="1" applyFill="1"/>
    <xf numFmtId="165" fontId="6" fillId="2" borderId="0" xfId="3" applyNumberFormat="1" applyFont="1" applyFill="1"/>
    <xf numFmtId="165" fontId="3" fillId="2" borderId="0" xfId="0" applyNumberFormat="1" applyFont="1" applyFill="1"/>
    <xf numFmtId="168" fontId="5" fillId="2" borderId="0" xfId="3" applyNumberFormat="1" applyFont="1" applyFill="1"/>
    <xf numFmtId="165" fontId="3" fillId="2" borderId="0" xfId="3" applyNumberFormat="1" applyFont="1" applyFill="1"/>
    <xf numFmtId="164" fontId="5" fillId="2" borderId="0" xfId="3" applyFont="1" applyFill="1"/>
    <xf numFmtId="0" fontId="8" fillId="2" borderId="0" xfId="1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70" fontId="9" fillId="2" borderId="0" xfId="0" applyNumberFormat="1" applyFont="1" applyFill="1" applyAlignment="1">
      <alignment horizontal="center" vertical="center"/>
    </xf>
    <xf numFmtId="167" fontId="10" fillId="2" borderId="0" xfId="0" applyNumberFormat="1" applyFont="1" applyFill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67" fontId="10" fillId="2" borderId="0" xfId="3" applyNumberFormat="1" applyFont="1" applyFill="1" applyBorder="1"/>
    <xf numFmtId="0" fontId="10" fillId="2" borderId="0" xfId="1" applyFont="1" applyFill="1"/>
    <xf numFmtId="169" fontId="10" fillId="2" borderId="0" xfId="3" applyNumberFormat="1" applyFont="1" applyFill="1"/>
    <xf numFmtId="169" fontId="10" fillId="2" borderId="0" xfId="0" applyNumberFormat="1" applyFont="1" applyFill="1"/>
    <xf numFmtId="0" fontId="9" fillId="2" borderId="0" xfId="1" applyFont="1" applyFill="1"/>
    <xf numFmtId="169" fontId="9" fillId="2" borderId="0" xfId="3" applyNumberFormat="1" applyFont="1" applyFill="1"/>
    <xf numFmtId="0" fontId="10" fillId="2" borderId="3" xfId="0" applyFont="1" applyFill="1" applyBorder="1"/>
    <xf numFmtId="166" fontId="10" fillId="2" borderId="3" xfId="2" applyNumberFormat="1" applyFont="1" applyFill="1" applyBorder="1"/>
    <xf numFmtId="0" fontId="10" fillId="2" borderId="0" xfId="1" applyFont="1" applyFill="1" applyAlignment="1">
      <alignment vertical="center"/>
    </xf>
    <xf numFmtId="0" fontId="10" fillId="2" borderId="0" xfId="0" applyFont="1" applyFill="1"/>
    <xf numFmtId="167" fontId="10" fillId="2" borderId="0" xfId="3" applyNumberFormat="1" applyFont="1" applyFill="1"/>
  </cellXfs>
  <cellStyles count="4">
    <cellStyle name="Normal" xfId="0" builtinId="0"/>
    <cellStyle name="Normal 2" xfId="1" xr:uid="{00000000-0005-0000-0000-000002000000}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Normal="100" workbookViewId="0">
      <selection sqref="A1:K1"/>
    </sheetView>
  </sheetViews>
  <sheetFormatPr defaultRowHeight="9"/>
  <cols>
    <col min="1" max="1" width="26.85546875" style="2" customWidth="1"/>
    <col min="2" max="11" width="7.85546875" style="2" customWidth="1"/>
    <col min="12" max="16384" width="9.140625" style="2"/>
  </cols>
  <sheetData>
    <row r="1" spans="1:13" s="1" customFormat="1" ht="12.7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ht="9.75" customHeight="1">
      <c r="A2" s="13"/>
      <c r="B2" s="13"/>
      <c r="C2" s="13"/>
      <c r="D2" s="13"/>
      <c r="E2" s="13"/>
      <c r="F2" s="14"/>
      <c r="G2" s="14"/>
      <c r="H2" s="14"/>
      <c r="I2" s="15"/>
      <c r="J2" s="15"/>
      <c r="K2" s="15"/>
    </row>
    <row r="3" spans="1:13" ht="12" customHeight="1">
      <c r="A3" s="16" t="s">
        <v>1</v>
      </c>
      <c r="B3" s="17" t="s">
        <v>2</v>
      </c>
      <c r="C3" s="18"/>
      <c r="D3" s="18"/>
      <c r="E3" s="18"/>
      <c r="F3" s="18"/>
      <c r="G3" s="18"/>
      <c r="H3" s="18"/>
      <c r="I3" s="18"/>
      <c r="J3" s="18"/>
      <c r="K3" s="18"/>
    </row>
    <row r="4" spans="1:13" ht="9.75" customHeight="1">
      <c r="A4" s="19"/>
      <c r="B4" s="20">
        <v>2013</v>
      </c>
      <c r="C4" s="21">
        <v>2014</v>
      </c>
      <c r="D4" s="21">
        <v>2015</v>
      </c>
      <c r="E4" s="21">
        <v>2016</v>
      </c>
      <c r="F4" s="21">
        <v>2017</v>
      </c>
      <c r="G4" s="21">
        <v>2018</v>
      </c>
      <c r="H4" s="21">
        <v>2019</v>
      </c>
      <c r="I4" s="21">
        <v>2020</v>
      </c>
      <c r="J4" s="21">
        <v>2021</v>
      </c>
      <c r="K4" s="21">
        <v>2022</v>
      </c>
    </row>
    <row r="5" spans="1:1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3">
      <c r="A6" s="24" t="s">
        <v>3</v>
      </c>
      <c r="B6" s="25">
        <v>336.11726859526027</v>
      </c>
      <c r="C6" s="25">
        <v>373.03360429947946</v>
      </c>
      <c r="D6" s="25">
        <v>401.75286539997256</v>
      </c>
      <c r="E6" s="25">
        <v>414.46968361136601</v>
      </c>
      <c r="F6" s="25">
        <v>434.47237177794528</v>
      </c>
      <c r="G6" s="25">
        <v>428.30714491830133</v>
      </c>
      <c r="H6" s="25">
        <v>459.63896208621924</v>
      </c>
      <c r="I6" s="25">
        <v>483.30686555942623</v>
      </c>
      <c r="J6" s="25">
        <v>476.31273099999999</v>
      </c>
      <c r="K6" s="25">
        <v>494.95880699999998</v>
      </c>
      <c r="L6" s="4"/>
      <c r="M6" s="5"/>
    </row>
    <row r="7" spans="1:13">
      <c r="A7" s="24" t="s">
        <v>4</v>
      </c>
      <c r="B7" s="25">
        <v>-1.6057729999999999</v>
      </c>
      <c r="C7" s="25">
        <v>19.709857</v>
      </c>
      <c r="D7" s="25">
        <v>65.609251</v>
      </c>
      <c r="E7" s="25">
        <v>98.249922757458506</v>
      </c>
      <c r="F7" s="25">
        <v>134.71337800000001</v>
      </c>
      <c r="G7" s="25">
        <v>148.99000100000001</v>
      </c>
      <c r="H7" s="25">
        <v>156.30526268167301</v>
      </c>
      <c r="I7" s="25">
        <v>196.02699999999999</v>
      </c>
      <c r="J7" s="25">
        <v>184.40628799999999</v>
      </c>
      <c r="K7" s="25">
        <v>171.66532150304008</v>
      </c>
      <c r="L7" s="4"/>
      <c r="M7" s="5"/>
    </row>
    <row r="8" spans="1:13">
      <c r="A8" s="24" t="s">
        <v>5</v>
      </c>
      <c r="B8" s="25">
        <v>61.676394316151558</v>
      </c>
      <c r="C8" s="25">
        <v>64.779104321436407</v>
      </c>
      <c r="D8" s="25">
        <v>52.241143847846793</v>
      </c>
      <c r="E8" s="25">
        <v>61.541736076268897</v>
      </c>
      <c r="F8" s="25">
        <v>80.070426884944752</v>
      </c>
      <c r="G8" s="25">
        <v>66.195201865686826</v>
      </c>
      <c r="H8" s="25">
        <v>70.977309461155883</v>
      </c>
      <c r="I8" s="25">
        <v>40.852948999500612</v>
      </c>
      <c r="J8" s="25">
        <v>65.610354959062548</v>
      </c>
      <c r="K8" s="25">
        <v>63.970675436615885</v>
      </c>
      <c r="L8" s="4"/>
      <c r="M8" s="5"/>
    </row>
    <row r="9" spans="1:13">
      <c r="A9" s="24" t="s">
        <v>6</v>
      </c>
      <c r="B9" s="25">
        <f t="shared" ref="B9:I9" si="0">B6-B7+B8</f>
        <v>399.39943591141184</v>
      </c>
      <c r="C9" s="25">
        <f t="shared" si="0"/>
        <v>418.10285162091589</v>
      </c>
      <c r="D9" s="25">
        <f t="shared" si="0"/>
        <v>388.38475824781932</v>
      </c>
      <c r="E9" s="25">
        <f t="shared" si="0"/>
        <v>377.76149693017635</v>
      </c>
      <c r="F9" s="25">
        <f t="shared" si="0"/>
        <v>379.82942066289007</v>
      </c>
      <c r="G9" s="25">
        <f t="shared" si="0"/>
        <v>345.51234578398817</v>
      </c>
      <c r="H9" s="25">
        <f t="shared" si="0"/>
        <v>374.31100886570209</v>
      </c>
      <c r="I9" s="25">
        <f t="shared" si="0"/>
        <v>328.13281455892684</v>
      </c>
      <c r="J9" s="25">
        <f>J6-J7+J8</f>
        <v>357.5167979590625</v>
      </c>
      <c r="K9" s="25">
        <f>K6-K7+K8</f>
        <v>387.26416093357574</v>
      </c>
      <c r="L9" s="11"/>
      <c r="M9" s="5"/>
    </row>
    <row r="10" spans="1:13">
      <c r="A10" s="24" t="s">
        <v>7</v>
      </c>
      <c r="B10" s="26">
        <f t="shared" ref="B10:I10" si="1">B6-B9</f>
        <v>-63.282167316151572</v>
      </c>
      <c r="C10" s="26">
        <f t="shared" si="1"/>
        <v>-45.069247321436421</v>
      </c>
      <c r="D10" s="26">
        <f t="shared" si="1"/>
        <v>13.368107152153243</v>
      </c>
      <c r="E10" s="26">
        <f t="shared" si="1"/>
        <v>36.708186681189659</v>
      </c>
      <c r="F10" s="26">
        <f t="shared" si="1"/>
        <v>54.642951115055212</v>
      </c>
      <c r="G10" s="26">
        <f t="shared" si="1"/>
        <v>82.794799134313166</v>
      </c>
      <c r="H10" s="26">
        <f t="shared" si="1"/>
        <v>85.327953220517145</v>
      </c>
      <c r="I10" s="26">
        <f t="shared" si="1"/>
        <v>155.17405100049939</v>
      </c>
      <c r="J10" s="26">
        <f>J6-J9</f>
        <v>118.79593304093748</v>
      </c>
      <c r="K10" s="26">
        <f>K6-K9</f>
        <v>107.69464606642424</v>
      </c>
      <c r="L10" s="4"/>
      <c r="M10" s="5"/>
    </row>
    <row r="11" spans="1:13">
      <c r="A11" s="24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4"/>
      <c r="M11" s="5"/>
    </row>
    <row r="12" spans="1:13">
      <c r="A12" s="27" t="s">
        <v>8</v>
      </c>
      <c r="B12" s="28">
        <f t="shared" ref="B12:G12" si="2">(B10/B9)*100</f>
        <v>-15.844330669056772</v>
      </c>
      <c r="C12" s="28">
        <f t="shared" si="2"/>
        <v>-10.779464226735209</v>
      </c>
      <c r="D12" s="28">
        <f t="shared" si="2"/>
        <v>3.4419752238637962</v>
      </c>
      <c r="E12" s="28">
        <f t="shared" si="2"/>
        <v>9.7172917249358068</v>
      </c>
      <c r="F12" s="28">
        <f t="shared" si="2"/>
        <v>14.386181833858641</v>
      </c>
      <c r="G12" s="28">
        <f t="shared" si="2"/>
        <v>23.962906143468423</v>
      </c>
      <c r="H12" s="28">
        <f>(H10/H9)*100</f>
        <v>22.796004178207781</v>
      </c>
      <c r="I12" s="28">
        <f>(I10/I9)*100</f>
        <v>47.290013103103675</v>
      </c>
      <c r="J12" s="28">
        <f>(J10/J9)*100</f>
        <v>33.228070322597887</v>
      </c>
      <c r="K12" s="28">
        <f>(K10/K9)*100</f>
        <v>27.809091811337588</v>
      </c>
      <c r="L12" s="6"/>
      <c r="M12" s="5"/>
    </row>
    <row r="13" spans="1:13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3" ht="10.5" customHeight="1">
      <c r="A14" s="31" t="s">
        <v>10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0.5" customHeight="1">
      <c r="A15" s="24" t="s">
        <v>9</v>
      </c>
      <c r="B15" s="32"/>
      <c r="C15" s="32"/>
      <c r="D15" s="32"/>
      <c r="E15" s="32"/>
      <c r="F15" s="32"/>
      <c r="G15" s="32"/>
      <c r="H15" s="33"/>
      <c r="I15" s="33"/>
      <c r="J15" s="33"/>
      <c r="K15" s="33"/>
    </row>
    <row r="16" spans="1:13">
      <c r="H16" s="4"/>
      <c r="I16" s="4"/>
      <c r="J16" s="9"/>
      <c r="K16" s="4"/>
    </row>
    <row r="17" spans="1:11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3"/>
      <c r="B18" s="7"/>
      <c r="C18" s="7"/>
      <c r="D18" s="7"/>
      <c r="E18" s="7"/>
      <c r="F18" s="7"/>
      <c r="G18" s="7"/>
      <c r="H18" s="7"/>
      <c r="I18" s="7"/>
      <c r="J18" s="7"/>
      <c r="K18" s="7"/>
    </row>
    <row r="20" spans="1:11">
      <c r="H20" s="10"/>
      <c r="I20" s="10"/>
      <c r="J20" s="10"/>
      <c r="K20" s="10"/>
    </row>
    <row r="21" spans="1:11">
      <c r="J21" s="10"/>
      <c r="K21" s="10"/>
    </row>
    <row r="22" spans="1:11">
      <c r="J22" s="10"/>
      <c r="K22" s="10"/>
    </row>
    <row r="24" spans="1:11">
      <c r="H24" s="8"/>
      <c r="I24" s="8"/>
      <c r="J24" s="8"/>
      <c r="K24" s="8"/>
    </row>
    <row r="26" spans="1:11">
      <c r="H26" s="8"/>
      <c r="I26" s="8"/>
      <c r="J26" s="8"/>
      <c r="K26" s="8"/>
    </row>
  </sheetData>
  <mergeCells count="3">
    <mergeCell ref="A3:A4"/>
    <mergeCell ref="A1:K1"/>
    <mergeCell ref="B3:K3"/>
  </mergeCells>
  <phoneticPr fontId="0" type="noConversion"/>
  <pageMargins left="0.39370078740157483" right="0.39370078740157483" top="0.78740157480314965" bottom="0.59055118110236227" header="0.51181102362204722" footer="0.51181102362204722"/>
  <pageSetup paperSize="9" scale="8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72E11E-22EA-4ACF-B535-97BEB68FC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964E9B-07A0-4B43-91D0-7CF827ABF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T1.22</vt:lpstr>
      <vt:lpstr>T1.22!Area_de_impressao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Pedro Paulo Moraes Filho</cp:lastModifiedBy>
  <cp:revision/>
  <dcterms:created xsi:type="dcterms:W3CDTF">2001-10-17T15:28:48Z</dcterms:created>
  <dcterms:modified xsi:type="dcterms:W3CDTF">2023-09-02T01:35:40Z</dcterms:modified>
  <cp:category/>
  <cp:contentStatus/>
</cp:coreProperties>
</file>