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40" yWindow="32760" windowWidth="13200" windowHeight="12180" tabRatio="599" activeTab="0"/>
  </bookViews>
  <sheets>
    <sheet name="T1.1" sheetId="1" r:id="rId1"/>
  </sheets>
  <definedNames>
    <definedName name="_Fill" hidden="1">#REF!</definedName>
    <definedName name="_xlnm.Print_Area" localSheetId="0">'T1.1'!$A$1:$M$49</definedName>
  </definedNames>
  <calcPr fullCalcOnLoad="1"/>
</workbook>
</file>

<file path=xl/sharedStrings.xml><?xml version="1.0" encoding="utf-8"?>
<sst xmlns="http://schemas.openxmlformats.org/spreadsheetml/2006/main" count="54" uniqueCount="32">
  <si>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</si>
  <si>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</si>
  <si>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</si>
  <si>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</si>
  <si>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</si>
  <si>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</si>
  <si>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</si>
  <si>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</si>
  <si>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..</t>
  </si>
  <si>
    <t>Maranhão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</si>
  <si>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</si>
  <si>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</si>
  <si>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</si>
  <si>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</si>
  <si>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t>States</t>
  </si>
  <si>
    <t>Location</t>
  </si>
  <si>
    <r>
      <t>Proved oil reserves (10</t>
    </r>
    <r>
      <rPr>
        <b/>
        <vertAlign val="superscript"/>
        <sz val="7"/>
        <rFont val="Helvetica Neue"/>
        <family val="0"/>
      </rPr>
      <t xml:space="preserve">6 </t>
    </r>
    <r>
      <rPr>
        <b/>
        <sz val="7"/>
        <rFont val="Helvetica Neue"/>
        <family val="0"/>
      </rPr>
      <t>barrels)</t>
    </r>
  </si>
  <si>
    <t>Source: ANP/SDP, as per Ordinance ANP No. 47/2014.</t>
  </si>
  <si>
    <r>
      <t>Notes: 1. Reserves on December 31</t>
    </r>
    <r>
      <rPr>
        <sz val="7"/>
        <rFont val="Helvetica Neue"/>
        <family val="0"/>
      </rPr>
      <t xml:space="preserve"> of reference years.</t>
    </r>
  </si>
  <si>
    <t xml:space="preserve">               2. Condensates included.</t>
  </si>
  <si>
    <t xml:space="preserve">               3. See item in General Notes on "Brazilian Oil and Natural Gas Reserves".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</si>
  <si>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Reserves related to fields whose development plans are still under analysis by ANP included.</t>
    </r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</si>
  <si>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The reserves are fully appropriated to the State in which each field has its area.</t>
    </r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</si>
  <si>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Reserves related to Roncador and Frade fields were totally accounted to the State of Rio de Janeiro by means of simplification.</t>
    </r>
  </si>
  <si>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Sapinhoá field reserves are fully appropriated in the State of São Paulo for simplification.</t>
    </r>
  </si>
  <si>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Reserves related to Caravela field were totally accounted to the State of Paraná by means of simplification. </t>
    </r>
  </si>
  <si>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Reserves related to Tubarão field are totally accounted to the State of Santa Catarina by means of simplification.</t>
    </r>
  </si>
  <si>
    <t>Brazil</t>
  </si>
  <si>
    <t>Onshore</t>
  </si>
  <si>
    <t>Offshore</t>
  </si>
  <si>
    <t>Table 1.1 – Proved oil reserves¹, per location (onshore and offshore), by State² – 2012-2021</t>
  </si>
  <si>
    <t>21/20
%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</si>
</sst>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2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104" applyNumberFormat="1" applyFont="1" applyFill="1" applyBorder="1" applyAlignment="1" applyProtection="1">
      <alignment vertical="center" wrapText="1"/>
      <protection/>
    </xf>
    <xf numFmtId="4" fontId="7" fillId="33" borderId="0" xfId="104" applyNumberFormat="1" applyFont="1" applyFill="1" applyBorder="1" applyAlignment="1" applyProtection="1">
      <alignment vertical="center" wrapText="1"/>
      <protection/>
    </xf>
    <xf numFmtId="192" fontId="6" fillId="33" borderId="0" xfId="104" applyNumberFormat="1" applyFont="1" applyFill="1" applyBorder="1" applyAlignment="1">
      <alignment vertical="center"/>
    </xf>
    <xf numFmtId="191" fontId="6" fillId="33" borderId="0" xfId="104" applyNumberFormat="1" applyFont="1" applyFill="1" applyBorder="1" applyAlignment="1" applyProtection="1">
      <alignment vertical="center" wrapText="1"/>
      <protection/>
    </xf>
    <xf numFmtId="191" fontId="6" fillId="33" borderId="0" xfId="104" applyNumberFormat="1" applyFont="1" applyFill="1" applyBorder="1" applyAlignment="1">
      <alignment vertical="center"/>
    </xf>
    <xf numFmtId="192" fontId="6" fillId="33" borderId="0" xfId="104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0" xfId="0" applyNumberFormat="1" applyFont="1" applyFill="1" applyBorder="1" applyAlignment="1" applyProtection="1">
      <alignment horizontal="lef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4" fontId="7" fillId="33" borderId="0" xfId="104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190" fontId="7" fillId="34" borderId="11" xfId="0" applyFont="1" applyFill="1" applyBorder="1" applyAlignment="1">
      <alignment horizontal="center" vertical="center"/>
    </xf>
    <xf numFmtId="190" fontId="7" fillId="35" borderId="12" xfId="0" applyFont="1" applyFill="1" applyBorder="1" applyAlignment="1">
      <alignment horizontal="center" vertical="center"/>
    </xf>
    <xf numFmtId="191" fontId="6" fillId="33" borderId="0" xfId="95" applyNumberFormat="1" applyFont="1" applyFill="1" applyBorder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5" applyNumberFormat="1" applyFont="1" applyFill="1" applyBorder="1" applyAlignment="1" applyProtection="1">
      <alignment horizontal="left" vertical="center"/>
      <protection/>
    </xf>
    <xf numFmtId="191" fontId="8" fillId="33" borderId="0" xfId="95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95" applyNumberFormat="1" applyFont="1" applyFill="1" applyBorder="1" applyAlignment="1" applyProtection="1">
      <alignment vertical="center"/>
      <protection/>
    </xf>
    <xf numFmtId="191" fontId="8" fillId="33" borderId="0" xfId="95" applyNumberFormat="1" applyFont="1" applyFill="1" applyBorder="1" applyAlignment="1">
      <alignment vertical="center"/>
    </xf>
    <xf numFmtId="198" fontId="8" fillId="33" borderId="0" xfId="95" applyNumberFormat="1" applyFont="1" applyFill="1" applyBorder="1" applyAlignment="1">
      <alignment vertical="center"/>
    </xf>
    <xf numFmtId="198" fontId="6" fillId="33" borderId="0" xfId="95" applyNumberFormat="1" applyFont="1" applyFill="1" applyBorder="1" applyAlignment="1">
      <alignment vertical="center"/>
    </xf>
    <xf numFmtId="191" fontId="6" fillId="36" borderId="0" xfId="104" applyNumberFormat="1" applyFont="1" applyFill="1" applyAlignment="1">
      <alignment vertical="center"/>
    </xf>
    <xf numFmtId="190" fontId="6" fillId="36" borderId="0" xfId="0" applyFont="1" applyFill="1" applyAlignment="1">
      <alignment vertical="center"/>
    </xf>
    <xf numFmtId="190" fontId="6" fillId="33" borderId="0" xfId="0" applyFont="1" applyFill="1" applyBorder="1" applyAlignment="1">
      <alignment horizontal="left" vertical="center" wrapText="1"/>
    </xf>
    <xf numFmtId="49" fontId="7" fillId="33" borderId="0" xfId="104" applyNumberFormat="1" applyFont="1" applyFill="1" applyBorder="1" applyAlignment="1" applyProtection="1">
      <alignment horizontal="left" vertical="center"/>
      <protection/>
    </xf>
    <xf numFmtId="190" fontId="5" fillId="33" borderId="0" xfId="0" applyFont="1" applyFill="1" applyBorder="1" applyAlignment="1">
      <alignment horizontal="left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5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4" borderId="16" xfId="0" applyFont="1" applyFill="1" applyBorder="1" applyAlignment="1">
      <alignment horizontal="center" vertical="center" wrapText="1"/>
    </xf>
    <xf numFmtId="190" fontId="7" fillId="35" borderId="17" xfId="0" applyFont="1" applyFill="1" applyBorder="1" applyAlignment="1">
      <alignment horizontal="center" vertical="center"/>
    </xf>
  </cellXfs>
  <cellStyles count="9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0" xfId="58"/>
    <cellStyle name="Normal 21" xfId="59"/>
    <cellStyle name="Normal 22" xfId="60"/>
    <cellStyle name="Normal 23" xfId="61"/>
    <cellStyle name="Normal 24" xfId="62"/>
    <cellStyle name="Normal 25" xfId="63"/>
    <cellStyle name="Normal 26" xfId="64"/>
    <cellStyle name="Normal 27" xfId="65"/>
    <cellStyle name="Normal 28" xfId="66"/>
    <cellStyle name="Normal 29" xfId="67"/>
    <cellStyle name="Normal 3" xfId="68"/>
    <cellStyle name="Normal 30" xfId="69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5" xfId="84"/>
    <cellStyle name="Normal 6" xfId="85"/>
    <cellStyle name="Normal 7" xfId="86"/>
    <cellStyle name="Normal 8" xfId="87"/>
    <cellStyle name="Normal 9" xfId="88"/>
    <cellStyle name="Nota" xfId="89"/>
    <cellStyle name="Percent" xfId="90"/>
    <cellStyle name="Ruim" xfId="91"/>
    <cellStyle name="Saída" xfId="92"/>
    <cellStyle name="Comma [0]" xfId="93"/>
    <cellStyle name="Separador de milhares 2" xfId="94"/>
    <cellStyle name="Separador de milhares 3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Comma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3"/>
  <sheetViews>
    <sheetView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99609375" style="14" customWidth="1"/>
    <col min="2" max="2" width="7.77734375" style="15" bestFit="1" customWidth="1"/>
    <col min="3" max="5" width="6.3359375" style="15" customWidth="1"/>
    <col min="6" max="7" width="6.3359375" style="16" customWidth="1"/>
    <col min="8" max="12" width="6.3359375" style="17" customWidth="1"/>
    <col min="13" max="13" width="5.21484375" style="17" customWidth="1"/>
    <col min="14" max="14" width="10.6640625" style="17" customWidth="1"/>
    <col min="15" max="16384" width="8.88671875" style="17" customWidth="1"/>
  </cols>
  <sheetData>
    <row r="1" spans="1:13" s="1" customFormat="1" ht="13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1" customFormat="1" ht="9">
      <c r="A2" s="2"/>
    </row>
    <row r="3" spans="1:13" s="1" customFormat="1" ht="9.75" customHeight="1">
      <c r="A3" s="37" t="s">
        <v>14</v>
      </c>
      <c r="B3" s="37" t="s">
        <v>15</v>
      </c>
      <c r="C3" s="41" t="s">
        <v>16</v>
      </c>
      <c r="D3" s="41"/>
      <c r="E3" s="41"/>
      <c r="F3" s="41"/>
      <c r="G3" s="41"/>
      <c r="H3" s="41"/>
      <c r="I3" s="41"/>
      <c r="J3" s="41"/>
      <c r="K3" s="41"/>
      <c r="L3" s="21"/>
      <c r="M3" s="39" t="s">
        <v>31</v>
      </c>
    </row>
    <row r="4" spans="1:13" s="1" customFormat="1" ht="9.75" customHeight="1">
      <c r="A4" s="38"/>
      <c r="B4" s="38"/>
      <c r="C4" s="20">
        <v>2012</v>
      </c>
      <c r="D4" s="20">
        <v>2013</v>
      </c>
      <c r="E4" s="20">
        <v>2014</v>
      </c>
      <c r="F4" s="20">
        <v>2015</v>
      </c>
      <c r="G4" s="20">
        <v>2016</v>
      </c>
      <c r="H4" s="20">
        <v>2017</v>
      </c>
      <c r="I4" s="20">
        <v>2018</v>
      </c>
      <c r="J4" s="20">
        <v>2019</v>
      </c>
      <c r="K4" s="20">
        <v>2020</v>
      </c>
      <c r="L4" s="20">
        <v>2021</v>
      </c>
      <c r="M4" s="40"/>
    </row>
    <row r="5" spans="1:2" s="1" customFormat="1" ht="12.75" customHeight="1">
      <c r="A5" s="3"/>
      <c r="B5" s="3"/>
    </row>
    <row r="6" spans="1:14" s="7" customFormat="1" ht="12.75" customHeight="1">
      <c r="A6" s="35" t="s">
        <v>27</v>
      </c>
      <c r="B6" s="35"/>
      <c r="C6" s="5">
        <f aca="true" t="shared" si="0" ref="C6:K6">C8+C9</f>
        <v>15314.221242369998</v>
      </c>
      <c r="D6" s="5">
        <f t="shared" si="0"/>
        <v>15544.435216999998</v>
      </c>
      <c r="E6" s="5">
        <f t="shared" si="0"/>
        <v>16184.11229447</v>
      </c>
      <c r="F6" s="5">
        <f t="shared" si="0"/>
        <v>13012.55266551</v>
      </c>
      <c r="G6" s="5">
        <f t="shared" si="0"/>
        <v>12606.0142221</v>
      </c>
      <c r="H6" s="5">
        <f t="shared" si="0"/>
        <v>12793.21715153</v>
      </c>
      <c r="I6" s="5">
        <f t="shared" si="0"/>
        <v>13240.76792211</v>
      </c>
      <c r="J6" s="5">
        <f t="shared" si="0"/>
        <v>12728.453637839999</v>
      </c>
      <c r="K6" s="5">
        <f t="shared" si="0"/>
        <v>11932.307681722961</v>
      </c>
      <c r="L6" s="5">
        <f>L8+L9</f>
        <v>13328.641242209998</v>
      </c>
      <c r="M6" s="6">
        <f>((L6/K6)-1)*100</f>
        <v>11.702125001568975</v>
      </c>
      <c r="N6" s="19"/>
    </row>
    <row r="7" spans="1:16" s="1" customFormat="1" ht="9" customHeight="1">
      <c r="A7" s="3"/>
      <c r="B7" s="3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7"/>
      <c r="O7" s="7"/>
      <c r="P7" s="7"/>
    </row>
    <row r="8" spans="1:16" s="1" customFormat="1" ht="12.75" customHeight="1">
      <c r="A8" s="4" t="s">
        <v>0</v>
      </c>
      <c r="B8" s="4" t="s">
        <v>28</v>
      </c>
      <c r="C8" s="5">
        <f>C11+C13+C15+C18+C21+C24+C27+C30+C37</f>
        <v>920.35480549</v>
      </c>
      <c r="D8" s="5">
        <f aca="true" t="shared" si="1" ref="D8:L8">D11+D13+D15+D18+D21+D24+D27+D30+D37</f>
        <v>885.5609930400001</v>
      </c>
      <c r="E8" s="5">
        <f t="shared" si="1"/>
        <v>832.20928801</v>
      </c>
      <c r="F8" s="5">
        <f t="shared" si="1"/>
        <v>689.26336305</v>
      </c>
      <c r="G8" s="5">
        <f t="shared" si="1"/>
        <v>629.78250114</v>
      </c>
      <c r="H8" s="5">
        <f t="shared" si="1"/>
        <v>599.2894008899999</v>
      </c>
      <c r="I8" s="5">
        <f t="shared" si="1"/>
        <v>520.9284132399999</v>
      </c>
      <c r="J8" s="5">
        <f t="shared" si="1"/>
        <v>484.95660337000004</v>
      </c>
      <c r="K8" s="5">
        <f t="shared" si="1"/>
        <v>453.50601334296005</v>
      </c>
      <c r="L8" s="5">
        <f t="shared" si="1"/>
        <v>435.10450942</v>
      </c>
      <c r="M8" s="6">
        <f>((L8/K8)-1)*100</f>
        <v>-4.05760968577148</v>
      </c>
      <c r="N8" s="7"/>
      <c r="O8" s="7"/>
      <c r="P8" s="7"/>
    </row>
    <row r="9" spans="1:16" s="1" customFormat="1" ht="12.75" customHeight="1">
      <c r="A9" s="3"/>
      <c r="B9" s="4" t="s">
        <v>29</v>
      </c>
      <c r="C9" s="5">
        <f aca="true" t="shared" si="2" ref="C9:L9">C16+C19+C22+C25+C28+C31+C33+C35+C38+C40</f>
        <v>14393.866436879998</v>
      </c>
      <c r="D9" s="5">
        <f t="shared" si="2"/>
        <v>14658.874223959998</v>
      </c>
      <c r="E9" s="5">
        <f t="shared" si="2"/>
        <v>15351.90300646</v>
      </c>
      <c r="F9" s="5">
        <f t="shared" si="2"/>
        <v>12323.28930246</v>
      </c>
      <c r="G9" s="5">
        <f t="shared" si="2"/>
        <v>11976.23172096</v>
      </c>
      <c r="H9" s="5">
        <f t="shared" si="2"/>
        <v>12193.92775064</v>
      </c>
      <c r="I9" s="5">
        <f t="shared" si="2"/>
        <v>12719.83950887</v>
      </c>
      <c r="J9" s="5">
        <f t="shared" si="2"/>
        <v>12243.49703447</v>
      </c>
      <c r="K9" s="5">
        <f t="shared" si="2"/>
        <v>11478.801668380002</v>
      </c>
      <c r="L9" s="5">
        <f t="shared" si="2"/>
        <v>12893.536732789998</v>
      </c>
      <c r="M9" s="6">
        <f>((L9/K9)-1)*100</f>
        <v>12.324762682389467</v>
      </c>
      <c r="N9" s="7"/>
      <c r="O9" s="7"/>
      <c r="P9" s="7"/>
    </row>
    <row r="10" spans="1:16" s="1" customFormat="1" ht="9" customHeight="1">
      <c r="A10" s="3"/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7"/>
      <c r="O10" s="7"/>
      <c r="P10" s="7"/>
    </row>
    <row r="11" spans="1:16" s="1" customFormat="1" ht="12.75" customHeight="1">
      <c r="A11" s="3" t="s">
        <v>1</v>
      </c>
      <c r="B11" s="3" t="s">
        <v>28</v>
      </c>
      <c r="C11" s="9">
        <v>104.83333882</v>
      </c>
      <c r="D11" s="9">
        <v>101.27787276</v>
      </c>
      <c r="E11" s="9">
        <v>80.59582018</v>
      </c>
      <c r="F11" s="9">
        <v>57.73502769</v>
      </c>
      <c r="G11" s="9">
        <v>46.98498761</v>
      </c>
      <c r="H11" s="9">
        <v>43.1651294</v>
      </c>
      <c r="I11" s="9">
        <v>43.47687125</v>
      </c>
      <c r="J11" s="32">
        <v>41.01986391</v>
      </c>
      <c r="K11" s="32">
        <v>47.12770342</v>
      </c>
      <c r="L11" s="32">
        <v>50.13941596</v>
      </c>
      <c r="M11" s="6">
        <f>((L11/K11)-1)*100</f>
        <v>6.390535335786995</v>
      </c>
      <c r="N11" s="7"/>
      <c r="O11" s="7"/>
      <c r="P11" s="7"/>
    </row>
    <row r="12" spans="1:16" s="1" customFormat="1" ht="9" customHeight="1">
      <c r="A12" s="3"/>
      <c r="B12" s="3"/>
      <c r="C12" s="9"/>
      <c r="D12" s="9"/>
      <c r="E12" s="9"/>
      <c r="F12" s="9"/>
      <c r="G12" s="9"/>
      <c r="H12" s="9"/>
      <c r="I12" s="9"/>
      <c r="J12" s="32"/>
      <c r="K12" s="32"/>
      <c r="L12" s="32"/>
      <c r="M12" s="6"/>
      <c r="N12" s="7"/>
      <c r="O12" s="7"/>
      <c r="P12" s="7"/>
    </row>
    <row r="13" spans="1:16" s="1" customFormat="1" ht="12.75" customHeight="1">
      <c r="A13" s="3" t="s">
        <v>9</v>
      </c>
      <c r="B13" s="3" t="s">
        <v>28</v>
      </c>
      <c r="C13" s="9">
        <v>0</v>
      </c>
      <c r="D13" s="9">
        <v>0.06126633</v>
      </c>
      <c r="E13" s="9">
        <v>0.04685223</v>
      </c>
      <c r="F13" s="9">
        <v>0.20003061</v>
      </c>
      <c r="G13" s="9">
        <v>0.11407306</v>
      </c>
      <c r="H13" s="9">
        <v>0.21279773</v>
      </c>
      <c r="I13" s="9">
        <v>0.25363715</v>
      </c>
      <c r="J13" s="32">
        <v>0.19101568</v>
      </c>
      <c r="K13" s="32">
        <v>1.93326454</v>
      </c>
      <c r="L13" s="32">
        <v>4.36869213</v>
      </c>
      <c r="M13" s="6">
        <f>((L13/K13)-1)*100</f>
        <v>125.97487511978058</v>
      </c>
      <c r="N13" s="7"/>
      <c r="O13" s="7"/>
      <c r="P13" s="7"/>
    </row>
    <row r="14" spans="1:16" s="1" customFormat="1" ht="9" customHeight="1">
      <c r="A14" s="3"/>
      <c r="B14" s="3"/>
      <c r="C14" s="9"/>
      <c r="D14" s="9"/>
      <c r="E14" s="9"/>
      <c r="F14" s="9"/>
      <c r="G14" s="9"/>
      <c r="H14" s="9"/>
      <c r="I14" s="9"/>
      <c r="J14" s="32"/>
      <c r="K14" s="32"/>
      <c r="L14" s="32"/>
      <c r="M14" s="6"/>
      <c r="N14" s="7"/>
      <c r="O14" s="7"/>
      <c r="P14" s="7"/>
    </row>
    <row r="15" spans="1:16" s="1" customFormat="1" ht="12.75" customHeight="1">
      <c r="A15" s="3" t="s">
        <v>2</v>
      </c>
      <c r="B15" s="3" t="s">
        <v>28</v>
      </c>
      <c r="C15" s="9">
        <v>16.55587435</v>
      </c>
      <c r="D15" s="9">
        <v>16.0606839</v>
      </c>
      <c r="E15" s="9">
        <v>14.995781319999999</v>
      </c>
      <c r="F15" s="9">
        <v>7.731152220000001</v>
      </c>
      <c r="G15" s="9">
        <v>3.77653401</v>
      </c>
      <c r="H15" s="9">
        <v>0.70729542</v>
      </c>
      <c r="I15" s="9">
        <v>3.6235847</v>
      </c>
      <c r="J15" s="32">
        <v>2.6</v>
      </c>
      <c r="K15" s="32">
        <v>0.24288730296</v>
      </c>
      <c r="L15" s="32">
        <v>0.57962423</v>
      </c>
      <c r="M15" s="6">
        <f>((L15/K15)-1)*100</f>
        <v>138.6391643104768</v>
      </c>
      <c r="N15" s="7"/>
      <c r="O15" s="7"/>
      <c r="P15" s="7"/>
    </row>
    <row r="16" spans="1:16" s="1" customFormat="1" ht="12.75" customHeight="1">
      <c r="A16" s="3"/>
      <c r="B16" s="3" t="s">
        <v>29</v>
      </c>
      <c r="C16" s="9">
        <v>46.26199913</v>
      </c>
      <c r="D16" s="9">
        <v>42.035353730000004</v>
      </c>
      <c r="E16" s="9">
        <v>40.179067270000004</v>
      </c>
      <c r="F16" s="9">
        <v>25.18415394</v>
      </c>
      <c r="G16" s="9">
        <v>15.64258135</v>
      </c>
      <c r="H16" s="9">
        <v>10.95888692</v>
      </c>
      <c r="I16" s="9">
        <v>27.59530229</v>
      </c>
      <c r="J16" s="32">
        <v>27.09595426</v>
      </c>
      <c r="K16" s="32">
        <v>0</v>
      </c>
      <c r="L16" s="32">
        <v>0</v>
      </c>
      <c r="M16" s="18" t="s">
        <v>8</v>
      </c>
      <c r="N16" s="7"/>
      <c r="O16" s="7"/>
      <c r="P16" s="7"/>
    </row>
    <row r="17" spans="1:16" s="1" customFormat="1" ht="9" customHeight="1">
      <c r="A17" s="3"/>
      <c r="B17" s="3"/>
      <c r="C17" s="9"/>
      <c r="D17" s="9"/>
      <c r="E17" s="9"/>
      <c r="F17" s="9"/>
      <c r="G17" s="9"/>
      <c r="H17" s="9"/>
      <c r="I17" s="9"/>
      <c r="J17" s="32"/>
      <c r="K17" s="32"/>
      <c r="L17" s="32"/>
      <c r="M17" s="6"/>
      <c r="N17" s="7"/>
      <c r="O17" s="7"/>
      <c r="P17" s="7"/>
    </row>
    <row r="18" spans="1:16" s="1" customFormat="1" ht="12.75" customHeight="1">
      <c r="A18" s="3" t="s">
        <v>3</v>
      </c>
      <c r="B18" s="3" t="s">
        <v>28</v>
      </c>
      <c r="C18" s="9">
        <v>277.78048558000006</v>
      </c>
      <c r="D18" s="9">
        <v>246.24988942</v>
      </c>
      <c r="E18" s="9">
        <v>229.21243352999997</v>
      </c>
      <c r="F18" s="9">
        <v>207.4292262</v>
      </c>
      <c r="G18" s="9">
        <v>198.7275808</v>
      </c>
      <c r="H18" s="9">
        <v>177.9502225</v>
      </c>
      <c r="I18" s="9">
        <v>134.6782472</v>
      </c>
      <c r="J18" s="32">
        <v>124.6266043</v>
      </c>
      <c r="K18" s="32">
        <v>120.5572047</v>
      </c>
      <c r="L18" s="32">
        <v>136.7758689</v>
      </c>
      <c r="M18" s="6">
        <f>((L18/K18)-1)*100</f>
        <v>13.453085811303666</v>
      </c>
      <c r="N18" s="7"/>
      <c r="O18" s="7"/>
      <c r="P18" s="7"/>
    </row>
    <row r="19" spans="1:16" s="10" customFormat="1" ht="12.75" customHeight="1">
      <c r="A19" s="3"/>
      <c r="B19" s="3" t="s">
        <v>29</v>
      </c>
      <c r="C19" s="9">
        <v>117.13531403000002</v>
      </c>
      <c r="D19" s="9">
        <v>119.30469467</v>
      </c>
      <c r="E19" s="9">
        <v>116.53519697</v>
      </c>
      <c r="F19" s="9">
        <v>93.21524836</v>
      </c>
      <c r="G19" s="9">
        <v>76.94604469</v>
      </c>
      <c r="H19" s="9">
        <v>81.70926749</v>
      </c>
      <c r="I19" s="9">
        <v>63.74170819</v>
      </c>
      <c r="J19" s="32">
        <v>65.89308108</v>
      </c>
      <c r="K19" s="32">
        <v>55.19322112</v>
      </c>
      <c r="L19" s="32">
        <v>61.04201437</v>
      </c>
      <c r="M19" s="6">
        <f>((L19/K19)-1)*100</f>
        <v>10.59694131147677</v>
      </c>
      <c r="N19" s="7"/>
      <c r="O19" s="7"/>
      <c r="P19" s="7"/>
    </row>
    <row r="20" spans="1:16" s="10" customFormat="1" ht="9" customHeight="1">
      <c r="A20" s="3"/>
      <c r="B20" s="3"/>
      <c r="C20" s="9"/>
      <c r="D20" s="9"/>
      <c r="E20" s="9"/>
      <c r="F20" s="9"/>
      <c r="G20" s="9"/>
      <c r="H20" s="9"/>
      <c r="I20" s="9"/>
      <c r="J20" s="32"/>
      <c r="K20" s="32"/>
      <c r="L20" s="32"/>
      <c r="M20" s="6"/>
      <c r="N20" s="7"/>
      <c r="O20" s="7"/>
      <c r="P20" s="7"/>
    </row>
    <row r="21" spans="1:16" s="10" customFormat="1" ht="12.75" customHeight="1">
      <c r="A21" s="3" t="s">
        <v>4</v>
      </c>
      <c r="B21" s="3" t="s">
        <v>28</v>
      </c>
      <c r="C21" s="9">
        <v>6.28657182</v>
      </c>
      <c r="D21" s="9">
        <v>7.03217709</v>
      </c>
      <c r="E21" s="9">
        <v>6.353781100000001</v>
      </c>
      <c r="F21" s="9">
        <v>4.33912677</v>
      </c>
      <c r="G21" s="9">
        <v>3.65197924</v>
      </c>
      <c r="H21" s="9">
        <v>3.55777146</v>
      </c>
      <c r="I21" s="9">
        <v>3.20597528</v>
      </c>
      <c r="J21" s="32">
        <v>3.09337977</v>
      </c>
      <c r="K21" s="32">
        <v>2.46334031</v>
      </c>
      <c r="L21" s="32">
        <v>2.02835441</v>
      </c>
      <c r="M21" s="6">
        <f>((L21/K21)-1)*100</f>
        <v>-17.658376239537933</v>
      </c>
      <c r="N21" s="7"/>
      <c r="O21" s="7"/>
      <c r="P21" s="7"/>
    </row>
    <row r="22" spans="1:16" s="10" customFormat="1" ht="12.75" customHeight="1">
      <c r="A22" s="3"/>
      <c r="B22" s="3" t="s">
        <v>29</v>
      </c>
      <c r="C22" s="9">
        <v>0.55902573</v>
      </c>
      <c r="D22" s="9">
        <v>0.97164985</v>
      </c>
      <c r="E22" s="9">
        <v>0.83853231</v>
      </c>
      <c r="F22" s="9">
        <v>0.68546978</v>
      </c>
      <c r="G22" s="9">
        <v>0.45057054</v>
      </c>
      <c r="H22" s="9">
        <v>0.39009402</v>
      </c>
      <c r="I22" s="9">
        <v>0.26320339</v>
      </c>
      <c r="J22" s="32">
        <v>0.16711396</v>
      </c>
      <c r="K22" s="32">
        <v>0.13401698</v>
      </c>
      <c r="L22" s="32">
        <v>0.0364158</v>
      </c>
      <c r="M22" s="6">
        <f>((L22/K22)-1)*100</f>
        <v>-72.8274730560262</v>
      </c>
      <c r="N22" s="7"/>
      <c r="O22" s="7"/>
      <c r="P22" s="7"/>
    </row>
    <row r="23" spans="1:16" s="10" customFormat="1" ht="9" customHeight="1">
      <c r="A23" s="3"/>
      <c r="B23" s="3"/>
      <c r="C23" s="9"/>
      <c r="D23" s="9"/>
      <c r="E23" s="9"/>
      <c r="F23" s="9"/>
      <c r="G23" s="9"/>
      <c r="H23" s="9"/>
      <c r="I23" s="9"/>
      <c r="J23" s="32"/>
      <c r="K23" s="32"/>
      <c r="L23" s="32"/>
      <c r="M23" s="6"/>
      <c r="N23" s="7"/>
      <c r="O23" s="7"/>
      <c r="P23" s="7"/>
    </row>
    <row r="24" spans="1:16" s="10" customFormat="1" ht="12.75" customHeight="1">
      <c r="A24" s="3" t="s">
        <v>5</v>
      </c>
      <c r="B24" s="3" t="s">
        <v>28</v>
      </c>
      <c r="C24" s="9">
        <v>240.05764338000003</v>
      </c>
      <c r="D24" s="9">
        <v>237.42498502000004</v>
      </c>
      <c r="E24" s="9">
        <v>231.73477325000002</v>
      </c>
      <c r="F24" s="9">
        <v>216.8186711</v>
      </c>
      <c r="G24" s="9">
        <v>196.2159609</v>
      </c>
      <c r="H24" s="9">
        <v>202.2803558</v>
      </c>
      <c r="I24" s="9">
        <v>181.3127238</v>
      </c>
      <c r="J24" s="32">
        <v>171.1447965</v>
      </c>
      <c r="K24" s="32">
        <v>113.5537601</v>
      </c>
      <c r="L24" s="32">
        <v>89.16672323</v>
      </c>
      <c r="M24" s="6">
        <f>((L24/K24)-1)*100</f>
        <v>-21.47620373691175</v>
      </c>
      <c r="N24" s="7"/>
      <c r="O24" s="7"/>
      <c r="P24" s="7"/>
    </row>
    <row r="25" spans="1:16" s="10" customFormat="1" ht="12.75" customHeight="1">
      <c r="A25" s="3"/>
      <c r="B25" s="3" t="s">
        <v>29</v>
      </c>
      <c r="C25" s="9">
        <v>32.29407283</v>
      </c>
      <c r="D25" s="9">
        <v>27.33945219</v>
      </c>
      <c r="E25" s="9">
        <v>17.171568569999998</v>
      </c>
      <c r="F25" s="9">
        <v>5.97851366</v>
      </c>
      <c r="G25" s="9">
        <v>2.35797328</v>
      </c>
      <c r="H25" s="9">
        <v>5.27247727</v>
      </c>
      <c r="I25" s="9">
        <v>5.36447296</v>
      </c>
      <c r="J25" s="32">
        <v>6.62179994</v>
      </c>
      <c r="K25" s="32">
        <v>8.42398335</v>
      </c>
      <c r="L25" s="32">
        <v>0.80908128</v>
      </c>
      <c r="M25" s="6">
        <f>((L25/K25)-1)*100</f>
        <v>-90.39550238427287</v>
      </c>
      <c r="N25" s="7"/>
      <c r="O25" s="7"/>
      <c r="P25" s="7"/>
    </row>
    <row r="26" spans="1:16" s="10" customFormat="1" ht="9" customHeight="1">
      <c r="A26" s="3"/>
      <c r="B26" s="3"/>
      <c r="C26" s="9"/>
      <c r="D26" s="9"/>
      <c r="E26" s="9"/>
      <c r="F26" s="9"/>
      <c r="G26" s="9"/>
      <c r="H26" s="9"/>
      <c r="I26" s="9"/>
      <c r="J26" s="32"/>
      <c r="K26" s="32"/>
      <c r="L26" s="32"/>
      <c r="M26" s="6"/>
      <c r="N26" s="7"/>
      <c r="O26" s="7"/>
      <c r="P26" s="7"/>
    </row>
    <row r="27" spans="1:16" s="10" customFormat="1" ht="12.75" customHeight="1">
      <c r="A27" s="3" t="s">
        <v>6</v>
      </c>
      <c r="B27" s="3" t="s">
        <v>28</v>
      </c>
      <c r="C27" s="9">
        <v>239.93742231999994</v>
      </c>
      <c r="D27" s="9">
        <v>245.00401495000006</v>
      </c>
      <c r="E27" s="9">
        <v>235.80218496999996</v>
      </c>
      <c r="F27" s="9">
        <v>173.3981581</v>
      </c>
      <c r="G27" s="9">
        <v>156.4441193</v>
      </c>
      <c r="H27" s="9">
        <v>145.9965784</v>
      </c>
      <c r="I27" s="9">
        <v>126.5207053</v>
      </c>
      <c r="J27" s="32">
        <v>112.693936</v>
      </c>
      <c r="K27" s="32">
        <v>122.3039344</v>
      </c>
      <c r="L27" s="32">
        <v>111.5923978</v>
      </c>
      <c r="M27" s="6">
        <f>((L27/K27)-1)*100</f>
        <v>-8.758129207002852</v>
      </c>
      <c r="N27" s="7"/>
      <c r="O27" s="7"/>
      <c r="P27" s="7"/>
    </row>
    <row r="28" spans="1:13" s="7" customFormat="1" ht="12.75" customHeight="1">
      <c r="A28" s="3"/>
      <c r="B28" s="3" t="s">
        <v>29</v>
      </c>
      <c r="C28" s="9">
        <v>69.37503814</v>
      </c>
      <c r="D28" s="9">
        <v>32.61216795</v>
      </c>
      <c r="E28" s="9">
        <v>26.14445068</v>
      </c>
      <c r="F28" s="9">
        <v>24.49641982</v>
      </c>
      <c r="G28" s="9">
        <v>24.5643938</v>
      </c>
      <c r="H28" s="9">
        <v>24.27815084</v>
      </c>
      <c r="I28" s="9">
        <v>24.09433114</v>
      </c>
      <c r="J28" s="32">
        <v>23.50874983</v>
      </c>
      <c r="K28" s="32">
        <v>23.49300643</v>
      </c>
      <c r="L28" s="32">
        <v>0.33908574</v>
      </c>
      <c r="M28" s="6">
        <f>((L28/K28)-1)*100</f>
        <v>-98.55665241904929</v>
      </c>
    </row>
    <row r="29" spans="1:13" s="7" customFormat="1" ht="9" customHeight="1">
      <c r="A29" s="3"/>
      <c r="B29" s="3"/>
      <c r="C29" s="9"/>
      <c r="D29" s="9"/>
      <c r="E29" s="9"/>
      <c r="F29" s="9"/>
      <c r="G29" s="9"/>
      <c r="H29" s="9"/>
      <c r="I29" s="9"/>
      <c r="J29" s="32"/>
      <c r="K29" s="32"/>
      <c r="L29" s="32"/>
      <c r="M29" s="6"/>
    </row>
    <row r="30" spans="1:13" s="7" customFormat="1" ht="12.75" customHeight="1">
      <c r="A30" s="3" t="s">
        <v>7</v>
      </c>
      <c r="B30" s="3" t="s">
        <v>28</v>
      </c>
      <c r="C30" s="9">
        <v>34.90346921999999</v>
      </c>
      <c r="D30" s="9">
        <v>32.45010357</v>
      </c>
      <c r="E30" s="9">
        <v>33.46766142999999</v>
      </c>
      <c r="F30" s="9">
        <v>21.61197036</v>
      </c>
      <c r="G30" s="9">
        <v>23.86726622</v>
      </c>
      <c r="H30" s="9">
        <v>25.41925018</v>
      </c>
      <c r="I30" s="9">
        <v>27.85666856</v>
      </c>
      <c r="J30" s="32">
        <v>29.58700721</v>
      </c>
      <c r="K30" s="32">
        <v>45.31888672</v>
      </c>
      <c r="L30" s="32">
        <v>40.44840091</v>
      </c>
      <c r="M30" s="6">
        <f>((L30/K30)-1)*100</f>
        <v>-10.747143547660398</v>
      </c>
    </row>
    <row r="31" spans="1:16" s="1" customFormat="1" ht="12.75" customHeight="1">
      <c r="A31" s="3"/>
      <c r="B31" s="3" t="s">
        <v>29</v>
      </c>
      <c r="C31" s="9">
        <v>1334.2979142599993</v>
      </c>
      <c r="D31" s="9">
        <v>1313.0069237399998</v>
      </c>
      <c r="E31" s="9">
        <v>1292.33792503</v>
      </c>
      <c r="F31" s="9">
        <v>1105.193717</v>
      </c>
      <c r="G31" s="9">
        <v>973.3043833</v>
      </c>
      <c r="H31" s="9">
        <v>943.1623836</v>
      </c>
      <c r="I31" s="9">
        <v>982.9324361</v>
      </c>
      <c r="J31" s="32">
        <v>844.1599476</v>
      </c>
      <c r="K31" s="32">
        <v>607.0621075</v>
      </c>
      <c r="L31" s="32">
        <v>773.0797066</v>
      </c>
      <c r="M31" s="6">
        <f>((L31/K31)-1)*100</f>
        <v>27.347712375541413</v>
      </c>
      <c r="N31" s="7"/>
      <c r="O31" s="7"/>
      <c r="P31" s="7"/>
    </row>
    <row r="32" spans="1:16" s="1" customFormat="1" ht="9" customHeight="1">
      <c r="A32" s="3"/>
      <c r="B32" s="3"/>
      <c r="C32" s="9"/>
      <c r="D32" s="9"/>
      <c r="E32" s="9"/>
      <c r="F32" s="9"/>
      <c r="G32" s="9"/>
      <c r="H32" s="9"/>
      <c r="I32" s="9"/>
      <c r="J32" s="32"/>
      <c r="K32" s="32"/>
      <c r="L32" s="32"/>
      <c r="M32" s="6"/>
      <c r="N32" s="7"/>
      <c r="O32" s="7"/>
      <c r="P32" s="7"/>
    </row>
    <row r="33" spans="1:16" s="1" customFormat="1" ht="12.75" customHeight="1">
      <c r="A33" s="3" t="s">
        <v>10</v>
      </c>
      <c r="B33" s="3" t="s">
        <v>29</v>
      </c>
      <c r="C33" s="9">
        <v>12211.46977702</v>
      </c>
      <c r="D33" s="9">
        <v>12416.75851796</v>
      </c>
      <c r="E33" s="9">
        <v>13252.83012241</v>
      </c>
      <c r="F33" s="9">
        <v>10542.21292</v>
      </c>
      <c r="G33" s="9">
        <v>10403.02942</v>
      </c>
      <c r="H33" s="9">
        <v>10682.23992</v>
      </c>
      <c r="I33" s="9">
        <v>11189.60041</v>
      </c>
      <c r="J33" s="32">
        <v>10812.30986</v>
      </c>
      <c r="K33" s="32">
        <v>9652.246531</v>
      </c>
      <c r="L33" s="32">
        <v>10910.49002</v>
      </c>
      <c r="M33" s="6">
        <f>((L33/K33)-1)*100</f>
        <v>13.03575789282747</v>
      </c>
      <c r="N33" s="7"/>
      <c r="O33" s="7"/>
      <c r="P33" s="7"/>
    </row>
    <row r="34" spans="1:16" s="1" customFormat="1" ht="9" customHeight="1">
      <c r="A34" s="3"/>
      <c r="B34" s="3"/>
      <c r="C34" s="9"/>
      <c r="D34" s="9"/>
      <c r="E34" s="9"/>
      <c r="F34" s="9"/>
      <c r="G34" s="9"/>
      <c r="H34" s="9"/>
      <c r="I34" s="9"/>
      <c r="J34" s="32"/>
      <c r="K34" s="32"/>
      <c r="L34" s="32"/>
      <c r="M34" s="6"/>
      <c r="N34" s="7"/>
      <c r="O34" s="7"/>
      <c r="P34" s="7"/>
    </row>
    <row r="35" spans="1:16" s="1" customFormat="1" ht="12.75" customHeight="1">
      <c r="A35" s="3" t="s">
        <v>11</v>
      </c>
      <c r="B35" s="3" t="s">
        <v>29</v>
      </c>
      <c r="C35" s="9">
        <v>545.8941068800001</v>
      </c>
      <c r="D35" s="9">
        <v>670.43879821</v>
      </c>
      <c r="E35" s="9">
        <v>605.8661432199999</v>
      </c>
      <c r="F35" s="9">
        <v>526.3228599</v>
      </c>
      <c r="G35" s="9">
        <v>479.936354</v>
      </c>
      <c r="H35" s="9">
        <v>445.9165705</v>
      </c>
      <c r="I35" s="9">
        <v>426.2476448</v>
      </c>
      <c r="J35" s="32">
        <v>463.7405278</v>
      </c>
      <c r="K35" s="32">
        <v>1132.248802</v>
      </c>
      <c r="L35" s="32">
        <v>1147.740409</v>
      </c>
      <c r="M35" s="6">
        <f>((L35/K35)-1)*100</f>
        <v>1.368215799622452</v>
      </c>
      <c r="N35" s="7"/>
      <c r="O35" s="7"/>
      <c r="P35" s="7"/>
    </row>
    <row r="36" spans="1:16" s="1" customFormat="1" ht="9" customHeight="1">
      <c r="A36" s="3"/>
      <c r="B36" s="3"/>
      <c r="C36" s="9"/>
      <c r="D36" s="9"/>
      <c r="E36" s="9"/>
      <c r="F36" s="9"/>
      <c r="G36" s="9"/>
      <c r="H36" s="9"/>
      <c r="I36" s="9"/>
      <c r="J36" s="33"/>
      <c r="K36" s="32"/>
      <c r="L36" s="32"/>
      <c r="M36" s="6"/>
      <c r="N36" s="7"/>
      <c r="O36" s="7"/>
      <c r="P36" s="7"/>
    </row>
    <row r="37" spans="1:16" s="1" customFormat="1" ht="12.75" customHeight="1">
      <c r="A37" s="11" t="s">
        <v>12</v>
      </c>
      <c r="B37" s="3" t="s">
        <v>28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2">
        <v>0.00503185</v>
      </c>
      <c r="L37" s="32">
        <v>0.00503185</v>
      </c>
      <c r="M37" s="18" t="s">
        <v>8</v>
      </c>
      <c r="N37" s="7"/>
      <c r="O37" s="7"/>
      <c r="P37" s="7"/>
    </row>
    <row r="38" spans="1:13" s="1" customFormat="1" ht="12.75" customHeight="1">
      <c r="A38" s="11"/>
      <c r="B38" s="3" t="s">
        <v>29</v>
      </c>
      <c r="C38" s="9">
        <v>31.2773885</v>
      </c>
      <c r="D38" s="9">
        <v>31.100034729999997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2">
        <v>0</v>
      </c>
      <c r="L38" s="32">
        <v>0</v>
      </c>
      <c r="M38" s="18" t="s">
        <v>8</v>
      </c>
    </row>
    <row r="39" spans="1:13" s="1" customFormat="1" ht="9" customHeight="1">
      <c r="A39" s="11"/>
      <c r="B39" s="11"/>
      <c r="C39" s="9"/>
      <c r="D39" s="9"/>
      <c r="E39" s="9"/>
      <c r="F39" s="9"/>
      <c r="G39" s="9"/>
      <c r="H39" s="9"/>
      <c r="I39" s="9"/>
      <c r="J39" s="9"/>
      <c r="K39" s="32"/>
      <c r="L39" s="32"/>
      <c r="M39" s="18"/>
    </row>
    <row r="40" spans="1:13" s="1" customFormat="1" ht="12.75" customHeight="1">
      <c r="A40" s="3" t="s">
        <v>13</v>
      </c>
      <c r="B40" s="3" t="s">
        <v>29</v>
      </c>
      <c r="C40" s="9">
        <v>5.30180036</v>
      </c>
      <c r="D40" s="9">
        <v>5.30663093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2">
        <v>0</v>
      </c>
      <c r="L40" s="32">
        <v>0</v>
      </c>
      <c r="M40" s="18" t="s">
        <v>8</v>
      </c>
    </row>
    <row r="41" spans="1:13" s="1" customFormat="1" ht="9" customHeight="1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1" customFormat="1" ht="9">
      <c r="A42" s="3" t="s">
        <v>17</v>
      </c>
      <c r="B42" s="23"/>
      <c r="C42" s="23"/>
      <c r="D42" s="23"/>
      <c r="E42" s="24"/>
      <c r="F42" s="25"/>
      <c r="G42" s="26"/>
      <c r="H42" s="26"/>
      <c r="I42" s="26"/>
      <c r="J42" s="26"/>
      <c r="K42" s="26"/>
      <c r="L42" s="26"/>
      <c r="M42" s="24"/>
    </row>
    <row r="43" spans="1:13" s="1" customFormat="1" ht="9">
      <c r="A43" s="1" t="s">
        <v>18</v>
      </c>
      <c r="B43" s="27"/>
      <c r="C43" s="23"/>
      <c r="D43" s="23"/>
      <c r="E43" s="23"/>
      <c r="F43" s="28"/>
      <c r="G43" s="29"/>
      <c r="H43" s="29"/>
      <c r="I43" s="29"/>
      <c r="J43" s="29"/>
      <c r="K43" s="29"/>
      <c r="L43" s="29"/>
      <c r="M43" s="27"/>
    </row>
    <row r="44" spans="1:13" s="1" customFormat="1" ht="9">
      <c r="A44" s="1" t="s">
        <v>19</v>
      </c>
      <c r="B44" s="27"/>
      <c r="C44" s="23"/>
      <c r="D44" s="23"/>
      <c r="E44" s="23"/>
      <c r="F44" s="28"/>
      <c r="G44" s="29"/>
      <c r="H44" s="29"/>
      <c r="I44" s="29"/>
      <c r="J44" s="29"/>
      <c r="K44" s="29"/>
      <c r="L44" s="29"/>
      <c r="M44" s="27"/>
    </row>
    <row r="45" spans="1:13" s="1" customFormat="1" ht="9">
      <c r="A45" s="2" t="s">
        <v>20</v>
      </c>
      <c r="B45" s="27"/>
      <c r="C45" s="27"/>
      <c r="D45" s="27"/>
      <c r="E45" s="27"/>
      <c r="F45" s="30"/>
      <c r="G45" s="29"/>
      <c r="H45" s="29"/>
      <c r="I45" s="29"/>
      <c r="J45" s="29"/>
      <c r="K45" s="29"/>
      <c r="L45" s="29"/>
      <c r="M45" s="27"/>
    </row>
    <row r="46" spans="1:13" s="1" customFormat="1" ht="9.75" customHeight="1">
      <c r="A46" s="34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s="1" customFormat="1" ht="9.75" customHeight="1">
      <c r="A47" s="34" t="s">
        <v>22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s="1" customFormat="1" ht="10.5" customHeight="1">
      <c r="A48" s="2" t="s">
        <v>23</v>
      </c>
      <c r="B48" s="27"/>
      <c r="C48" s="27"/>
      <c r="D48" s="27"/>
      <c r="E48" s="27"/>
      <c r="F48" s="30"/>
      <c r="G48" s="29"/>
      <c r="H48" s="29"/>
      <c r="I48" s="29"/>
      <c r="J48" s="29"/>
      <c r="K48" s="29"/>
      <c r="L48" s="29"/>
      <c r="M48" s="27"/>
    </row>
    <row r="49" spans="1:13" s="1" customFormat="1" ht="10.5" customHeight="1">
      <c r="A49" s="2" t="s">
        <v>24</v>
      </c>
      <c r="B49" s="27"/>
      <c r="C49" s="27"/>
      <c r="D49" s="27"/>
      <c r="E49" s="27"/>
      <c r="F49" s="30"/>
      <c r="G49" s="29"/>
      <c r="H49" s="29"/>
      <c r="I49" s="29"/>
      <c r="J49" s="29"/>
      <c r="K49" s="29"/>
      <c r="L49" s="29"/>
      <c r="M49" s="27"/>
    </row>
    <row r="50" spans="1:12" s="1" customFormat="1" ht="10.5">
      <c r="A50" s="2" t="s">
        <v>25</v>
      </c>
      <c r="B50" s="27"/>
      <c r="F50" s="31"/>
      <c r="G50" s="22"/>
      <c r="H50" s="22"/>
      <c r="I50" s="22"/>
      <c r="J50" s="22"/>
      <c r="K50" s="22"/>
      <c r="L50" s="22"/>
    </row>
    <row r="51" spans="1:12" s="1" customFormat="1" ht="10.5">
      <c r="A51" s="2" t="s">
        <v>26</v>
      </c>
      <c r="B51" s="27"/>
      <c r="F51" s="31"/>
      <c r="G51" s="22"/>
      <c r="H51" s="22"/>
      <c r="I51" s="22"/>
      <c r="J51" s="22"/>
      <c r="K51" s="22"/>
      <c r="L51" s="2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</sheetData>
  <sheetProtection/>
  <mergeCells count="8">
    <mergeCell ref="A46:M46"/>
    <mergeCell ref="A47:M47"/>
    <mergeCell ref="A6:B6"/>
    <mergeCell ref="A1:M1"/>
    <mergeCell ref="A3:A4"/>
    <mergeCell ref="B3:B4"/>
    <mergeCell ref="M3:M4"/>
    <mergeCell ref="C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2014-05-06T15:43:38Z</cp:lastPrinted>
  <dcterms:created xsi:type="dcterms:W3CDTF">1998-02-13T16:16:03Z</dcterms:created>
  <dcterms:modified xsi:type="dcterms:W3CDTF">2022-08-16T15:06:58Z</dcterms:modified>
  <cp:category/>
  <cp:version/>
  <cp:contentType/>
  <cp:contentStatus/>
</cp:coreProperties>
</file>