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Figure 1.13" sheetId="1" r:id="rId1"/>
    <sheet name="F1.1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<sst xmlns="http://schemas.openxmlformats.org/spreadsheetml/2006/main" count="7" uniqueCount="7">
  <si>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Net imports of oil products (c)</t>
  </si>
  <si>
    <t>SPECIFICATION</t>
  </si>
  <si>
    <t>Foreign dependence(e)/(d) %</t>
  </si>
  <si>
    <t>Oil production (a)¹</t>
  </si>
  <si>
    <t>Apparent comsumption (d)=(a)-(b)+(c)</t>
  </si>
  <si>
    <t>Foreign surplus (e)=(d)-(a)</t>
  </si>
  <si>
    <t>Oil net exports (b)²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</si>
</sst>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_);\(#,##0\)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0" fillId="0" borderId="0" xfId="47">
      <alignment/>
      <protection/>
    </xf>
    <xf numFmtId="0" fontId="3" fillId="33" borderId="10" xfId="0" applyFont="1" applyFill="1" applyBorder="1" applyAlignment="1">
      <alignment horizontal="center"/>
    </xf>
    <xf numFmtId="179" fontId="2" fillId="33" borderId="0" xfId="51" applyNumberFormat="1" applyFont="1" applyFill="1" applyAlignment="1">
      <alignment horizontal="center"/>
    </xf>
    <xf numFmtId="185" fontId="2" fillId="33" borderId="0" xfId="0" applyNumberFormat="1" applyFont="1" applyFill="1" applyAlignment="1">
      <alignment/>
    </xf>
    <xf numFmtId="179" fontId="2" fillId="33" borderId="0" xfId="51" applyNumberFormat="1" applyFont="1" applyFill="1" applyAlignment="1">
      <alignment horizontal="right"/>
    </xf>
    <xf numFmtId="180" fontId="4" fillId="33" borderId="0" xfId="68" applyNumberFormat="1" applyFont="1" applyFill="1" applyBorder="1" applyAlignment="1">
      <alignment/>
    </xf>
    <xf numFmtId="0" fontId="2" fillId="33" borderId="0" xfId="47" applyFont="1" applyFill="1">
      <alignment/>
      <protection/>
    </xf>
    <xf numFmtId="185" fontId="2" fillId="33" borderId="0" xfId="68" applyNumberFormat="1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47" applyFont="1" applyFill="1" applyBorder="1" applyAlignment="1">
      <alignment horizontal="center"/>
      <protection/>
    </xf>
    <xf numFmtId="0" fontId="0" fillId="0" borderId="15" xfId="47" applyBorder="1" applyAlignment="1">
      <alignment horizont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Porcentagem 2 2" xfId="51"/>
    <cellStyle name="Porcentagem 3" xfId="52"/>
    <cellStyle name="Porcentagem 4" xfId="53"/>
    <cellStyle name="Ruim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Figure 1.13 – Brazilian foreign surplus on oil and oil products – 2012-2021</a:t>
            </a:r>
          </a:p>
        </c:rich>
      </c:tx>
      <c:layout>
        <c:manualLayout>
          <c:xMode val="factor"/>
          <c:yMode val="factor"/>
          <c:x val="0.12425"/>
          <c:y val="0.05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075"/>
          <c:w val="0.92775"/>
          <c:h val="0.6775"/>
        </c:manualLayout>
      </c:layout>
      <c:areaChart>
        <c:grouping val="stacked"/>
        <c:varyColors val="0"/>
        <c:ser>
          <c:idx val="0"/>
          <c:order val="0"/>
          <c:tx>
            <c:v>Oil production¹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'F1.13'!$B$2:$K$2</c:f>
              <c:num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'F1.13'!$B$4:$K$4</c:f>
              <c:numCache>
                <c:ptCount val="10"/>
                <c:pt idx="0">
                  <c:v>341.66540990939893</c:v>
                </c:pt>
                <c:pt idx="1">
                  <c:v>336.11726859526027</c:v>
                </c:pt>
                <c:pt idx="2">
                  <c:v>373.03360429947946</c:v>
                </c:pt>
                <c:pt idx="3">
                  <c:v>401.75286539997256</c:v>
                </c:pt>
                <c:pt idx="4">
                  <c:v>414.469683611366</c:v>
                </c:pt>
                <c:pt idx="5">
                  <c:v>434.4723717779453</c:v>
                </c:pt>
                <c:pt idx="6">
                  <c:v>428.30714491830133</c:v>
                </c:pt>
                <c:pt idx="7">
                  <c:v>459.63896208621924</c:v>
                </c:pt>
                <c:pt idx="8">
                  <c:v>483.3068655594262</c:v>
                </c:pt>
                <c:pt idx="9">
                  <c:v>476.312731</c:v>
                </c:pt>
              </c:numCache>
            </c:numRef>
          </c:val>
        </c:ser>
        <c:ser>
          <c:idx val="1"/>
          <c:order val="1"/>
          <c:tx>
            <c:v>Oil net exports²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'F1.13'!$B$2:$K$2</c:f>
              <c:num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'F1.13'!$B$5:$K$5</c:f>
              <c:numCache>
                <c:ptCount val="10"/>
                <c:pt idx="0">
                  <c:v>37.60963</c:v>
                </c:pt>
                <c:pt idx="1">
                  <c:v>-1.605773</c:v>
                </c:pt>
                <c:pt idx="2">
                  <c:v>19.709857</c:v>
                </c:pt>
                <c:pt idx="3">
                  <c:v>65.609251</c:v>
                </c:pt>
                <c:pt idx="4">
                  <c:v>98.2499227574585</c:v>
                </c:pt>
                <c:pt idx="5">
                  <c:v>134.713378</c:v>
                </c:pt>
                <c:pt idx="6">
                  <c:v>148.990001</c:v>
                </c:pt>
                <c:pt idx="7">
                  <c:v>156.305262681673</c:v>
                </c:pt>
                <c:pt idx="8">
                  <c:v>196.027</c:v>
                </c:pt>
                <c:pt idx="9">
                  <c:v>184.406288</c:v>
                </c:pt>
              </c:numCache>
            </c:numRef>
          </c:val>
        </c:ser>
        <c:ser>
          <c:idx val="2"/>
          <c:order val="2"/>
          <c:tx>
            <c:v>Net imports of oil products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'F1.13'!$B$2:$K$2</c:f>
              <c:num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'F1.13'!$B$6:$K$6</c:f>
              <c:numCache>
                <c:ptCount val="10"/>
                <c:pt idx="0">
                  <c:v>50.559755907820644</c:v>
                </c:pt>
                <c:pt idx="1">
                  <c:v>61.67639431615156</c:v>
                </c:pt>
                <c:pt idx="2">
                  <c:v>64.7791043214364</c:v>
                </c:pt>
                <c:pt idx="3">
                  <c:v>52.24114384784679</c:v>
                </c:pt>
                <c:pt idx="4">
                  <c:v>61.5417360762689</c:v>
                </c:pt>
                <c:pt idx="5">
                  <c:v>80.07042688494475</c:v>
                </c:pt>
                <c:pt idx="6">
                  <c:v>66.19520186568683</c:v>
                </c:pt>
                <c:pt idx="7">
                  <c:v>70.97730946115588</c:v>
                </c:pt>
                <c:pt idx="8">
                  <c:v>40.85294899950061</c:v>
                </c:pt>
                <c:pt idx="9">
                  <c:v>65.61035495906255</c:v>
                </c:pt>
              </c:numCache>
            </c:numRef>
          </c:val>
        </c:ser>
        <c:axId val="35483265"/>
        <c:axId val="50913930"/>
      </c:areaChart>
      <c:lineChart>
        <c:grouping val="standard"/>
        <c:varyColors val="0"/>
        <c:ser>
          <c:idx val="3"/>
          <c:order val="3"/>
          <c:tx>
            <c:v>Surplus dependence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'F1.13'!$B$2:$K$2</c:f>
              <c:num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'F1.13'!$B$9:$K$9</c:f>
              <c:numCache>
                <c:ptCount val="10"/>
                <c:pt idx="0">
                  <c:v>-0.0365187776614942</c:v>
                </c:pt>
                <c:pt idx="1">
                  <c:v>-0.15844330669056772</c:v>
                </c:pt>
                <c:pt idx="2">
                  <c:v>-0.1077946422673521</c:v>
                </c:pt>
                <c:pt idx="3">
                  <c:v>0.03441975223863796</c:v>
                </c:pt>
                <c:pt idx="4">
                  <c:v>0.09717291724935807</c:v>
                </c:pt>
                <c:pt idx="5">
                  <c:v>0.1438618183385864</c:v>
                </c:pt>
                <c:pt idx="6">
                  <c:v>0.23962906143468424</c:v>
                </c:pt>
                <c:pt idx="7">
                  <c:v>0.2279600417820778</c:v>
                </c:pt>
                <c:pt idx="8">
                  <c:v>0.4729001310310368</c:v>
                </c:pt>
                <c:pt idx="9">
                  <c:v>0.33228070322597886</c:v>
                </c:pt>
              </c:numCache>
            </c:numRef>
          </c:val>
          <c:smooth val="0"/>
        </c:ser>
        <c:axId val="55572187"/>
        <c:axId val="30387636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3265"/>
        <c:crossesAt val="1"/>
        <c:crossBetween val="midCat"/>
        <c:dispUnits/>
        <c:majorUnit val="100"/>
      </c:valAx>
      <c:catAx>
        <c:axId val="55572187"/>
        <c:scaling>
          <c:orientation val="minMax"/>
        </c:scaling>
        <c:axPos val="b"/>
        <c:delete val="1"/>
        <c:majorTickMark val="out"/>
        <c:minorTickMark val="none"/>
        <c:tickLblPos val="nextTo"/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Foreign Surplus 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5"/>
          <c:y val="0.86675"/>
          <c:w val="0.942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0.62175</cdr:y>
    </cdr:from>
    <cdr:to>
      <cdr:x>0.2185</cdr:x>
      <cdr:y>0.67025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3562350"/>
          <a:ext cx="1933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Sources: ANP/SDP; MDIC/Secex; Petrobras (Table 1.22).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Note: All calculations made by ANP/SDR.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¹Condensate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and NGL included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 ²Condensate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34050"/>
    <xdr:graphicFrame>
      <xdr:nvGraphicFramePr>
        <xdr:cNvPr id="1" name="Shape 1025"/>
        <xdr:cNvGraphicFramePr/>
      </xdr:nvGraphicFramePr>
      <xdr:xfrm>
        <a:off x="0" y="0"/>
        <a:ext cx="9248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2.8515625" style="2" bestFit="1" customWidth="1"/>
    <col min="2" max="3" width="8.8515625" style="1" customWidth="1"/>
    <col min="4" max="4" width="11.57421875" style="1" customWidth="1"/>
    <col min="5" max="8" width="9.8515625" style="1" bestFit="1" customWidth="1"/>
    <col min="9" max="9" width="9.140625" style="1" bestFit="1" customWidth="1"/>
    <col min="10" max="16384" width="9.140625" style="1" customWidth="1"/>
  </cols>
  <sheetData>
    <row r="1" spans="1:11" ht="12">
      <c r="A1" s="16" t="s">
        <v>1</v>
      </c>
      <c r="B1" s="18"/>
      <c r="C1" s="18"/>
      <c r="D1" s="18"/>
      <c r="E1" s="18"/>
      <c r="F1" s="18"/>
      <c r="G1" s="18"/>
      <c r="H1" s="18"/>
      <c r="I1" s="19"/>
      <c r="J1" s="7"/>
      <c r="K1" s="7"/>
    </row>
    <row r="2" spans="1:11" ht="9.75">
      <c r="A2" s="17"/>
      <c r="B2" s="15">
        <v>2012</v>
      </c>
      <c r="C2" s="8">
        <v>2013</v>
      </c>
      <c r="D2" s="15">
        <v>2014</v>
      </c>
      <c r="E2" s="15">
        <v>2015</v>
      </c>
      <c r="F2" s="15">
        <v>2016</v>
      </c>
      <c r="G2" s="15">
        <v>2017</v>
      </c>
      <c r="H2" s="15">
        <v>2018</v>
      </c>
      <c r="I2" s="15">
        <v>2019</v>
      </c>
      <c r="J2" s="15">
        <v>2020</v>
      </c>
      <c r="K2" s="15">
        <v>2021</v>
      </c>
    </row>
    <row r="3" spans="1:2" ht="9.75">
      <c r="A3" s="3"/>
      <c r="B3" s="12"/>
    </row>
    <row r="4" spans="1:11" ht="9.75">
      <c r="A4" s="13" t="s">
        <v>3</v>
      </c>
      <c r="B4" s="14">
        <v>341.66540990939893</v>
      </c>
      <c r="C4" s="14">
        <v>336.11726859526027</v>
      </c>
      <c r="D4" s="14">
        <v>373.03360429947946</v>
      </c>
      <c r="E4" s="14">
        <v>401.75286539997256</v>
      </c>
      <c r="F4" s="14">
        <v>414.469683611366</v>
      </c>
      <c r="G4" s="14">
        <v>434.4723717779453</v>
      </c>
      <c r="H4" s="14">
        <v>428.30714491830133</v>
      </c>
      <c r="I4" s="14">
        <v>459.63896208621924</v>
      </c>
      <c r="J4" s="14">
        <v>483.3068655594262</v>
      </c>
      <c r="K4" s="14">
        <v>476.312731</v>
      </c>
    </row>
    <row r="5" spans="1:11" ht="9.75">
      <c r="A5" s="13" t="s">
        <v>6</v>
      </c>
      <c r="B5" s="14">
        <v>37.60963</v>
      </c>
      <c r="C5" s="14">
        <v>-1.605773</v>
      </c>
      <c r="D5" s="14">
        <v>19.709857</v>
      </c>
      <c r="E5" s="14">
        <v>65.609251</v>
      </c>
      <c r="F5" s="14">
        <v>98.2499227574585</v>
      </c>
      <c r="G5" s="14">
        <v>134.713378</v>
      </c>
      <c r="H5" s="14">
        <v>148.990001</v>
      </c>
      <c r="I5" s="14">
        <v>156.305262681673</v>
      </c>
      <c r="J5" s="14">
        <v>196.027</v>
      </c>
      <c r="K5" s="14">
        <v>184.406288</v>
      </c>
    </row>
    <row r="6" spans="1:11" ht="9.75">
      <c r="A6" s="13" t="s">
        <v>0</v>
      </c>
      <c r="B6" s="14">
        <v>50.559755907820644</v>
      </c>
      <c r="C6" s="14">
        <v>61.67639431615156</v>
      </c>
      <c r="D6" s="14">
        <v>64.7791043214364</v>
      </c>
      <c r="E6" s="14">
        <v>52.24114384784679</v>
      </c>
      <c r="F6" s="14">
        <v>61.5417360762689</v>
      </c>
      <c r="G6" s="14">
        <v>80.07042688494475</v>
      </c>
      <c r="H6" s="14">
        <v>66.19520186568683</v>
      </c>
      <c r="I6" s="14">
        <v>70.97730946115588</v>
      </c>
      <c r="J6" s="14">
        <v>40.85294899950061</v>
      </c>
      <c r="K6" s="14">
        <v>65.61035495906255</v>
      </c>
    </row>
    <row r="7" spans="1:11" ht="9.75">
      <c r="A7" s="13" t="s">
        <v>4</v>
      </c>
      <c r="B7" s="14">
        <f aca="true" t="shared" si="0" ref="B7:K7">B4-B5+B6</f>
        <v>354.6155358172196</v>
      </c>
      <c r="C7" s="14">
        <f t="shared" si="0"/>
        <v>399.39943591141184</v>
      </c>
      <c r="D7" s="14">
        <f t="shared" si="0"/>
        <v>418.1028516209159</v>
      </c>
      <c r="E7" s="14">
        <f t="shared" si="0"/>
        <v>388.3847582478193</v>
      </c>
      <c r="F7" s="14">
        <f t="shared" si="0"/>
        <v>377.76149693017635</v>
      </c>
      <c r="G7" s="14">
        <f t="shared" si="0"/>
        <v>379.8294206628901</v>
      </c>
      <c r="H7" s="14">
        <f t="shared" si="0"/>
        <v>345.51234578398817</v>
      </c>
      <c r="I7" s="14">
        <f t="shared" si="0"/>
        <v>374.3110088657021</v>
      </c>
      <c r="J7" s="14">
        <f t="shared" si="0"/>
        <v>328.13281455892684</v>
      </c>
      <c r="K7" s="14">
        <f t="shared" si="0"/>
        <v>357.5167979590625</v>
      </c>
    </row>
    <row r="8" spans="1:11" ht="9.75">
      <c r="A8" s="13" t="s">
        <v>5</v>
      </c>
      <c r="B8" s="10">
        <f aca="true" t="shared" si="1" ref="B8:K8">B4-B7</f>
        <v>-12.950125907820677</v>
      </c>
      <c r="C8" s="10">
        <f t="shared" si="1"/>
        <v>-63.28216731615157</v>
      </c>
      <c r="D8" s="10">
        <f t="shared" si="1"/>
        <v>-45.06924732143642</v>
      </c>
      <c r="E8" s="10">
        <f t="shared" si="1"/>
        <v>13.368107152153243</v>
      </c>
      <c r="F8" s="10">
        <f t="shared" si="1"/>
        <v>36.70818668118966</v>
      </c>
      <c r="G8" s="10">
        <f t="shared" si="1"/>
        <v>54.64295111505521</v>
      </c>
      <c r="H8" s="10">
        <f t="shared" si="1"/>
        <v>82.79479913431317</v>
      </c>
      <c r="I8" s="10">
        <f t="shared" si="1"/>
        <v>85.32795322051714</v>
      </c>
      <c r="J8" s="10">
        <f t="shared" si="1"/>
        <v>155.1740510004994</v>
      </c>
      <c r="K8" s="10">
        <f t="shared" si="1"/>
        <v>118.79593304093748</v>
      </c>
    </row>
    <row r="9" spans="1:11" ht="9.75">
      <c r="A9" s="5" t="s">
        <v>2</v>
      </c>
      <c r="B9" s="9">
        <f aca="true" t="shared" si="2" ref="B9:K9">B8/B7</f>
        <v>-0.0365187776614942</v>
      </c>
      <c r="C9" s="9">
        <f t="shared" si="2"/>
        <v>-0.15844330669056772</v>
      </c>
      <c r="D9" s="9">
        <f t="shared" si="2"/>
        <v>-0.1077946422673521</v>
      </c>
      <c r="E9" s="9">
        <f t="shared" si="2"/>
        <v>0.03441975223863796</v>
      </c>
      <c r="F9" s="9">
        <f t="shared" si="2"/>
        <v>0.09717291724935807</v>
      </c>
      <c r="G9" s="9">
        <f t="shared" si="2"/>
        <v>0.1438618183385864</v>
      </c>
      <c r="H9" s="9">
        <f t="shared" si="2"/>
        <v>0.23962906143468424</v>
      </c>
      <c r="I9" s="11">
        <f t="shared" si="2"/>
        <v>0.2279600417820778</v>
      </c>
      <c r="J9" s="11">
        <f t="shared" si="2"/>
        <v>0.4729001310310368</v>
      </c>
      <c r="K9" s="11">
        <f t="shared" si="2"/>
        <v>0.33228070322597886</v>
      </c>
    </row>
    <row r="10" spans="2:9" ht="9.75">
      <c r="B10" s="4"/>
      <c r="C10" s="4"/>
      <c r="D10" s="4"/>
      <c r="E10" s="4"/>
      <c r="F10" s="4"/>
      <c r="G10" s="4"/>
      <c r="H10" s="4"/>
      <c r="I10" s="4"/>
    </row>
    <row r="14" spans="1:9" ht="9.75">
      <c r="A14" s="4"/>
      <c r="B14" s="6"/>
      <c r="C14" s="6"/>
      <c r="D14" s="6"/>
      <c r="E14" s="6"/>
      <c r="F14" s="6"/>
      <c r="G14" s="6"/>
      <c r="H14" s="6"/>
      <c r="I14" s="6"/>
    </row>
    <row r="15" spans="1:9" ht="9.75">
      <c r="A15" s="4"/>
      <c r="B15" s="6"/>
      <c r="C15" s="6"/>
      <c r="D15" s="6"/>
      <c r="E15" s="6"/>
      <c r="F15" s="6"/>
      <c r="G15" s="6"/>
      <c r="H15" s="6"/>
      <c r="I15" s="6"/>
    </row>
    <row r="16" spans="1:9" ht="9.75">
      <c r="A16" s="4"/>
      <c r="B16" s="6"/>
      <c r="C16" s="6"/>
      <c r="D16" s="6"/>
      <c r="E16" s="6"/>
      <c r="F16" s="6"/>
      <c r="G16" s="6"/>
      <c r="H16" s="6"/>
      <c r="I16" s="6"/>
    </row>
    <row r="17" spans="1:9" ht="9.75">
      <c r="A17" s="4"/>
      <c r="B17" s="6"/>
      <c r="C17" s="6"/>
      <c r="D17" s="6"/>
      <c r="E17" s="6"/>
      <c r="F17" s="6"/>
      <c r="G17" s="6"/>
      <c r="H17" s="6"/>
      <c r="I17" s="6"/>
    </row>
    <row r="18" spans="1:9" ht="9.75">
      <c r="A18" s="4"/>
      <c r="B18" s="6"/>
      <c r="C18" s="6"/>
      <c r="D18" s="6"/>
      <c r="E18" s="6"/>
      <c r="F18" s="6"/>
      <c r="G18" s="6"/>
      <c r="H18" s="6"/>
      <c r="I18" s="6"/>
    </row>
    <row r="19" spans="1:9" ht="9.75">
      <c r="A19" s="4"/>
      <c r="B19" s="6"/>
      <c r="C19" s="6"/>
      <c r="D19" s="6"/>
      <c r="E19" s="6"/>
      <c r="F19" s="6"/>
      <c r="G19" s="6"/>
      <c r="H19" s="6"/>
      <c r="I19" s="6"/>
    </row>
    <row r="20" spans="1:9" ht="9.75">
      <c r="A20" s="4"/>
      <c r="B20" s="6"/>
      <c r="C20" s="6"/>
      <c r="D20" s="6"/>
      <c r="E20" s="6"/>
      <c r="F20" s="6"/>
      <c r="G20" s="6"/>
      <c r="H20" s="6"/>
      <c r="I20" s="6"/>
    </row>
    <row r="21" spans="1:9" ht="9.75">
      <c r="A21" s="4"/>
      <c r="B21" s="6"/>
      <c r="C21" s="6"/>
      <c r="D21" s="6"/>
      <c r="E21" s="6"/>
      <c r="F21" s="6"/>
      <c r="G21" s="6"/>
      <c r="H21" s="6"/>
      <c r="I21" s="6"/>
    </row>
    <row r="22" spans="1:9" ht="9.75">
      <c r="A22" s="4"/>
      <c r="B22" s="6"/>
      <c r="C22" s="6"/>
      <c r="D22" s="6"/>
      <c r="E22" s="6"/>
      <c r="F22" s="6"/>
      <c r="G22" s="6"/>
      <c r="H22" s="6"/>
      <c r="I22" s="6"/>
    </row>
    <row r="23" spans="1:9" ht="9.75">
      <c r="A23" s="4"/>
      <c r="B23" s="6"/>
      <c r="C23" s="6"/>
      <c r="D23" s="6"/>
      <c r="E23" s="6"/>
      <c r="F23" s="6"/>
      <c r="G23" s="6"/>
      <c r="H23" s="6"/>
      <c r="I23" s="6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2009-08-03T20:13:57Z</cp:lastPrinted>
  <dcterms:created xsi:type="dcterms:W3CDTF">2001-10-16T11:47:47Z</dcterms:created>
  <dcterms:modified xsi:type="dcterms:W3CDTF">2022-08-16T18:20:33Z</dcterms:modified>
  <cp:category/>
  <cp:version/>
  <cp:contentType/>
  <cp:contentStatus/>
</cp:coreProperties>
</file>