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315" windowWidth="13995" windowHeight="11130" tabRatio="620" activeTab="0"/>
  </bookViews>
  <sheets>
    <sheet name="T1.3" sheetId="1" r:id="rId1"/>
    <sheet name="Gráfico 23" sheetId="2" state="hidden" r:id="rId2"/>
  </sheets>
  <definedNames>
    <definedName name="_Fill" hidden="1">'T1.3'!#REF!</definedName>
    <definedName name="_xlnm.Print_Area" localSheetId="0">'T1.3'!$A$1:$M$42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<sst xmlns="http://schemas.openxmlformats.org/spreadsheetml/2006/main" count="50" uniqueCount="29">
  <si>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</si>
  <si>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</si>
  <si>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</si>
  <si>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</si>
  <si>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</si>
  <si>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</si>
  <si>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</si>
  <si>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</si>
  <si>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</si>
  <si>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</si>
  <si>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</si>
  <si>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</si>
  <si>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</si>
  <si>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</si>
  <si>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</si>
  <si>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</si>
  <si>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Location</t>
  </si>
  <si>
    <t>Onshore</t>
  </si>
  <si>
    <t>Offshore</t>
  </si>
  <si>
    <t>States</t>
  </si>
  <si>
    <t xml:space="preserve">Source: ANP/SDP, as per Decree No. 2.705/1998. </t>
  </si>
  <si>
    <t>Oil production (10³ barrels)</t>
  </si>
  <si>
    <t>Note: Condensates included.</t>
  </si>
  <si>
    <t>Brazil</t>
  </si>
  <si>
    <t>Maranhão</t>
  </si>
  <si>
    <t>Pre-salt area</t>
  </si>
  <si>
    <t>Post-salt area</t>
  </si>
  <si>
    <t>20/19
%</t>
  </si>
  <si>
    <t>Table 1.3 – Oil production, per location (onshore and offshore, pre-salt and post-salt), by State – 2011-2020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</si>
</sst>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97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97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97" applyNumberFormat="1" applyFont="1" applyFill="1" applyBorder="1" applyAlignment="1">
      <alignment vertical="center" wrapText="1"/>
    </xf>
    <xf numFmtId="193" fontId="10" fillId="0" borderId="0" xfId="97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97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97" applyNumberFormat="1" applyFont="1" applyFill="1" applyBorder="1" applyAlignment="1">
      <alignment horizontal="center" vertical="center"/>
    </xf>
    <xf numFmtId="193" fontId="15" fillId="0" borderId="0" xfId="97" applyNumberFormat="1" applyFont="1" applyFill="1" applyBorder="1" applyAlignment="1" applyProtection="1">
      <alignment horizontal="right" vertical="center" wrapText="1"/>
      <protection/>
    </xf>
    <xf numFmtId="200" fontId="10" fillId="0" borderId="0" xfId="0" applyNumberFormat="1" applyFont="1" applyFill="1" applyBorder="1" applyAlignment="1">
      <alignment vertical="center"/>
    </xf>
    <xf numFmtId="201" fontId="10" fillId="0" borderId="0" xfId="0" applyNumberFormat="1" applyFont="1" applyFill="1" applyBorder="1" applyAlignment="1">
      <alignment vertical="center"/>
    </xf>
    <xf numFmtId="203" fontId="10" fillId="0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193" fontId="10" fillId="0" borderId="0" xfId="9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97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97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97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2" xfId="56"/>
    <cellStyle name="Normal 21" xfId="57"/>
    <cellStyle name="Normal 21 2" xfId="58"/>
    <cellStyle name="Normal 29" xfId="59"/>
    <cellStyle name="Normal 29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Ruim" xfId="70"/>
    <cellStyle name="Saída" xfId="71"/>
    <cellStyle name="Comma [0]" xfId="72"/>
    <cellStyle name="Separador de milhares 10" xfId="73"/>
    <cellStyle name="Separador de milhares 11" xfId="74"/>
    <cellStyle name="Separador de milhares 12" xfId="75"/>
    <cellStyle name="Separador de milhares 13" xfId="76"/>
    <cellStyle name="Separador de milhares 14" xfId="77"/>
    <cellStyle name="Separador de milhares 15" xfId="78"/>
    <cellStyle name="Separador de milhares 16" xfId="79"/>
    <cellStyle name="Separador de milhares 17" xfId="80"/>
    <cellStyle name="Separador de milhares 2" xfId="81"/>
    <cellStyle name="Separador de milhares 3" xfId="82"/>
    <cellStyle name="Separador de milhares 4" xfId="83"/>
    <cellStyle name="Separador de milhares 5" xfId="84"/>
    <cellStyle name="Separador de milhares 6" xfId="85"/>
    <cellStyle name="Separador de milhares 7" xfId="86"/>
    <cellStyle name="Separador de milhares 8" xfId="87"/>
    <cellStyle name="Separador de milhares 9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  <cellStyle name="Comma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'T1.3'!#REF!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'T1.3'!$C$3:$F$3</c:f>
              <c:strCache>
                <c:ptCount val="4"/>
                <c:pt idx="0">
                  <c:v>Oil production (10³ barrels)</c:v>
                </c:pt>
              </c:strCache>
            </c:strRef>
          </c:cat>
          <c:val>
            <c:numRef>
              <c:f>'T1.3'!#REF!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'T1.3'!#REF!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5397494"/>
        <c:axId val="4359719"/>
      </c:bar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719"/>
        <c:crosses val="autoZero"/>
        <c:auto val="1"/>
        <c:lblOffset val="100"/>
        <c:tickLblSkip val="2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55"/>
          <c:y val="0.292"/>
          <c:w val="0.07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5"/>
          <c:w val="0.84025"/>
          <c:h val="0.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'T1.3'!#REF!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'T1.3'!$C$3:$F$3</c:f>
              <c:strCache>
                <c:ptCount val="4"/>
                <c:pt idx="0">
                  <c:v>Oil production (10³ barrels)</c:v>
                </c:pt>
              </c:strCache>
            </c:strRef>
          </c:cat>
          <c:val>
            <c:numRef>
              <c:f>'T1.3'!#REF!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'T1.3'!#REF!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9237472"/>
        <c:axId val="17592929"/>
      </c:bar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1"/>
        <c:lblOffset val="100"/>
        <c:tickLblSkip val="2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35"/>
          <c:y val="0.3002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5"/>
  <sheetViews>
    <sheetView showGridLines="0" tabSelected="1" zoomScaleSheetLayoutView="100" zoomScalePageLayoutView="0" workbookViewId="0" topLeftCell="A1">
      <selection activeCell="H5" sqref="H5"/>
    </sheetView>
  </sheetViews>
  <sheetFormatPr defaultColWidth="8.88671875" defaultRowHeight="15"/>
  <cols>
    <col min="1" max="1" width="10.88671875" style="11" customWidth="1"/>
    <col min="2" max="2" width="8.88671875" style="11" customWidth="1"/>
    <col min="3" max="10" width="5.77734375" style="3" customWidth="1"/>
    <col min="11" max="11" width="6.3359375" style="3" bestFit="1" customWidth="1"/>
    <col min="12" max="12" width="6.77734375" style="3" bestFit="1" customWidth="1"/>
    <col min="13" max="13" width="5.21484375" style="3" bestFit="1" customWidth="1"/>
    <col min="14" max="16384" width="8.88671875" style="3" customWidth="1"/>
  </cols>
  <sheetData>
    <row r="1" spans="1:13" ht="11.2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>
      <c r="A2" s="2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6" t="s">
        <v>19</v>
      </c>
      <c r="B3" s="46" t="s">
        <v>16</v>
      </c>
      <c r="C3" s="48" t="s">
        <v>21</v>
      </c>
      <c r="D3" s="49"/>
      <c r="E3" s="49"/>
      <c r="F3" s="49"/>
      <c r="G3" s="49"/>
      <c r="H3" s="49"/>
      <c r="I3" s="49"/>
      <c r="J3" s="49"/>
      <c r="K3" s="49"/>
      <c r="L3" s="50"/>
      <c r="M3" s="43" t="s">
        <v>27</v>
      </c>
    </row>
    <row r="4" spans="1:13" ht="10.5" customHeight="1">
      <c r="A4" s="47"/>
      <c r="B4" s="47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44"/>
    </row>
    <row r="5" spans="1:13" ht="9">
      <c r="A5" s="29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4" ht="9">
      <c r="A6" s="45" t="s">
        <v>23</v>
      </c>
      <c r="B6" s="45"/>
      <c r="C6" s="7">
        <f aca="true" t="shared" si="0" ref="C6:L6">C8+C9</f>
        <v>768469.2927486912</v>
      </c>
      <c r="D6" s="7">
        <f t="shared" si="0"/>
        <v>754407.156664271</v>
      </c>
      <c r="E6" s="7">
        <f t="shared" si="0"/>
        <v>738713.1100420471</v>
      </c>
      <c r="F6" s="7">
        <f t="shared" si="0"/>
        <v>822927.9716766689</v>
      </c>
      <c r="G6" s="7">
        <f t="shared" si="0"/>
        <v>889665.6217563426</v>
      </c>
      <c r="H6" s="7">
        <f t="shared" si="0"/>
        <v>918731.0172197841</v>
      </c>
      <c r="I6" s="7">
        <f t="shared" si="0"/>
        <v>956927.6715327005</v>
      </c>
      <c r="J6" s="7">
        <f t="shared" si="0"/>
        <v>944117.4142074715</v>
      </c>
      <c r="K6" s="7">
        <f t="shared" si="0"/>
        <v>1017531.452</v>
      </c>
      <c r="L6" s="7">
        <f t="shared" si="0"/>
        <v>1076020.3697679273</v>
      </c>
      <c r="M6" s="30">
        <f>((L6/K6)-1)*100</f>
        <v>5.748118906100141</v>
      </c>
      <c r="N6" s="24"/>
    </row>
    <row r="7" spans="1:13" ht="9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30"/>
    </row>
    <row r="8" spans="1:14" ht="9">
      <c r="A8" s="9" t="s">
        <v>6</v>
      </c>
      <c r="B8" s="9" t="s">
        <v>17</v>
      </c>
      <c r="C8" s="10">
        <f aca="true" t="shared" si="1" ref="C8:I8">C14+C18+C16+C21+C24+C27+C30+C33</f>
        <v>66441.3479165914</v>
      </c>
      <c r="D8" s="10">
        <f t="shared" si="1"/>
        <v>66045.95289028774</v>
      </c>
      <c r="E8" s="10">
        <f t="shared" si="1"/>
        <v>63892.828213786524</v>
      </c>
      <c r="F8" s="10">
        <f t="shared" si="1"/>
        <v>61577.03850726549</v>
      </c>
      <c r="G8" s="10">
        <f t="shared" si="1"/>
        <v>58367.661588178475</v>
      </c>
      <c r="H8" s="10">
        <f t="shared" si="1"/>
        <v>54687.60487623263</v>
      </c>
      <c r="I8" s="10">
        <f t="shared" si="1"/>
        <v>46380.9742284</v>
      </c>
      <c r="J8" s="10">
        <f>J14+J18+J16+J21+J24+J27+J30+J33</f>
        <v>40647.73728413416</v>
      </c>
      <c r="K8" s="10">
        <f>K14+K18+K16+K21+K24+K27+K30+K33</f>
        <v>37994.082</v>
      </c>
      <c r="L8" s="10">
        <f>L14+L18+L16+L21+L24+L27+L30+L33</f>
        <v>34729.71286020412</v>
      </c>
      <c r="M8" s="30">
        <f>((L8/K8)-1)*100</f>
        <v>-8.591783161903699</v>
      </c>
      <c r="N8" s="25"/>
    </row>
    <row r="9" spans="2:15" ht="9">
      <c r="B9" s="12" t="s">
        <v>18</v>
      </c>
      <c r="C9" s="13">
        <f aca="true" t="shared" si="2" ref="C9:J9">C19+C22+C25+C28+C31+C36+C34+C38</f>
        <v>702027.9448320997</v>
      </c>
      <c r="D9" s="13">
        <f t="shared" si="2"/>
        <v>688361.2037739833</v>
      </c>
      <c r="E9" s="13">
        <f t="shared" si="2"/>
        <v>674820.2818282606</v>
      </c>
      <c r="F9" s="13">
        <f t="shared" si="2"/>
        <v>761350.9331694033</v>
      </c>
      <c r="G9" s="13">
        <f t="shared" si="2"/>
        <v>831297.9601681641</v>
      </c>
      <c r="H9" s="13">
        <f t="shared" si="2"/>
        <v>864043.4123435514</v>
      </c>
      <c r="I9" s="13">
        <f t="shared" si="2"/>
        <v>910546.6973043005</v>
      </c>
      <c r="J9" s="13">
        <f t="shared" si="2"/>
        <v>903469.6769233374</v>
      </c>
      <c r="K9" s="13">
        <f>K19+K22+K25+K28+K31+K36+K34+K38</f>
        <v>979537.37</v>
      </c>
      <c r="L9" s="13">
        <f>L19+L22+L25+L28+L31+L36+L34+L38</f>
        <v>1041290.6569077233</v>
      </c>
      <c r="M9" s="30">
        <f>((L9/K9)-1)*100</f>
        <v>6.304331901877647</v>
      </c>
      <c r="O9" s="28"/>
    </row>
    <row r="10" spans="3:15" ht="9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0"/>
      <c r="O10" s="28"/>
    </row>
    <row r="11" spans="1:15" ht="9">
      <c r="A11" s="38" t="s">
        <v>6</v>
      </c>
      <c r="B11" s="12" t="s">
        <v>25</v>
      </c>
      <c r="C11" s="13">
        <v>44393.8800312</v>
      </c>
      <c r="D11" s="13">
        <v>62487.76126150001</v>
      </c>
      <c r="E11" s="13">
        <v>110538.22475799998</v>
      </c>
      <c r="F11" s="13">
        <v>179819.7841963</v>
      </c>
      <c r="G11" s="13">
        <v>280055.2990078</v>
      </c>
      <c r="H11" s="13">
        <v>372746.104129211</v>
      </c>
      <c r="I11" s="13">
        <v>469913</v>
      </c>
      <c r="J11" s="13">
        <v>521543.054596254</v>
      </c>
      <c r="K11" s="39">
        <v>633980</v>
      </c>
      <c r="L11" s="39">
        <v>746703</v>
      </c>
      <c r="M11" s="30">
        <f>((L11/K11)-1)*100</f>
        <v>17.78021388687341</v>
      </c>
      <c r="O11" s="28"/>
    </row>
    <row r="12" spans="2:15" ht="9">
      <c r="B12" s="12" t="s">
        <v>26</v>
      </c>
      <c r="C12" s="13">
        <v>657634.0648008997</v>
      </c>
      <c r="D12" s="13">
        <v>625873.4425124833</v>
      </c>
      <c r="E12" s="13">
        <v>564282.0570702606</v>
      </c>
      <c r="F12" s="13">
        <v>581531.1489731034</v>
      </c>
      <c r="G12" s="13">
        <v>551242.661160364</v>
      </c>
      <c r="H12" s="13">
        <v>491297.3082143404</v>
      </c>
      <c r="I12" s="13">
        <v>440633.6973043005</v>
      </c>
      <c r="J12" s="13">
        <v>381926.6223270834</v>
      </c>
      <c r="K12" s="39">
        <v>345557.37</v>
      </c>
      <c r="L12" s="39">
        <f>L9-L11</f>
        <v>294587.6569077233</v>
      </c>
      <c r="M12" s="30">
        <f>((L12/K12)-1)*100</f>
        <v>-14.750000294387211</v>
      </c>
      <c r="O12" s="28"/>
    </row>
    <row r="13" spans="3:15" ht="9">
      <c r="C13" s="14"/>
      <c r="D13" s="14"/>
      <c r="E13" s="14"/>
      <c r="F13" s="14"/>
      <c r="G13" s="14"/>
      <c r="H13" s="14"/>
      <c r="I13" s="14"/>
      <c r="J13" s="14"/>
      <c r="K13" s="40"/>
      <c r="L13" s="40"/>
      <c r="M13" s="31"/>
      <c r="O13" s="28"/>
    </row>
    <row r="14" spans="1:17" ht="9">
      <c r="A14" s="8" t="s">
        <v>7</v>
      </c>
      <c r="B14" s="36" t="s">
        <v>17</v>
      </c>
      <c r="C14" s="28">
        <v>12683.318336323202</v>
      </c>
      <c r="D14" s="28">
        <v>12282.6130332646</v>
      </c>
      <c r="E14" s="28">
        <v>11269.969410687701</v>
      </c>
      <c r="F14" s="28">
        <v>10222.158831419802</v>
      </c>
      <c r="G14" s="28">
        <v>9600.5837682043</v>
      </c>
      <c r="H14" s="28">
        <v>8560.602367035799</v>
      </c>
      <c r="I14" s="28">
        <v>7481.966058</v>
      </c>
      <c r="J14" s="28">
        <v>7462.2275648912</v>
      </c>
      <c r="K14" s="41">
        <v>6814.494</v>
      </c>
      <c r="L14" s="41">
        <v>5776.662077009999</v>
      </c>
      <c r="M14" s="32">
        <f>((L14/K14)-1)*100</f>
        <v>-15.229772349788561</v>
      </c>
      <c r="O14" s="20"/>
      <c r="P14" s="20"/>
      <c r="Q14" s="20"/>
    </row>
    <row r="15" spans="2:17" ht="9">
      <c r="B15" s="37"/>
      <c r="C15" s="28"/>
      <c r="D15" s="28"/>
      <c r="E15" s="28"/>
      <c r="F15" s="28"/>
      <c r="G15" s="28"/>
      <c r="H15" s="28"/>
      <c r="I15" s="28"/>
      <c r="J15" s="28"/>
      <c r="K15" s="42"/>
      <c r="L15" s="41"/>
      <c r="M15" s="32"/>
      <c r="O15" s="20"/>
      <c r="P15" s="20"/>
      <c r="Q15" s="20"/>
    </row>
    <row r="16" spans="1:17" ht="9">
      <c r="A16" s="8" t="s">
        <v>24</v>
      </c>
      <c r="B16" s="36" t="s">
        <v>17</v>
      </c>
      <c r="C16" s="28">
        <v>0</v>
      </c>
      <c r="D16" s="28">
        <v>0</v>
      </c>
      <c r="E16" s="28">
        <v>29.421961856447002</v>
      </c>
      <c r="F16" s="28">
        <v>42.957116142759304</v>
      </c>
      <c r="G16" s="28">
        <v>4.4811311687280995</v>
      </c>
      <c r="H16" s="28">
        <v>13.845075742532101</v>
      </c>
      <c r="I16" s="28">
        <v>13.420903200000001</v>
      </c>
      <c r="J16" s="28">
        <v>15.4059952469161</v>
      </c>
      <c r="K16" s="28">
        <v>19.665</v>
      </c>
      <c r="L16" s="41">
        <v>24.365531965169936</v>
      </c>
      <c r="M16" s="32">
        <f>((L16/K16)-1)*100</f>
        <v>23.90303567337877</v>
      </c>
      <c r="O16" s="20"/>
      <c r="P16" s="20"/>
      <c r="Q16" s="20"/>
    </row>
    <row r="17" spans="2:17" ht="9">
      <c r="B17" s="37"/>
      <c r="C17" s="28"/>
      <c r="D17" s="28"/>
      <c r="E17" s="28"/>
      <c r="F17" s="28"/>
      <c r="G17" s="28"/>
      <c r="H17" s="28"/>
      <c r="I17" s="28"/>
      <c r="J17" s="28"/>
      <c r="K17" s="42"/>
      <c r="L17" s="41"/>
      <c r="M17" s="32"/>
      <c r="O17" s="20"/>
      <c r="P17" s="20"/>
      <c r="Q17" s="20"/>
    </row>
    <row r="18" spans="1:17" ht="9">
      <c r="A18" s="8" t="s">
        <v>8</v>
      </c>
      <c r="B18" s="36" t="s">
        <v>17</v>
      </c>
      <c r="C18" s="28">
        <v>567.2729509214298</v>
      </c>
      <c r="D18" s="28">
        <v>456.76054893473</v>
      </c>
      <c r="E18" s="28">
        <v>412.97233837103005</v>
      </c>
      <c r="F18" s="28">
        <v>446.2073296020501</v>
      </c>
      <c r="G18" s="28">
        <v>533.2381222915701</v>
      </c>
      <c r="H18" s="28">
        <v>566.8015988498402</v>
      </c>
      <c r="I18" s="28">
        <v>447.9114782</v>
      </c>
      <c r="J18" s="28">
        <v>384.14233380598</v>
      </c>
      <c r="K18" s="41">
        <v>316.237</v>
      </c>
      <c r="L18" s="41">
        <v>281.81402984459936</v>
      </c>
      <c r="M18" s="32">
        <f aca="true" t="shared" si="3" ref="M18:M38">((L18/K18)-1)*100</f>
        <v>-10.885181100061237</v>
      </c>
      <c r="O18" s="20"/>
      <c r="P18" s="20"/>
      <c r="Q18" s="20"/>
    </row>
    <row r="19" spans="1:17" ht="9">
      <c r="A19" s="8"/>
      <c r="B19" s="37" t="s">
        <v>18</v>
      </c>
      <c r="C19" s="28">
        <v>2050.70449316</v>
      </c>
      <c r="D19" s="28">
        <v>1918.9214884669402</v>
      </c>
      <c r="E19" s="28">
        <v>2633.4526095639803</v>
      </c>
      <c r="F19" s="28">
        <v>2221.0414103022904</v>
      </c>
      <c r="G19" s="28">
        <v>1900.73163469858</v>
      </c>
      <c r="H19" s="28">
        <v>1927.6220128150703</v>
      </c>
      <c r="I19" s="28">
        <v>1557.7015119999996</v>
      </c>
      <c r="J19" s="28">
        <v>1583.68052788834</v>
      </c>
      <c r="K19" s="41">
        <v>1539.001</v>
      </c>
      <c r="L19" s="41">
        <v>305.880647556</v>
      </c>
      <c r="M19" s="32">
        <f t="shared" si="3"/>
        <v>-80.12472717327668</v>
      </c>
      <c r="O19" s="20"/>
      <c r="P19" s="20"/>
      <c r="Q19" s="20"/>
    </row>
    <row r="20" spans="1:17" ht="9" customHeight="1">
      <c r="A20" s="8"/>
      <c r="B20" s="37"/>
      <c r="C20" s="28"/>
      <c r="D20" s="28"/>
      <c r="E20" s="28"/>
      <c r="F20" s="28"/>
      <c r="G20" s="28"/>
      <c r="H20" s="28"/>
      <c r="I20" s="28"/>
      <c r="J20" s="28"/>
      <c r="K20" s="42"/>
      <c r="L20" s="41"/>
      <c r="M20" s="32"/>
      <c r="O20" s="20"/>
      <c r="P20" s="20"/>
      <c r="Q20" s="20"/>
    </row>
    <row r="21" spans="1:17" ht="9">
      <c r="A21" s="8" t="s">
        <v>9</v>
      </c>
      <c r="B21" s="36" t="s">
        <v>17</v>
      </c>
      <c r="C21" s="28">
        <v>18594.83843240132</v>
      </c>
      <c r="D21" s="28">
        <v>18965.744052838603</v>
      </c>
      <c r="E21" s="28">
        <v>19116.308729460823</v>
      </c>
      <c r="F21" s="28">
        <v>18347.123647620607</v>
      </c>
      <c r="G21" s="28">
        <v>18246.60363732864</v>
      </c>
      <c r="H21" s="28">
        <v>18176.202158618926</v>
      </c>
      <c r="I21" s="28">
        <v>15204.702396100001</v>
      </c>
      <c r="J21" s="28">
        <v>12830.0287142405</v>
      </c>
      <c r="K21" s="41">
        <v>12199.252</v>
      </c>
      <c r="L21" s="41">
        <v>11722.6803475192</v>
      </c>
      <c r="M21" s="32">
        <f t="shared" si="3"/>
        <v>-3.906564537570023</v>
      </c>
      <c r="N21" s="26"/>
      <c r="O21" s="20"/>
      <c r="P21" s="20"/>
      <c r="Q21" s="20"/>
    </row>
    <row r="22" spans="1:17" ht="9">
      <c r="A22" s="8"/>
      <c r="B22" s="37" t="s">
        <v>18</v>
      </c>
      <c r="C22" s="28">
        <v>2808.26992190433</v>
      </c>
      <c r="D22" s="28">
        <v>2784.900868757101</v>
      </c>
      <c r="E22" s="28">
        <v>2708.33539530551</v>
      </c>
      <c r="F22" s="28">
        <v>2614.78378676412</v>
      </c>
      <c r="G22" s="28">
        <v>2593.75534803257</v>
      </c>
      <c r="H22" s="28">
        <v>2257.17648196887</v>
      </c>
      <c r="I22" s="28">
        <v>2096.1660087999994</v>
      </c>
      <c r="J22" s="28">
        <v>1870.36483362295</v>
      </c>
      <c r="K22" s="41">
        <v>1711.166</v>
      </c>
      <c r="L22" s="41">
        <v>970.1594895334915</v>
      </c>
      <c r="M22" s="32">
        <f t="shared" si="3"/>
        <v>-43.30418617869385</v>
      </c>
      <c r="O22" s="20"/>
      <c r="P22" s="20"/>
      <c r="Q22" s="20"/>
    </row>
    <row r="23" spans="1:17" ht="9">
      <c r="A23" s="8"/>
      <c r="B23" s="37"/>
      <c r="C23" s="28"/>
      <c r="D23" s="28"/>
      <c r="E23" s="28"/>
      <c r="F23" s="28"/>
      <c r="G23" s="28"/>
      <c r="H23" s="28"/>
      <c r="I23" s="28"/>
      <c r="J23" s="28"/>
      <c r="K23" s="42"/>
      <c r="L23" s="41"/>
      <c r="M23" s="32"/>
      <c r="O23" s="20"/>
      <c r="P23" s="20"/>
      <c r="Q23" s="20"/>
    </row>
    <row r="24" spans="1:17" ht="9">
      <c r="A24" s="8" t="s">
        <v>10</v>
      </c>
      <c r="B24" s="36" t="s">
        <v>17</v>
      </c>
      <c r="C24" s="28">
        <v>1896.1734585149964</v>
      </c>
      <c r="D24" s="28">
        <v>1646.6728651553592</v>
      </c>
      <c r="E24" s="28">
        <v>1310.2234323742919</v>
      </c>
      <c r="F24" s="28">
        <v>1519.0450448710935</v>
      </c>
      <c r="G24" s="28">
        <v>1555.5838548500124</v>
      </c>
      <c r="H24" s="28">
        <v>1498.620590679826</v>
      </c>
      <c r="I24" s="28">
        <v>1138.9619066999994</v>
      </c>
      <c r="J24" s="28">
        <v>929.483606888136</v>
      </c>
      <c r="K24" s="42">
        <v>966.788</v>
      </c>
      <c r="L24" s="41">
        <v>909.70452452616</v>
      </c>
      <c r="M24" s="32">
        <f>((L24/K24)-1)*100</f>
        <v>-5.90444600820863</v>
      </c>
      <c r="O24" s="20"/>
      <c r="P24" s="20"/>
      <c r="Q24" s="20"/>
    </row>
    <row r="25" spans="1:13" ht="9">
      <c r="A25" s="8"/>
      <c r="B25" s="37" t="s">
        <v>18</v>
      </c>
      <c r="C25" s="28">
        <v>107.81536290775</v>
      </c>
      <c r="D25" s="28">
        <v>81.49589826534002</v>
      </c>
      <c r="E25" s="28">
        <v>131.06250066775002</v>
      </c>
      <c r="F25" s="28">
        <v>114.52147656222002</v>
      </c>
      <c r="G25" s="28">
        <v>97.38345514054</v>
      </c>
      <c r="H25" s="28">
        <v>55.01259665204999</v>
      </c>
      <c r="I25" s="28">
        <v>50.4401187</v>
      </c>
      <c r="J25" s="28">
        <v>43.38580109952</v>
      </c>
      <c r="K25" s="42">
        <v>8.313</v>
      </c>
      <c r="L25" s="41">
        <v>20.185169551799998</v>
      </c>
      <c r="M25" s="32">
        <f t="shared" si="3"/>
        <v>142.8145020064958</v>
      </c>
    </row>
    <row r="26" spans="1:13" ht="9">
      <c r="A26" s="8"/>
      <c r="B26" s="37"/>
      <c r="C26" s="28"/>
      <c r="D26" s="28"/>
      <c r="E26" s="28"/>
      <c r="F26" s="28"/>
      <c r="G26" s="28"/>
      <c r="H26" s="28"/>
      <c r="I26" s="28"/>
      <c r="J26" s="28"/>
      <c r="K26" s="42"/>
      <c r="L26" s="41"/>
      <c r="M26" s="32"/>
    </row>
    <row r="27" spans="1:13" ht="9">
      <c r="A27" s="8" t="s">
        <v>11</v>
      </c>
      <c r="B27" s="36" t="s">
        <v>17</v>
      </c>
      <c r="C27" s="28">
        <v>11745.24181857839</v>
      </c>
      <c r="D27" s="28">
        <v>11547.470802518206</v>
      </c>
      <c r="E27" s="28">
        <v>10627.355697925996</v>
      </c>
      <c r="F27" s="28">
        <v>10132.92885496952</v>
      </c>
      <c r="G27" s="28">
        <v>9171.312428244722</v>
      </c>
      <c r="H27" s="28">
        <v>8186.82680642929</v>
      </c>
      <c r="I27" s="28">
        <v>6571.963540599998</v>
      </c>
      <c r="J27" s="28">
        <v>4852.6190761255</v>
      </c>
      <c r="K27" s="41">
        <v>4087.092</v>
      </c>
      <c r="L27" s="41">
        <v>3756.0454256340176</v>
      </c>
      <c r="M27" s="32">
        <f t="shared" si="3"/>
        <v>-8.099807255769687</v>
      </c>
    </row>
    <row r="28" spans="1:13" ht="9">
      <c r="A28" s="8"/>
      <c r="B28" s="37" t="s">
        <v>18</v>
      </c>
      <c r="C28" s="28">
        <v>3586.486008296066</v>
      </c>
      <c r="D28" s="28">
        <v>3200.264516280244</v>
      </c>
      <c r="E28" s="28">
        <v>3619.765256957476</v>
      </c>
      <c r="F28" s="28">
        <v>4839.030025778159</v>
      </c>
      <c r="G28" s="28">
        <v>2992.308271756462</v>
      </c>
      <c r="H28" s="28">
        <v>2714.9198788156336</v>
      </c>
      <c r="I28" s="28">
        <v>1899.2906201000008</v>
      </c>
      <c r="J28" s="28">
        <v>1775.78497417604</v>
      </c>
      <c r="K28" s="41">
        <v>1288.214</v>
      </c>
      <c r="L28" s="41">
        <v>715.6926743631657</v>
      </c>
      <c r="M28" s="32">
        <f t="shared" si="3"/>
        <v>-44.443029313206836</v>
      </c>
    </row>
    <row r="29" spans="1:13" ht="9" customHeight="1">
      <c r="A29" s="8"/>
      <c r="B29" s="37"/>
      <c r="C29" s="28"/>
      <c r="D29" s="28"/>
      <c r="E29" s="28"/>
      <c r="F29" s="28"/>
      <c r="G29" s="28"/>
      <c r="H29" s="28"/>
      <c r="I29" s="28"/>
      <c r="J29" s="28"/>
      <c r="K29" s="42"/>
      <c r="L29" s="41"/>
      <c r="M29" s="32"/>
    </row>
    <row r="30" spans="1:13" ht="9">
      <c r="A30" s="8" t="s">
        <v>12</v>
      </c>
      <c r="B30" s="36" t="s">
        <v>17</v>
      </c>
      <c r="C30" s="28">
        <v>15775.908490190508</v>
      </c>
      <c r="D30" s="28">
        <v>15711.590055172906</v>
      </c>
      <c r="E30" s="28">
        <v>15776.557500713066</v>
      </c>
      <c r="F30" s="28">
        <v>15631.70138960384</v>
      </c>
      <c r="G30" s="28">
        <v>14189.672727807345</v>
      </c>
      <c r="H30" s="28">
        <v>12994.442262002402</v>
      </c>
      <c r="I30" s="28">
        <v>11631.0604772</v>
      </c>
      <c r="J30" s="28">
        <v>10585.9558186668</v>
      </c>
      <c r="K30" s="41">
        <v>10119.034</v>
      </c>
      <c r="L30" s="41">
        <v>9002</v>
      </c>
      <c r="M30" s="32">
        <f t="shared" si="3"/>
        <v>-11.038939092407428</v>
      </c>
    </row>
    <row r="31" spans="1:14" ht="9">
      <c r="A31" s="8"/>
      <c r="B31" s="37" t="s">
        <v>18</v>
      </c>
      <c r="C31" s="28">
        <v>247.05910749984002</v>
      </c>
      <c r="D31" s="28">
        <v>307.25045695425007</v>
      </c>
      <c r="E31" s="28">
        <v>384.5580650877401</v>
      </c>
      <c r="F31" s="28">
        <v>355.6434185495201</v>
      </c>
      <c r="G31" s="28">
        <v>240.16492223655993</v>
      </c>
      <c r="H31" s="28">
        <v>281.35909609015675</v>
      </c>
      <c r="I31" s="28">
        <v>205.6604234</v>
      </c>
      <c r="J31" s="28">
        <v>193.105885494335</v>
      </c>
      <c r="K31" s="41">
        <v>144.028</v>
      </c>
      <c r="L31" s="41">
        <v>105.671174349114</v>
      </c>
      <c r="M31" s="32">
        <f t="shared" si="3"/>
        <v>-26.63150613136751</v>
      </c>
      <c r="N31" s="25"/>
    </row>
    <row r="32" spans="1:13" ht="9">
      <c r="A32" s="8"/>
      <c r="B32" s="37"/>
      <c r="C32" s="28"/>
      <c r="D32" s="28"/>
      <c r="E32" s="28"/>
      <c r="F32" s="28"/>
      <c r="G32" s="28"/>
      <c r="H32" s="28"/>
      <c r="I32" s="28"/>
      <c r="J32" s="28"/>
      <c r="K32" s="42"/>
      <c r="L32" s="41"/>
      <c r="M32" s="32"/>
    </row>
    <row r="33" spans="1:13" ht="9">
      <c r="A33" s="8" t="s">
        <v>13</v>
      </c>
      <c r="B33" s="36" t="s">
        <v>17</v>
      </c>
      <c r="C33" s="28">
        <v>5178.594429661559</v>
      </c>
      <c r="D33" s="28">
        <v>5435.101532403334</v>
      </c>
      <c r="E33" s="28">
        <v>5350.019142397165</v>
      </c>
      <c r="F33" s="28">
        <v>5234.916293035815</v>
      </c>
      <c r="G33" s="28">
        <v>5066.185918283152</v>
      </c>
      <c r="H33" s="28">
        <v>4690.264016874024</v>
      </c>
      <c r="I33" s="28">
        <v>3890.987468399999</v>
      </c>
      <c r="J33" s="28">
        <v>3587.87417426912</v>
      </c>
      <c r="K33" s="41">
        <v>3471.52</v>
      </c>
      <c r="L33" s="41">
        <v>3256.4409237049736</v>
      </c>
      <c r="M33" s="32">
        <f t="shared" si="3"/>
        <v>-6.195530381361092</v>
      </c>
    </row>
    <row r="34" spans="1:13" ht="9">
      <c r="A34" s="8"/>
      <c r="B34" s="37" t="s">
        <v>18</v>
      </c>
      <c r="C34" s="28">
        <v>110688.31586784936</v>
      </c>
      <c r="D34" s="28">
        <v>107666.05000653358</v>
      </c>
      <c r="E34" s="28">
        <v>108033.68167211504</v>
      </c>
      <c r="F34" s="28">
        <v>128738.99808605644</v>
      </c>
      <c r="G34" s="28">
        <v>136581.4801704187</v>
      </c>
      <c r="H34" s="28">
        <v>139489.50397664795</v>
      </c>
      <c r="I34" s="28">
        <v>133868.705038</v>
      </c>
      <c r="J34" s="28">
        <v>118720.881653881</v>
      </c>
      <c r="K34" s="41">
        <v>101517.049</v>
      </c>
      <c r="L34" s="41">
        <v>87144.14561315771</v>
      </c>
      <c r="M34" s="32">
        <f t="shared" si="3"/>
        <v>-14.158117802303616</v>
      </c>
    </row>
    <row r="35" spans="1:13" ht="9">
      <c r="A35" s="8"/>
      <c r="B35" s="37"/>
      <c r="C35" s="28"/>
      <c r="D35" s="28"/>
      <c r="E35" s="28"/>
      <c r="F35" s="28"/>
      <c r="G35" s="28"/>
      <c r="H35" s="28"/>
      <c r="I35" s="28"/>
      <c r="J35" s="28"/>
      <c r="K35" s="42"/>
      <c r="L35" s="41"/>
      <c r="M35" s="32"/>
    </row>
    <row r="36" spans="1:13" ht="9">
      <c r="A36" s="8" t="s">
        <v>14</v>
      </c>
      <c r="B36" s="37" t="s">
        <v>18</v>
      </c>
      <c r="C36" s="28">
        <v>568555.6755134948</v>
      </c>
      <c r="D36" s="28">
        <v>561481.1124126003</v>
      </c>
      <c r="E36" s="28">
        <v>532035.55001265</v>
      </c>
      <c r="F36" s="28">
        <v>563231.5280075577</v>
      </c>
      <c r="G36" s="28">
        <v>596924.2692829989</v>
      </c>
      <c r="H36" s="28">
        <v>614712.9794092398</v>
      </c>
      <c r="I36" s="28">
        <v>650854.3005340005</v>
      </c>
      <c r="J36" s="28">
        <v>662818.206187037</v>
      </c>
      <c r="K36" s="41">
        <v>765869.131</v>
      </c>
      <c r="L36" s="41">
        <v>853802.8126705965</v>
      </c>
      <c r="M36" s="32">
        <f t="shared" si="3"/>
        <v>11.481554499497971</v>
      </c>
    </row>
    <row r="37" spans="1:13" ht="9">
      <c r="A37" s="8"/>
      <c r="B37" s="37"/>
      <c r="C37" s="28"/>
      <c r="D37" s="28"/>
      <c r="E37" s="28"/>
      <c r="F37" s="28"/>
      <c r="G37" s="28"/>
      <c r="H37" s="28"/>
      <c r="I37" s="28"/>
      <c r="J37" s="28"/>
      <c r="K37" s="42"/>
      <c r="L37" s="41"/>
      <c r="M37" s="32"/>
    </row>
    <row r="38" spans="1:13" ht="9">
      <c r="A38" s="8" t="s">
        <v>15</v>
      </c>
      <c r="B38" s="37" t="s">
        <v>18</v>
      </c>
      <c r="C38" s="28">
        <v>13983.618556987598</v>
      </c>
      <c r="D38" s="28">
        <v>10921.2081261255</v>
      </c>
      <c r="E38" s="28">
        <v>25273.876315913196</v>
      </c>
      <c r="F38" s="28">
        <v>59235.3869578329</v>
      </c>
      <c r="G38" s="28">
        <v>89967.8670828817</v>
      </c>
      <c r="H38" s="28">
        <v>102604.83889132181</v>
      </c>
      <c r="I38" s="28">
        <v>120014.4330493</v>
      </c>
      <c r="J38" s="28">
        <v>116464.267060138</v>
      </c>
      <c r="K38" s="41">
        <v>107460.468</v>
      </c>
      <c r="L38" s="41">
        <v>98226.10946861544</v>
      </c>
      <c r="M38" s="32">
        <f t="shared" si="3"/>
        <v>-8.593261041245936</v>
      </c>
    </row>
    <row r="39" spans="2:13" ht="9">
      <c r="B39" s="37"/>
      <c r="C39" s="20"/>
      <c r="D39" s="20"/>
      <c r="E39" s="20"/>
      <c r="F39" s="28"/>
      <c r="G39" s="28"/>
      <c r="H39" s="28"/>
      <c r="I39" s="28"/>
      <c r="J39" s="28"/>
      <c r="K39" s="28"/>
      <c r="L39" s="28"/>
      <c r="M39" s="32"/>
    </row>
    <row r="40" spans="1:13" ht="9">
      <c r="A40" s="33"/>
      <c r="B40" s="33"/>
      <c r="C40" s="34"/>
      <c r="D40" s="34"/>
      <c r="E40" s="34"/>
      <c r="F40" s="34"/>
      <c r="G40" s="35"/>
      <c r="H40" s="35"/>
      <c r="I40" s="35"/>
      <c r="J40" s="35"/>
      <c r="K40" s="35"/>
      <c r="L40" s="35"/>
      <c r="M40" s="34"/>
    </row>
    <row r="41" spans="1:13" ht="9">
      <c r="A41" s="8" t="s">
        <v>20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9" customHeight="1">
      <c r="A42" s="11" t="s">
        <v>22</v>
      </c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ht="9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ht="9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9">
      <c r="A45" s="17"/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6" ht="9">
      <c r="C46" s="15"/>
      <c r="D46" s="15"/>
      <c r="E46" s="15"/>
      <c r="F46" s="15"/>
    </row>
    <row r="48" spans="3:12" ht="9"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3:13" ht="9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3:12" ht="9"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3:12" ht="9"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3:12" ht="9"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3:12" ht="9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9"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ht="9">
      <c r="A55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2" t="s">
        <v>5</v>
      </c>
      <c r="C4" s="52"/>
      <c r="D4" s="52"/>
      <c r="E4" s="52"/>
      <c r="F4" s="52"/>
      <c r="G4" s="52"/>
      <c r="H4" s="52"/>
      <c r="I4" s="52"/>
    </row>
    <row r="6" spans="2:10" ht="20.25">
      <c r="B6" s="51" t="s">
        <v>2</v>
      </c>
      <c r="C6" s="51"/>
      <c r="D6" s="51"/>
      <c r="E6" s="51"/>
      <c r="F6" s="51"/>
      <c r="G6" s="51"/>
      <c r="H6" s="51"/>
      <c r="I6" s="51"/>
      <c r="J6" s="1"/>
    </row>
    <row r="7" spans="2:10" ht="20.25">
      <c r="B7" s="51" t="s">
        <v>3</v>
      </c>
      <c r="C7" s="51"/>
      <c r="D7" s="51"/>
      <c r="E7" s="51"/>
      <c r="F7" s="51"/>
      <c r="G7" s="51"/>
      <c r="H7" s="51"/>
      <c r="I7" s="51"/>
      <c r="J7" s="1"/>
    </row>
    <row r="8" spans="244:251" ht="20.25">
      <c r="IJ8" s="51" t="s">
        <v>2</v>
      </c>
      <c r="IK8" s="51"/>
      <c r="IL8" s="51"/>
      <c r="IM8" s="51"/>
      <c r="IN8" s="51"/>
      <c r="IO8" s="51"/>
      <c r="IP8" s="51"/>
      <c r="IQ8" s="51"/>
    </row>
    <row r="9" spans="2:251" ht="20.25">
      <c r="B9" s="51" t="s">
        <v>1</v>
      </c>
      <c r="C9" s="51"/>
      <c r="D9" s="51"/>
      <c r="E9" s="51"/>
      <c r="F9" s="51"/>
      <c r="G9" s="51"/>
      <c r="H9" s="51"/>
      <c r="I9" s="51"/>
      <c r="J9" s="1"/>
      <c r="IJ9" s="51" t="s">
        <v>3</v>
      </c>
      <c r="IK9" s="51"/>
      <c r="IL9" s="51"/>
      <c r="IM9" s="51"/>
      <c r="IN9" s="51"/>
      <c r="IO9" s="51"/>
      <c r="IP9" s="51"/>
      <c r="IQ9" s="51"/>
    </row>
    <row r="11" spans="244:251" ht="20.25">
      <c r="IJ11" s="51" t="s">
        <v>1</v>
      </c>
      <c r="IK11" s="51"/>
      <c r="IL11" s="51"/>
      <c r="IM11" s="51"/>
      <c r="IN11" s="51"/>
      <c r="IO11" s="51"/>
      <c r="IP11" s="51"/>
      <c r="IQ11" s="51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2011-06-22T11:13:05Z</cp:lastPrinted>
  <dcterms:created xsi:type="dcterms:W3CDTF">1998-02-13T16:43:15Z</dcterms:created>
  <dcterms:modified xsi:type="dcterms:W3CDTF">2021-03-24T14:37:06Z</dcterms:modified>
  <cp:category/>
  <cp:version/>
  <cp:contentType/>
  <cp:contentStatus/>
</cp:coreProperties>
</file>