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75" windowWidth="15180" windowHeight="7860" tabRatio="601" activeTab="0"/>
  </bookViews>
  <sheets>
    <sheet name="T1.10" sheetId="1" r:id="rId1"/>
    <sheet name="Gráfico 25 e 26" sheetId="2" state="hidden" r:id="rId2"/>
    <sheet name="Figura 07" sheetId="3" state="hidden" r:id="rId3"/>
  </sheets>
  <definedNames>
    <definedName name="_Fill" hidden="1">'T1.10'!#REF!</definedName>
    <definedName name="_xlnm.Print_Area" localSheetId="0">'T1.10'!$A$1:$L$35</definedName>
  </definedNames>
  <calcPr fullCalcOnLoad="1"/>
</workbook>
</file>

<file path=xl/sharedStrings.xml><?xml version="1.0" encoding="utf-8"?>
<sst xmlns="http://schemas.openxmlformats.org/spreadsheetml/2006/main" count="100" uniqueCount="69">
  <si>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</si>
  <si>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</si>
  <si>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</si>
  <si>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</si>
  <si>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</si>
  <si>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</si>
  <si>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</si>
  <si>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</si>
  <si>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</si>
  <si>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</si>
  <si>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</si>
  <si>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</si>
  <si>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</si>
  <si>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</si>
  <si>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</si>
  <si>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</si>
  <si>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</si>
  <si>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</si>
  <si>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</si>
  <si>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</si>
  <si>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</si>
  <si>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</si>
  <si>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</si>
  <si>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</si>
  <si>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</si>
  <si>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</si>
  <si>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</si>
  <si>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</si>
  <si>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</si>
  <si>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</si>
  <si>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</si>
  <si>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</si>
  <si>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</si>
  <si>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</si>
  <si>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</si>
  <si>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</si>
  <si>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</si>
  <si>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</si>
  <si>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Total</t>
  </si>
  <si>
    <t>Oil products</t>
  </si>
  <si>
    <t>Energy</t>
  </si>
  <si>
    <r>
      <t>Gasoline A</t>
    </r>
    <r>
      <rPr>
        <vertAlign val="superscript"/>
        <sz val="7"/>
        <rFont val="Helvetica Neue"/>
        <family val="2"/>
      </rPr>
      <t xml:space="preserve"> </t>
    </r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</si>
  <si>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</si>
  <si>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</si>
  <si>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r>
      <t>Fuel oil</t>
    </r>
    <r>
      <rPr>
        <vertAlign val="superscript"/>
        <sz val="7"/>
        <rFont val="Helvetica Neue"/>
        <family val="2"/>
      </rPr>
      <t>2,3</t>
    </r>
  </si>
  <si>
    <r>
      <t>Diesel oil</t>
    </r>
    <r>
      <rPr>
        <vertAlign val="superscript"/>
        <sz val="7"/>
        <rFont val="Helvetica Neue"/>
        <family val="2"/>
      </rPr>
      <t>3</t>
    </r>
  </si>
  <si>
    <t>Jet fuel</t>
  </si>
  <si>
    <t>Ligthning kerosene</t>
  </si>
  <si>
    <r>
      <t>Others</t>
    </r>
    <r>
      <rPr>
        <vertAlign val="superscript"/>
        <sz val="7"/>
        <rFont val="Helvetica Neue"/>
        <family val="0"/>
      </rPr>
      <t>4</t>
    </r>
  </si>
  <si>
    <t>Non-energy</t>
  </si>
  <si>
    <t>Asphalt</t>
  </si>
  <si>
    <r>
      <t>Coke</t>
    </r>
    <r>
      <rPr>
        <vertAlign val="superscript"/>
        <sz val="7"/>
        <rFont val="Helvetica Neue"/>
        <family val="2"/>
      </rPr>
      <t>5</t>
    </r>
  </si>
  <si>
    <r>
      <t>Naphtha</t>
    </r>
    <r>
      <rPr>
        <vertAlign val="superscript"/>
        <sz val="7"/>
        <rFont val="Helvetica Neue"/>
        <family val="0"/>
      </rPr>
      <t>6</t>
    </r>
  </si>
  <si>
    <t xml:space="preserve">Lubricating oil 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</si>
  <si>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</si>
  <si>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</si>
  <si>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7</t>
    </r>
  </si>
  <si>
    <t xml:space="preserve">           3. Oil products own consumption of production plants not included.</t>
  </si>
  <si>
    <t xml:space="preserve">           4. Fuel gas production of refineries not included.</t>
  </si>
  <si>
    <t>Production (m³)</t>
  </si>
  <si>
    <t xml:space="preserve">           2. Shale plants production, except naphtha, not included.</t>
  </si>
  <si>
    <r>
      <t>1</t>
    </r>
    <r>
      <rPr>
        <sz val="7"/>
        <rFont val="Helvetica Neue"/>
        <family val="0"/>
      </rPr>
      <t xml:space="preserve">Refers to propane/butane mixtures for household and industrial uses.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Refinery fuel oil not included.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Components intended to marine diesel oil production in some waterway/marine terminals included.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Light oil for power </t>
    </r>
  </si>
  <si>
    <t xml:space="preserve">Notes: 1. Refineries, petrochemical plants, NGPPs and other producers production included. </t>
  </si>
  <si>
    <r>
      <rPr>
        <sz val="7"/>
        <rFont val="Helvetica Neue"/>
        <family val="0"/>
      </rPr>
      <t xml:space="preserve">generation included.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Coke for energy use included.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Naphtha produced from shale processing included. That naphtha is then used as raw material for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 xml:space="preserve">oil products production at Repar (refinery).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Diluents, non-energy LPG and </t>
    </r>
  </si>
  <si>
    <t>other non-energy products included.</t>
  </si>
  <si>
    <t>Sources: ANP, as per Ordinance ANP No. 729/2018, and Petrobras.</t>
  </si>
  <si>
    <t>..</t>
  </si>
  <si>
    <t>20/19
%</t>
  </si>
  <si>
    <t>Table 1.10 – Production of energy and non-energy oil products – 2011-2020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</si>
</sst>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"/>
    <numFmt numFmtId="201" formatCode="#,##0.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#,##0.0000"/>
    <numFmt numFmtId="206" formatCode="#,##0.00000"/>
    <numFmt numFmtId="207" formatCode="_(* #,##0.000000_);_(* \(#,##0.000000\);_(* &quot;-&quot;??_);_(@_)"/>
    <numFmt numFmtId="208" formatCode="_(* #,##0.0000000_);_(* \(#,##0.0000000\);_(* &quot;-&quot;??_);_(@_)"/>
    <numFmt numFmtId="209" formatCode="0.0000"/>
    <numFmt numFmtId="210" formatCode="0.000000"/>
    <numFmt numFmtId="211" formatCode="0.00000"/>
    <numFmt numFmtId="212" formatCode="0.000"/>
    <numFmt numFmtId="213" formatCode="0.00000000"/>
    <numFmt numFmtId="214" formatCode="0.000000000"/>
    <numFmt numFmtId="215" formatCode="0.0000000000"/>
    <numFmt numFmtId="216" formatCode="0.000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2"/>
      <color indexed="9"/>
      <name val="Arial MT"/>
      <family val="0"/>
    </font>
    <font>
      <sz val="10"/>
      <color indexed="10"/>
      <name val="Arial MT"/>
      <family val="0"/>
    </font>
    <font>
      <sz val="9"/>
      <color indexed="10"/>
      <name val="Arial MT"/>
      <family val="0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9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4.8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0.5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8" fontId="4" fillId="0" borderId="0" xfId="62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8" fontId="0" fillId="0" borderId="0" xfId="62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8" fontId="4" fillId="0" borderId="10" xfId="62" applyNumberFormat="1" applyFont="1" applyBorder="1" applyAlignment="1">
      <alignment horizontal="right" wrapText="1"/>
    </xf>
    <xf numFmtId="198" fontId="18" fillId="0" borderId="0" xfId="62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8" fontId="19" fillId="0" borderId="0" xfId="62" applyNumberFormat="1" applyFont="1" applyAlignment="1">
      <alignment/>
    </xf>
    <xf numFmtId="37" fontId="12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62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8" fontId="12" fillId="0" borderId="0" xfId="62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8" fontId="12" fillId="0" borderId="0" xfId="62" applyNumberFormat="1" applyFont="1" applyFill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198" fontId="11" fillId="0" borderId="0" xfId="0" applyNumberFormat="1" applyFont="1" applyFill="1" applyAlignment="1">
      <alignment/>
    </xf>
    <xf numFmtId="198" fontId="12" fillId="0" borderId="0" xfId="62" applyNumberFormat="1" applyFont="1" applyFill="1" applyAlignment="1">
      <alignment/>
    </xf>
    <xf numFmtId="198" fontId="11" fillId="0" borderId="0" xfId="62" applyNumberFormat="1" applyFont="1" applyFill="1" applyAlignment="1">
      <alignment/>
    </xf>
    <xf numFmtId="198" fontId="18" fillId="0" borderId="0" xfId="62" applyNumberFormat="1" applyFont="1" applyFill="1" applyAlignment="1">
      <alignment/>
    </xf>
    <xf numFmtId="198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98" fontId="19" fillId="0" borderId="0" xfId="62" applyNumberFormat="1" applyFont="1" applyFill="1" applyAlignment="1">
      <alignment/>
    </xf>
    <xf numFmtId="198" fontId="0" fillId="0" borderId="0" xfId="0" applyNumberFormat="1" applyAlignment="1">
      <alignment/>
    </xf>
    <xf numFmtId="198" fontId="11" fillId="0" borderId="0" xfId="62" applyNumberFormat="1" applyFont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>
      <alignment horizontal="right" wrapText="1"/>
    </xf>
    <xf numFmtId="198" fontId="4" fillId="0" borderId="0" xfId="62" applyNumberFormat="1" applyFont="1" applyFill="1" applyBorder="1" applyAlignment="1" applyProtection="1">
      <alignment horizontal="right" wrapText="1"/>
      <protection/>
    </xf>
    <xf numFmtId="198" fontId="21" fillId="0" borderId="0" xfId="62" applyNumberFormat="1" applyFont="1" applyFill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8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/>
    </xf>
    <xf numFmtId="198" fontId="29" fillId="33" borderId="0" xfId="62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" fontId="28" fillId="33" borderId="0" xfId="62" applyNumberFormat="1" applyFont="1" applyFill="1" applyBorder="1" applyAlignment="1" applyProtection="1">
      <alignment horizontal="right" wrapText="1"/>
      <protection/>
    </xf>
    <xf numFmtId="0" fontId="28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left"/>
    </xf>
    <xf numFmtId="198" fontId="31" fillId="33" borderId="11" xfId="62" applyNumberFormat="1" applyFont="1" applyFill="1" applyBorder="1" applyAlignment="1">
      <alignment horizontal="right"/>
    </xf>
    <xf numFmtId="199" fontId="27" fillId="33" borderId="11" xfId="0" applyNumberFormat="1" applyFont="1" applyFill="1" applyBorder="1" applyAlignment="1">
      <alignment/>
    </xf>
    <xf numFmtId="37" fontId="27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98" fontId="31" fillId="33" borderId="0" xfId="62" applyNumberFormat="1" applyFont="1" applyFill="1" applyBorder="1" applyAlignment="1">
      <alignment/>
    </xf>
    <xf numFmtId="197" fontId="31" fillId="33" borderId="0" xfId="62" applyNumberFormat="1" applyFont="1" applyFill="1" applyBorder="1" applyAlignment="1">
      <alignment/>
    </xf>
    <xf numFmtId="198" fontId="34" fillId="33" borderId="0" xfId="62" applyNumberFormat="1" applyFont="1" applyFill="1" applyAlignment="1">
      <alignment/>
    </xf>
    <xf numFmtId="198" fontId="31" fillId="33" borderId="0" xfId="62" applyNumberFormat="1" applyFont="1" applyFill="1" applyAlignment="1">
      <alignment/>
    </xf>
    <xf numFmtId="198" fontId="34" fillId="33" borderId="0" xfId="62" applyNumberFormat="1" applyFont="1" applyFill="1" applyBorder="1" applyAlignment="1">
      <alignment/>
    </xf>
    <xf numFmtId="198" fontId="27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199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7" fontId="3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209" fontId="31" fillId="33" borderId="0" xfId="62" applyNumberFormat="1" applyFont="1" applyFill="1" applyBorder="1" applyAlignment="1">
      <alignment/>
    </xf>
    <xf numFmtId="1" fontId="27" fillId="33" borderId="0" xfId="0" applyNumberFormat="1" applyFont="1" applyFill="1" applyBorder="1" applyAlignment="1">
      <alignment/>
    </xf>
    <xf numFmtId="212" fontId="31" fillId="33" borderId="0" xfId="0" applyNumberFormat="1" applyFont="1" applyFill="1" applyBorder="1" applyAlignment="1">
      <alignment horizontal="right"/>
    </xf>
    <xf numFmtId="0" fontId="30" fillId="33" borderId="0" xfId="0" applyFont="1" applyFill="1" applyAlignment="1">
      <alignment/>
    </xf>
    <xf numFmtId="0" fontId="27" fillId="33" borderId="0" xfId="0" applyFont="1" applyFill="1" applyAlignment="1">
      <alignment/>
    </xf>
    <xf numFmtId="3" fontId="31" fillId="33" borderId="0" xfId="0" applyNumberFormat="1" applyFont="1" applyFill="1" applyBorder="1" applyAlignment="1">
      <alignment horizontal="right"/>
    </xf>
    <xf numFmtId="37" fontId="31" fillId="33" borderId="0" xfId="0" applyNumberFormat="1" applyFont="1" applyFill="1" applyBorder="1" applyAlignment="1">
      <alignment/>
    </xf>
    <xf numFmtId="37" fontId="27" fillId="33" borderId="0" xfId="0" applyNumberFormat="1" applyFont="1" applyFill="1" applyBorder="1" applyAlignment="1">
      <alignment/>
    </xf>
    <xf numFmtId="4" fontId="27" fillId="33" borderId="0" xfId="62" applyNumberFormat="1" applyFont="1" applyFill="1" applyBorder="1" applyAlignment="1" applyProtection="1">
      <alignment horizontal="right" wrapText="1"/>
      <protection/>
    </xf>
    <xf numFmtId="0" fontId="28" fillId="33" borderId="12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right" vertical="center" wrapText="1"/>
    </xf>
    <xf numFmtId="3" fontId="27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3" borderId="0" xfId="62" applyNumberFormat="1" applyFont="1" applyFill="1" applyBorder="1" applyAlignment="1">
      <alignment horizontal="right" wrapText="1"/>
    </xf>
    <xf numFmtId="198" fontId="31" fillId="33" borderId="0" xfId="62" applyNumberFormat="1" applyFont="1" applyFill="1" applyBorder="1" applyAlignment="1" applyProtection="1">
      <alignment horizontal="right" wrapText="1"/>
      <protection/>
    </xf>
    <xf numFmtId="198" fontId="28" fillId="33" borderId="0" xfId="62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right" vertical="center" wrapText="1"/>
    </xf>
    <xf numFmtId="198" fontId="27" fillId="33" borderId="0" xfId="62" applyNumberFormat="1" applyFont="1" applyFill="1" applyBorder="1" applyAlignment="1">
      <alignment horizontal="right" vertical="center" wrapText="1"/>
    </xf>
    <xf numFmtId="198" fontId="29" fillId="33" borderId="0" xfId="62" applyNumberFormat="1" applyFont="1" applyFill="1" applyBorder="1" applyAlignment="1">
      <alignment horizontal="right" wrapText="1"/>
    </xf>
    <xf numFmtId="171" fontId="27" fillId="33" borderId="0" xfId="62" applyFont="1" applyFill="1" applyBorder="1" applyAlignment="1">
      <alignment horizontal="right" wrapText="1"/>
    </xf>
    <xf numFmtId="4" fontId="27" fillId="33" borderId="0" xfId="0" applyNumberFormat="1" applyFont="1" applyFill="1" applyBorder="1" applyAlignment="1">
      <alignment horizontal="right" vertical="center" wrapText="1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75"/>
          <c:w val="0.65975"/>
          <c:h val="0.7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19069964"/>
        <c:axId val="37411949"/>
      </c:bar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069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05"/>
          <c:y val="0.133"/>
          <c:w val="0.23925"/>
          <c:h val="0.4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625"/>
          <c:w val="0.6857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1163222"/>
        <c:axId val="10468999"/>
      </c:bar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6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0605"/>
          <c:w val="0.23925"/>
          <c:h val="0.4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produzido: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95.228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9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30875"/>
          <c:w val="0.459"/>
          <c:h val="0.39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9431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6962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943100"/>
        <a:ext cx="6324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85"/>
  <sheetViews>
    <sheetView showGridLines="0" tabSelected="1" zoomScalePageLayoutView="0" workbookViewId="0" topLeftCell="A1">
      <selection activeCell="A1" sqref="A1:L1"/>
    </sheetView>
  </sheetViews>
  <sheetFormatPr defaultColWidth="11.5546875" defaultRowHeight="15"/>
  <cols>
    <col min="1" max="1" width="17.5546875" style="79" customWidth="1"/>
    <col min="2" max="3" width="7.88671875" style="58" customWidth="1"/>
    <col min="4" max="4" width="7.99609375" style="58" customWidth="1"/>
    <col min="5" max="5" width="7.77734375" style="58" customWidth="1"/>
    <col min="6" max="6" width="8.10546875" style="58" bestFit="1" customWidth="1"/>
    <col min="7" max="7" width="7.77734375" style="58" customWidth="1"/>
    <col min="8" max="8" width="7.88671875" style="58" customWidth="1"/>
    <col min="9" max="11" width="8.21484375" style="58" customWidth="1"/>
    <col min="12" max="12" width="6.77734375" style="58" customWidth="1"/>
    <col min="13" max="13" width="3.5546875" style="83" customWidth="1"/>
    <col min="14" max="70" width="10.6640625" style="58" customWidth="1"/>
    <col min="71" max="16384" width="11.5546875" style="59" customWidth="1"/>
  </cols>
  <sheetData>
    <row r="1" spans="1:12" ht="12.75" customHeight="1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3" s="62" customFormat="1" ht="9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84"/>
    </row>
    <row r="3" spans="1:13" s="62" customFormat="1" ht="10.5" customHeight="1">
      <c r="A3" s="114" t="s">
        <v>39</v>
      </c>
      <c r="B3" s="119" t="s">
        <v>59</v>
      </c>
      <c r="C3" s="120"/>
      <c r="D3" s="120"/>
      <c r="E3" s="120"/>
      <c r="F3" s="120"/>
      <c r="G3" s="120"/>
      <c r="H3" s="120"/>
      <c r="I3" s="120"/>
      <c r="J3" s="120"/>
      <c r="K3" s="121"/>
      <c r="L3" s="116" t="s">
        <v>67</v>
      </c>
      <c r="M3" s="81"/>
    </row>
    <row r="4" spans="1:13" s="62" customFormat="1" ht="10.5" customHeight="1">
      <c r="A4" s="115"/>
      <c r="B4" s="102">
        <v>2011</v>
      </c>
      <c r="C4" s="102">
        <v>2012</v>
      </c>
      <c r="D4" s="102">
        <v>2013</v>
      </c>
      <c r="E4" s="102">
        <v>2014</v>
      </c>
      <c r="F4" s="102">
        <v>2015</v>
      </c>
      <c r="G4" s="102">
        <v>2016</v>
      </c>
      <c r="H4" s="102">
        <v>2017</v>
      </c>
      <c r="I4" s="102">
        <v>2018</v>
      </c>
      <c r="J4" s="102">
        <v>2019</v>
      </c>
      <c r="K4" s="102">
        <v>2020</v>
      </c>
      <c r="L4" s="117"/>
      <c r="M4" s="84"/>
    </row>
    <row r="5" spans="1:13" s="63" customFormat="1" ht="9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M5" s="81"/>
    </row>
    <row r="6" spans="1:13" s="63" customFormat="1" ht="9">
      <c r="A6" s="66" t="s">
        <v>38</v>
      </c>
      <c r="B6" s="108">
        <f aca="true" t="shared" si="0" ref="B6:H6">B8+B18</f>
        <v>114421921.0486577</v>
      </c>
      <c r="C6" s="108">
        <f t="shared" si="0"/>
        <v>120203986.15068707</v>
      </c>
      <c r="D6" s="108">
        <f t="shared" si="0"/>
        <v>127299882.1643667</v>
      </c>
      <c r="E6" s="108">
        <f t="shared" si="0"/>
        <v>130152721.60271132</v>
      </c>
      <c r="F6" s="108">
        <f t="shared" si="0"/>
        <v>122120792.98694435</v>
      </c>
      <c r="G6" s="108">
        <f t="shared" si="0"/>
        <v>114418186.93838474</v>
      </c>
      <c r="H6" s="108">
        <f t="shared" si="0"/>
        <v>110358365.6140607</v>
      </c>
      <c r="I6" s="108">
        <f>I8+I18</f>
        <v>108309562.14757012</v>
      </c>
      <c r="J6" s="108">
        <f>J8+J18</f>
        <v>108335341.21362218</v>
      </c>
      <c r="K6" s="108">
        <f>K8+K18</f>
        <v>112024494.79344888</v>
      </c>
      <c r="L6" s="67">
        <f>100*(K6-J6)/J6</f>
        <v>3.4053094202677605</v>
      </c>
      <c r="M6" s="81"/>
    </row>
    <row r="7" spans="1:13" s="63" customFormat="1" ht="9">
      <c r="A7" s="64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7"/>
      <c r="M7" s="81"/>
    </row>
    <row r="8" spans="1:13" s="63" customFormat="1" ht="9">
      <c r="A8" s="68" t="s">
        <v>40</v>
      </c>
      <c r="B8" s="103">
        <f aca="true" t="shared" si="1" ref="B8:J8">SUM(B9,B10,B11,B12,B13,B15,B16+B14)</f>
        <v>97397036.71007197</v>
      </c>
      <c r="C8" s="103">
        <f t="shared" si="1"/>
        <v>102528383.36332303</v>
      </c>
      <c r="D8" s="103">
        <f t="shared" si="1"/>
        <v>110160882.98164977</v>
      </c>
      <c r="E8" s="103">
        <f t="shared" si="1"/>
        <v>112717561.65030918</v>
      </c>
      <c r="F8" s="103">
        <f t="shared" si="1"/>
        <v>106717844.36256763</v>
      </c>
      <c r="G8" s="103">
        <f t="shared" si="1"/>
        <v>100230490.12855165</v>
      </c>
      <c r="H8" s="103">
        <f t="shared" si="1"/>
        <v>96725330.8529117</v>
      </c>
      <c r="I8" s="103">
        <f t="shared" si="1"/>
        <v>94285615.55686523</v>
      </c>
      <c r="J8" s="103">
        <f t="shared" si="1"/>
        <v>94009496.05417933</v>
      </c>
      <c r="K8" s="103">
        <f>SUM(K9,K10,K11,K12,K13,K15,K16+K14)</f>
        <v>96047552.83229478</v>
      </c>
      <c r="L8" s="67">
        <f aca="true" t="shared" si="2" ref="L8:L25">100*(K8-J8)/J8</f>
        <v>2.167926500681254</v>
      </c>
      <c r="M8" s="93"/>
    </row>
    <row r="9" spans="1:14" s="63" customFormat="1" ht="9" customHeight="1">
      <c r="A9" s="69" t="s">
        <v>41</v>
      </c>
      <c r="B9" s="110">
        <v>24886352.348</v>
      </c>
      <c r="C9" s="110">
        <v>27061074.968999997</v>
      </c>
      <c r="D9" s="110">
        <v>29720706.673</v>
      </c>
      <c r="E9" s="110">
        <v>30078550.080000002</v>
      </c>
      <c r="F9" s="110">
        <v>26923072.346</v>
      </c>
      <c r="G9" s="110">
        <v>27719573.383999996</v>
      </c>
      <c r="H9" s="110">
        <v>27774986.783999998</v>
      </c>
      <c r="I9" s="110">
        <v>25169471.884</v>
      </c>
      <c r="J9" s="110">
        <v>25257430.902000006</v>
      </c>
      <c r="K9" s="110">
        <v>23395021.508</v>
      </c>
      <c r="L9" s="101">
        <f t="shared" si="2"/>
        <v>-7.373708756152751</v>
      </c>
      <c r="M9" s="93"/>
      <c r="N9" s="94"/>
    </row>
    <row r="10" spans="1:14" s="63" customFormat="1" ht="11.25" customHeight="1">
      <c r="A10" s="69" t="s">
        <v>42</v>
      </c>
      <c r="B10" s="106">
        <v>80166</v>
      </c>
      <c r="C10" s="106">
        <v>77606</v>
      </c>
      <c r="D10" s="106">
        <v>93685</v>
      </c>
      <c r="E10" s="106">
        <v>93762</v>
      </c>
      <c r="F10" s="106">
        <v>72486</v>
      </c>
      <c r="G10" s="106">
        <v>53902</v>
      </c>
      <c r="H10" s="106">
        <v>59662</v>
      </c>
      <c r="I10" s="106">
        <v>46220</v>
      </c>
      <c r="J10" s="112">
        <v>0</v>
      </c>
      <c r="K10" s="109">
        <v>2216</v>
      </c>
      <c r="L10" s="113" t="s">
        <v>66</v>
      </c>
      <c r="M10" s="93"/>
      <c r="N10" s="94"/>
    </row>
    <row r="11" spans="1:14" s="63" customFormat="1" ht="10.5" customHeight="1">
      <c r="A11" s="69" t="s">
        <v>43</v>
      </c>
      <c r="B11" s="109">
        <v>9968351.623919941</v>
      </c>
      <c r="C11" s="109">
        <v>10361615.85642976</v>
      </c>
      <c r="D11" s="109">
        <v>10228150.92377786</v>
      </c>
      <c r="E11" s="109">
        <v>10050965.088064346</v>
      </c>
      <c r="F11" s="109">
        <v>9897466.509282278</v>
      </c>
      <c r="G11" s="109">
        <v>9663121.744021425</v>
      </c>
      <c r="H11" s="109">
        <v>10336423.346968368</v>
      </c>
      <c r="I11" s="109">
        <v>9979416.713589052</v>
      </c>
      <c r="J11" s="109">
        <v>9815071.335646514</v>
      </c>
      <c r="K11" s="109">
        <v>9858566.990386851</v>
      </c>
      <c r="L11" s="101">
        <f t="shared" si="2"/>
        <v>0.44315169246268393</v>
      </c>
      <c r="M11" s="93"/>
      <c r="N11" s="94"/>
    </row>
    <row r="12" spans="1:14" s="63" customFormat="1" ht="10.5" customHeight="1">
      <c r="A12" s="69" t="s">
        <v>44</v>
      </c>
      <c r="B12" s="106">
        <v>13208484.058424009</v>
      </c>
      <c r="C12" s="106">
        <v>13691083.762089178</v>
      </c>
      <c r="D12" s="106">
        <v>14761275.967376728</v>
      </c>
      <c r="E12" s="106">
        <v>16267891.46811283</v>
      </c>
      <c r="F12" s="106">
        <v>14339295.268156586</v>
      </c>
      <c r="G12" s="106">
        <v>11506737.877785454</v>
      </c>
      <c r="H12" s="106">
        <v>11691290.529733792</v>
      </c>
      <c r="I12" s="106">
        <v>10751047.870773254</v>
      </c>
      <c r="J12" s="106">
        <v>11866978.795969889</v>
      </c>
      <c r="K12" s="106">
        <v>17238549.762835197</v>
      </c>
      <c r="L12" s="101">
        <f t="shared" si="2"/>
        <v>45.264856870642866</v>
      </c>
      <c r="M12" s="93"/>
      <c r="N12" s="94"/>
    </row>
    <row r="13" spans="1:14" s="63" customFormat="1" ht="10.5" customHeight="1">
      <c r="A13" s="69" t="s">
        <v>45</v>
      </c>
      <c r="B13" s="106">
        <v>43388313.48372803</v>
      </c>
      <c r="C13" s="106">
        <v>45504004.19080411</v>
      </c>
      <c r="D13" s="106">
        <v>49539186.29849518</v>
      </c>
      <c r="E13" s="106">
        <v>49675057.164132</v>
      </c>
      <c r="F13" s="106">
        <v>49457609.06812877</v>
      </c>
      <c r="G13" s="106">
        <v>45369806.60574477</v>
      </c>
      <c r="H13" s="106">
        <v>40625829.532209545</v>
      </c>
      <c r="I13" s="106">
        <v>41957390.11550291</v>
      </c>
      <c r="J13" s="106">
        <v>40998506.91056291</v>
      </c>
      <c r="K13" s="106">
        <v>42215122.37007272</v>
      </c>
      <c r="L13" s="101">
        <f t="shared" si="2"/>
        <v>2.9674628448392637</v>
      </c>
      <c r="M13" s="93"/>
      <c r="N13" s="94"/>
    </row>
    <row r="14" spans="1:14" s="63" customFormat="1" ht="10.5" customHeight="1">
      <c r="A14" s="69" t="s">
        <v>46</v>
      </c>
      <c r="B14" s="106">
        <v>5395177</v>
      </c>
      <c r="C14" s="106">
        <v>5422769</v>
      </c>
      <c r="D14" s="106">
        <v>5554391</v>
      </c>
      <c r="E14" s="106">
        <v>6079114</v>
      </c>
      <c r="F14" s="106">
        <v>5656859</v>
      </c>
      <c r="G14" s="106">
        <v>5789278</v>
      </c>
      <c r="H14" s="106">
        <v>6168600</v>
      </c>
      <c r="I14" s="106">
        <v>6376333</v>
      </c>
      <c r="J14" s="106">
        <v>6066674</v>
      </c>
      <c r="K14" s="106">
        <v>3332770</v>
      </c>
      <c r="L14" s="101">
        <f t="shared" si="2"/>
        <v>-45.064297175025395</v>
      </c>
      <c r="M14" s="93"/>
      <c r="N14" s="94"/>
    </row>
    <row r="15" spans="1:14" s="63" customFormat="1" ht="10.5" customHeight="1">
      <c r="A15" s="69" t="s">
        <v>47</v>
      </c>
      <c r="B15" s="106">
        <v>24096.195999999996</v>
      </c>
      <c r="C15" s="106">
        <v>23884.585</v>
      </c>
      <c r="D15" s="106">
        <v>15393.119</v>
      </c>
      <c r="E15" s="106">
        <v>12004.85</v>
      </c>
      <c r="F15" s="106">
        <v>7396.171</v>
      </c>
      <c r="G15" s="106">
        <v>7667.517</v>
      </c>
      <c r="H15" s="106">
        <v>5829.66</v>
      </c>
      <c r="I15" s="106">
        <v>5735.973</v>
      </c>
      <c r="J15" s="106">
        <v>4834.110000000001</v>
      </c>
      <c r="K15" s="106">
        <v>5306.201</v>
      </c>
      <c r="L15" s="101">
        <f t="shared" si="2"/>
        <v>9.765830732027187</v>
      </c>
      <c r="M15" s="93"/>
      <c r="N15" s="94"/>
    </row>
    <row r="16" spans="1:14" s="63" customFormat="1" ht="9.75" customHeight="1">
      <c r="A16" s="69" t="s">
        <v>48</v>
      </c>
      <c r="B16" s="106">
        <v>446096</v>
      </c>
      <c r="C16" s="106">
        <v>386345</v>
      </c>
      <c r="D16" s="106">
        <v>248094</v>
      </c>
      <c r="E16" s="106">
        <v>460217</v>
      </c>
      <c r="F16" s="106">
        <v>363660</v>
      </c>
      <c r="G16" s="106">
        <v>120403</v>
      </c>
      <c r="H16" s="106">
        <v>62709</v>
      </c>
      <c r="I16" s="112">
        <v>0</v>
      </c>
      <c r="J16" s="112">
        <v>0</v>
      </c>
      <c r="K16" s="112">
        <v>0</v>
      </c>
      <c r="L16" s="101" t="s">
        <v>66</v>
      </c>
      <c r="M16" s="93"/>
      <c r="N16" s="94"/>
    </row>
    <row r="17" spans="1:13" s="63" customFormat="1" ht="9">
      <c r="A17" s="64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67"/>
      <c r="M17" s="93"/>
    </row>
    <row r="18" spans="1:13" s="63" customFormat="1" ht="9">
      <c r="A18" s="68" t="s">
        <v>49</v>
      </c>
      <c r="B18" s="103">
        <f aca="true" t="shared" si="3" ref="B18:G18">SUM(B19:B25)</f>
        <v>17024884.33858573</v>
      </c>
      <c r="C18" s="103">
        <f t="shared" si="3"/>
        <v>17675602.787364032</v>
      </c>
      <c r="D18" s="103">
        <f t="shared" si="3"/>
        <v>17138999.182716936</v>
      </c>
      <c r="E18" s="103">
        <f t="shared" si="3"/>
        <v>17435159.95240215</v>
      </c>
      <c r="F18" s="103">
        <f t="shared" si="3"/>
        <v>15402948.624376716</v>
      </c>
      <c r="G18" s="103">
        <f t="shared" si="3"/>
        <v>14187696.809833093</v>
      </c>
      <c r="H18" s="103">
        <f>SUM(H19:H25)</f>
        <v>13633034.761148999</v>
      </c>
      <c r="I18" s="103">
        <f>SUM(I19:I25)</f>
        <v>14023946.590704886</v>
      </c>
      <c r="J18" s="103">
        <f>SUM(J19:J25)</f>
        <v>14325845.15944285</v>
      </c>
      <c r="K18" s="103">
        <f>SUM(K19:K25)</f>
        <v>15976941.961154105</v>
      </c>
      <c r="L18" s="67">
        <f t="shared" si="2"/>
        <v>11.52530118352521</v>
      </c>
      <c r="M18" s="93"/>
    </row>
    <row r="19" spans="1:13" s="63" customFormat="1" ht="9.75" customHeight="1">
      <c r="A19" s="69" t="s">
        <v>50</v>
      </c>
      <c r="B19" s="106">
        <v>2464544.006845209</v>
      </c>
      <c r="C19" s="106">
        <v>2569634.777738753</v>
      </c>
      <c r="D19" s="106">
        <v>2653347.9041076493</v>
      </c>
      <c r="E19" s="106">
        <v>3248852.673039386</v>
      </c>
      <c r="F19" s="106">
        <v>2015366.2394146065</v>
      </c>
      <c r="G19" s="106">
        <v>2152075.089670323</v>
      </c>
      <c r="H19" s="106">
        <v>1955427.4116352054</v>
      </c>
      <c r="I19" s="106">
        <v>1899816.0931002</v>
      </c>
      <c r="J19" s="106">
        <v>1721536.6572252552</v>
      </c>
      <c r="K19" s="106">
        <v>2318275.2347662714</v>
      </c>
      <c r="L19" s="101">
        <f t="shared" si="2"/>
        <v>34.66313511458012</v>
      </c>
      <c r="M19" s="93"/>
    </row>
    <row r="20" spans="1:13" s="63" customFormat="1" ht="9.75" customHeight="1">
      <c r="A20" s="69" t="s">
        <v>51</v>
      </c>
      <c r="B20" s="104">
        <v>3756283.85569572</v>
      </c>
      <c r="C20" s="104">
        <v>4452350.279961337</v>
      </c>
      <c r="D20" s="104">
        <v>4810510.422132122</v>
      </c>
      <c r="E20" s="104">
        <v>4748863.830169153</v>
      </c>
      <c r="F20" s="104">
        <v>4958620.427280016</v>
      </c>
      <c r="G20" s="104">
        <v>5076585.801740205</v>
      </c>
      <c r="H20" s="104">
        <v>4928529.241874071</v>
      </c>
      <c r="I20" s="104">
        <v>4468571.829304766</v>
      </c>
      <c r="J20" s="104">
        <v>4411888.580385467</v>
      </c>
      <c r="K20" s="104">
        <v>4332410.912489294</v>
      </c>
      <c r="L20" s="101">
        <f t="shared" si="2"/>
        <v>-1.8014432243261456</v>
      </c>
      <c r="M20" s="93"/>
    </row>
    <row r="21" spans="1:13" s="63" customFormat="1" ht="11.25" customHeight="1">
      <c r="A21" s="69" t="s">
        <v>52</v>
      </c>
      <c r="B21" s="105">
        <v>6344073.50215289</v>
      </c>
      <c r="C21" s="105">
        <v>6440115.312043405</v>
      </c>
      <c r="D21" s="105">
        <v>5354013.7294988055</v>
      </c>
      <c r="E21" s="105">
        <v>5074640.16117543</v>
      </c>
      <c r="F21" s="105">
        <v>4608815.562009809</v>
      </c>
      <c r="G21" s="105">
        <v>3175690.619306912</v>
      </c>
      <c r="H21" s="105">
        <v>3086304.634054649</v>
      </c>
      <c r="I21" s="105">
        <v>4046483.474495901</v>
      </c>
      <c r="J21" s="105">
        <v>4480133.322392286</v>
      </c>
      <c r="K21" s="105">
        <v>6194690.592092576</v>
      </c>
      <c r="L21" s="101">
        <f t="shared" si="2"/>
        <v>38.270228725799555</v>
      </c>
      <c r="M21" s="93"/>
    </row>
    <row r="22" spans="1:13" s="63" customFormat="1" ht="10.5" customHeight="1">
      <c r="A22" s="69" t="s">
        <v>53</v>
      </c>
      <c r="B22" s="106">
        <v>580690.809</v>
      </c>
      <c r="C22" s="106">
        <v>607979</v>
      </c>
      <c r="D22" s="106">
        <v>689214</v>
      </c>
      <c r="E22" s="106">
        <v>682053.449887927</v>
      </c>
      <c r="F22" s="106">
        <v>640489.5911910608</v>
      </c>
      <c r="G22" s="106">
        <v>616528.5531935464</v>
      </c>
      <c r="H22" s="106">
        <v>593536.1714857084</v>
      </c>
      <c r="I22" s="106">
        <v>602881</v>
      </c>
      <c r="J22" s="106">
        <v>566063</v>
      </c>
      <c r="K22" s="106">
        <v>454679</v>
      </c>
      <c r="L22" s="101">
        <f t="shared" si="2"/>
        <v>-19.676961751607152</v>
      </c>
      <c r="M22" s="93"/>
    </row>
    <row r="23" spans="1:13" s="63" customFormat="1" ht="12" customHeight="1">
      <c r="A23" s="69" t="s">
        <v>54</v>
      </c>
      <c r="B23" s="106">
        <v>100290.68053699259</v>
      </c>
      <c r="C23" s="106">
        <v>123444.96105962174</v>
      </c>
      <c r="D23" s="106">
        <v>122646.67638596726</v>
      </c>
      <c r="E23" s="106">
        <v>134635.56816247807</v>
      </c>
      <c r="F23" s="106">
        <v>136934.44110858667</v>
      </c>
      <c r="G23" s="106">
        <v>162365.863749482</v>
      </c>
      <c r="H23" s="106">
        <v>120051.11108893811</v>
      </c>
      <c r="I23" s="106">
        <v>126196.82233679753</v>
      </c>
      <c r="J23" s="106">
        <v>124131.47499349994</v>
      </c>
      <c r="K23" s="106">
        <v>73600.24958391066</v>
      </c>
      <c r="L23" s="101">
        <f t="shared" si="2"/>
        <v>-40.707826449524845</v>
      </c>
      <c r="M23" s="93"/>
    </row>
    <row r="24" spans="1:14" s="63" customFormat="1" ht="11.25" customHeight="1">
      <c r="A24" s="69" t="s">
        <v>55</v>
      </c>
      <c r="B24" s="106">
        <v>406707.702</v>
      </c>
      <c r="C24" s="106">
        <v>290241.07699999993</v>
      </c>
      <c r="D24" s="106">
        <v>454262.27900000004</v>
      </c>
      <c r="E24" s="106">
        <v>384261.93</v>
      </c>
      <c r="F24" s="106">
        <v>358133.8221699605</v>
      </c>
      <c r="G24" s="106">
        <v>336157.9538343371</v>
      </c>
      <c r="H24" s="106">
        <v>326117.2543388223</v>
      </c>
      <c r="I24" s="106">
        <v>330009.38220962853</v>
      </c>
      <c r="J24" s="106">
        <v>312789.65405679494</v>
      </c>
      <c r="K24" s="106">
        <v>317673.6123152856</v>
      </c>
      <c r="L24" s="101">
        <f t="shared" si="2"/>
        <v>1.5614193740576385</v>
      </c>
      <c r="M24" s="93"/>
      <c r="N24" s="76"/>
    </row>
    <row r="25" spans="1:14" s="63" customFormat="1" ht="10.5" customHeight="1">
      <c r="A25" s="69" t="s">
        <v>56</v>
      </c>
      <c r="B25" s="104">
        <v>3372293.7823549206</v>
      </c>
      <c r="C25" s="104">
        <v>3191837.379560914</v>
      </c>
      <c r="D25" s="104">
        <v>3055004.171592394</v>
      </c>
      <c r="E25" s="104">
        <v>3161852.339967771</v>
      </c>
      <c r="F25" s="104">
        <v>2684588.541202678</v>
      </c>
      <c r="G25" s="104">
        <v>2668292.928338287</v>
      </c>
      <c r="H25" s="104">
        <v>2623068.936671601</v>
      </c>
      <c r="I25" s="104">
        <v>2549987.9892575946</v>
      </c>
      <c r="J25" s="104">
        <v>2709302.470389546</v>
      </c>
      <c r="K25" s="104">
        <v>2285612.359906765</v>
      </c>
      <c r="L25" s="101">
        <f t="shared" si="2"/>
        <v>-15.638346589698498</v>
      </c>
      <c r="M25" s="93"/>
      <c r="N25" s="76"/>
    </row>
    <row r="26" spans="1:14" s="63" customFormat="1" ht="9.75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86"/>
      <c r="N26" s="58"/>
    </row>
    <row r="27" spans="1:14" s="63" customFormat="1" ht="10.5" customHeight="1">
      <c r="A27" s="91" t="s">
        <v>65</v>
      </c>
      <c r="B27" s="87"/>
      <c r="C27" s="87"/>
      <c r="D27" s="87"/>
      <c r="E27" s="87"/>
      <c r="F27" s="87"/>
      <c r="G27" s="87"/>
      <c r="H27" s="87"/>
      <c r="I27" s="87"/>
      <c r="J27" s="87"/>
      <c r="K27" s="98"/>
      <c r="L27" s="88"/>
      <c r="M27" s="82"/>
      <c r="N27" s="58"/>
    </row>
    <row r="28" spans="1:15" s="63" customFormat="1" ht="10.5" customHeight="1">
      <c r="A28" s="91" t="s">
        <v>62</v>
      </c>
      <c r="B28" s="87"/>
      <c r="C28" s="87"/>
      <c r="D28" s="87"/>
      <c r="E28" s="87"/>
      <c r="F28" s="87"/>
      <c r="G28" s="87"/>
      <c r="H28" s="87"/>
      <c r="I28" s="95"/>
      <c r="J28" s="95"/>
      <c r="K28" s="95"/>
      <c r="L28" s="88"/>
      <c r="M28" s="81"/>
      <c r="N28" s="58"/>
      <c r="O28" s="76"/>
    </row>
    <row r="29" spans="1:15" s="63" customFormat="1" ht="10.5" customHeight="1">
      <c r="A29" s="92" t="s">
        <v>60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1"/>
      <c r="N29" s="58"/>
      <c r="O29" s="76"/>
    </row>
    <row r="30" spans="1:15" s="63" customFormat="1" ht="10.5" customHeight="1">
      <c r="A30" s="91" t="s">
        <v>57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1"/>
      <c r="N30" s="58"/>
      <c r="O30" s="58"/>
    </row>
    <row r="31" spans="1:15" s="63" customFormat="1" ht="10.5" customHeight="1">
      <c r="A31" s="91" t="s">
        <v>58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1"/>
      <c r="N31" s="58"/>
      <c r="O31" s="58"/>
    </row>
    <row r="32" spans="1:15" s="63" customFormat="1" ht="12" customHeight="1">
      <c r="A32" s="96" t="s">
        <v>61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1"/>
      <c r="N32" s="58"/>
      <c r="O32" s="58"/>
    </row>
    <row r="33" spans="1:15" s="63" customFormat="1" ht="12" customHeight="1">
      <c r="A33" s="96" t="s">
        <v>63</v>
      </c>
      <c r="B33" s="90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1"/>
      <c r="N33" s="58"/>
      <c r="O33" s="58"/>
    </row>
    <row r="34" spans="1:15" s="63" customFormat="1" ht="12" customHeight="1">
      <c r="A34" s="97" t="s">
        <v>64</v>
      </c>
      <c r="B34" s="90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1"/>
      <c r="N34" s="58"/>
      <c r="O34" s="58"/>
    </row>
    <row r="35" spans="1:15" s="63" customFormat="1" ht="9.75" customHeight="1">
      <c r="A35" s="92"/>
      <c r="B35" s="90"/>
      <c r="C35" s="89"/>
      <c r="D35" s="89"/>
      <c r="E35" s="89"/>
      <c r="F35" s="89"/>
      <c r="G35" s="89"/>
      <c r="H35" s="89"/>
      <c r="I35" s="89"/>
      <c r="J35" s="89"/>
      <c r="K35" s="99"/>
      <c r="L35" s="89"/>
      <c r="M35" s="81"/>
      <c r="N35" s="58"/>
      <c r="O35" s="58"/>
    </row>
    <row r="36" spans="2:15" s="63" customFormat="1" ht="12.7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81"/>
      <c r="N36" s="58"/>
      <c r="O36" s="58"/>
    </row>
    <row r="37" spans="2:15" s="63" customFormat="1" ht="12.75">
      <c r="B37" s="73"/>
      <c r="C37" s="73"/>
      <c r="D37" s="73"/>
      <c r="E37" s="73"/>
      <c r="F37" s="73"/>
      <c r="G37" s="73"/>
      <c r="H37" s="73"/>
      <c r="I37" s="73"/>
      <c r="J37" s="73"/>
      <c r="K37" s="73"/>
      <c r="M37" s="81"/>
      <c r="N37" s="58"/>
      <c r="O37" s="58"/>
    </row>
    <row r="38" spans="1:15" s="63" customFormat="1" ht="12.75">
      <c r="A38" s="64"/>
      <c r="B38" s="73"/>
      <c r="K38" s="100"/>
      <c r="M38" s="81"/>
      <c r="N38" s="58"/>
      <c r="O38" s="58"/>
    </row>
    <row r="39" spans="1:15" s="63" customFormat="1" ht="12.75">
      <c r="A39" s="64"/>
      <c r="B39" s="73"/>
      <c r="M39" s="81"/>
      <c r="N39" s="58"/>
      <c r="O39" s="58"/>
    </row>
    <row r="40" spans="1:15" s="63" customFormat="1" ht="12.75">
      <c r="A40" s="64"/>
      <c r="B40" s="73"/>
      <c r="M40" s="81"/>
      <c r="N40" s="58"/>
      <c r="O40" s="58"/>
    </row>
    <row r="41" spans="1:70" s="77" customFormat="1" ht="1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85"/>
      <c r="N41" s="58"/>
      <c r="O41" s="58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</row>
    <row r="42" spans="1:70" s="77" customFormat="1" ht="15">
      <c r="A42" s="78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85"/>
      <c r="N42" s="58"/>
      <c r="O42" s="58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78"/>
    </row>
    <row r="49" ht="15">
      <c r="A49" s="69"/>
    </row>
    <row r="51" ht="15">
      <c r="A51" s="80"/>
    </row>
    <row r="52" ht="15">
      <c r="A52" s="80"/>
    </row>
    <row r="53" ht="15">
      <c r="A53" s="80"/>
    </row>
    <row r="54" ht="15">
      <c r="A54" s="80"/>
    </row>
    <row r="55" ht="15">
      <c r="A55" s="80"/>
    </row>
    <row r="71" ht="15">
      <c r="A71" s="79" t="s">
        <v>6</v>
      </c>
    </row>
    <row r="72" ht="15">
      <c r="A72" s="79" t="s">
        <v>1</v>
      </c>
    </row>
    <row r="73" ht="15">
      <c r="A73" s="79" t="s">
        <v>1</v>
      </c>
    </row>
    <row r="74" ht="15">
      <c r="A74" s="79" t="s">
        <v>1</v>
      </c>
    </row>
    <row r="75" ht="15">
      <c r="A75" s="79" t="s">
        <v>1</v>
      </c>
    </row>
    <row r="76" ht="15">
      <c r="A76" s="79" t="s">
        <v>1</v>
      </c>
    </row>
    <row r="77" ht="15">
      <c r="A77" s="79" t="s">
        <v>1</v>
      </c>
    </row>
    <row r="78" ht="15">
      <c r="A78" s="79" t="s">
        <v>1</v>
      </c>
    </row>
    <row r="79" ht="15">
      <c r="A79" s="79" t="s">
        <v>1</v>
      </c>
    </row>
    <row r="80" ht="15">
      <c r="A80" s="79" t="s">
        <v>7</v>
      </c>
    </row>
    <row r="81" ht="15">
      <c r="A81" s="79" t="s">
        <v>7</v>
      </c>
    </row>
    <row r="82" ht="15">
      <c r="A82" s="79" t="s">
        <v>7</v>
      </c>
    </row>
    <row r="83" ht="15">
      <c r="A83" s="79" t="s">
        <v>7</v>
      </c>
    </row>
    <row r="84" ht="15">
      <c r="A84" s="79" t="s">
        <v>7</v>
      </c>
    </row>
    <row r="85" ht="15">
      <c r="A85" s="79" t="s">
        <v>6</v>
      </c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6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8.75">
      <c r="B3" s="122" t="s">
        <v>20</v>
      </c>
      <c r="C3" s="122"/>
      <c r="D3" s="122"/>
      <c r="E3" s="122"/>
      <c r="F3" s="122"/>
      <c r="G3" s="122"/>
      <c r="H3" s="122"/>
      <c r="I3" s="122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20.25">
      <c r="B5" s="123" t="s">
        <v>22</v>
      </c>
      <c r="C5" s="123"/>
      <c r="D5" s="123"/>
      <c r="E5" s="123"/>
      <c r="F5" s="123"/>
      <c r="G5" s="123"/>
      <c r="H5" s="123"/>
      <c r="I5" s="123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20.25">
      <c r="B6" s="123" t="s">
        <v>25</v>
      </c>
      <c r="C6" s="123"/>
      <c r="D6" s="123"/>
      <c r="E6" s="123"/>
      <c r="F6" s="123"/>
      <c r="G6" s="123"/>
      <c r="H6" s="123"/>
      <c r="I6" s="123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8.75">
      <c r="B8" s="122" t="s">
        <v>31</v>
      </c>
      <c r="C8" s="122"/>
      <c r="D8" s="122"/>
      <c r="E8" s="122"/>
      <c r="F8" s="122"/>
      <c r="G8" s="122"/>
      <c r="H8" s="122"/>
      <c r="I8" s="122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8.75">
      <c r="B32" s="122" t="s">
        <v>21</v>
      </c>
      <c r="C32" s="122"/>
      <c r="D32" s="122"/>
      <c r="E32" s="122"/>
      <c r="F32" s="122"/>
      <c r="G32" s="122"/>
      <c r="H32" s="122"/>
      <c r="I32" s="122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20.25">
      <c r="B34" s="123" t="s">
        <v>22</v>
      </c>
      <c r="C34" s="123"/>
      <c r="D34" s="123"/>
      <c r="E34" s="123"/>
      <c r="F34" s="123"/>
      <c r="G34" s="123"/>
      <c r="H34" s="123"/>
      <c r="I34" s="123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20.25">
      <c r="B35" s="123" t="s">
        <v>25</v>
      </c>
      <c r="C35" s="123"/>
      <c r="D35" s="123"/>
      <c r="E35" s="123"/>
      <c r="F35" s="123"/>
      <c r="G35" s="123"/>
      <c r="H35" s="123"/>
      <c r="I35" s="123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8.75">
      <c r="B37" s="122" t="s">
        <v>31</v>
      </c>
      <c r="C37" s="122"/>
      <c r="D37" s="122"/>
      <c r="E37" s="122"/>
      <c r="F37" s="122"/>
      <c r="G37" s="122"/>
      <c r="H37" s="122"/>
      <c r="I37" s="122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sheetProtection/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13" max="247" width="9.21484375" style="0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8.75">
      <c r="B3" s="122" t="s">
        <v>19</v>
      </c>
      <c r="C3" s="122"/>
      <c r="D3" s="122"/>
      <c r="E3" s="122"/>
      <c r="F3" s="122"/>
      <c r="G3" s="122"/>
      <c r="H3" s="122"/>
      <c r="I3" s="122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20.25">
      <c r="B5" s="123" t="s">
        <v>10</v>
      </c>
      <c r="C5" s="123"/>
      <c r="D5" s="123"/>
      <c r="E5" s="123"/>
      <c r="F5" s="123"/>
      <c r="G5" s="123"/>
      <c r="H5" s="123"/>
      <c r="I5" s="123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20.25">
      <c r="B6" s="123" t="s">
        <v>11</v>
      </c>
      <c r="C6" s="123"/>
      <c r="D6" s="123"/>
      <c r="E6" s="123"/>
      <c r="F6" s="123"/>
      <c r="G6" s="123"/>
      <c r="H6" s="123"/>
      <c r="I6" s="123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8.75">
      <c r="B8" s="122">
        <v>2000</v>
      </c>
      <c r="C8" s="122"/>
      <c r="D8" s="122"/>
      <c r="E8" s="122"/>
      <c r="F8" s="122"/>
      <c r="G8" s="122"/>
      <c r="H8" s="122"/>
      <c r="I8" s="122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4" t="s">
        <v>35</v>
      </c>
      <c r="IS18" s="124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sheetProtection/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2015-08-07T19:43:14Z</cp:lastPrinted>
  <dcterms:created xsi:type="dcterms:W3CDTF">1998-02-13T16:51:04Z</dcterms:created>
  <dcterms:modified xsi:type="dcterms:W3CDTF">2021-03-25T20:49:23Z</dcterms:modified>
  <cp:category/>
  <cp:version/>
  <cp:contentType/>
  <cp:contentStatus/>
</cp:coreProperties>
</file>