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Tabelas e Quadros\5 (Rodadas de Licitações)\"/>
    </mc:Choice>
  </mc:AlternateContent>
  <xr:revisionPtr revIDLastSave="0" documentId="8_{A9DE5AB2-8C40-4409-991A-2FB97F0EB6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5.3" sheetId="1" r:id="rId1"/>
  </sheets>
  <definedNames>
    <definedName name="_xlnm.Print_Area" localSheetId="0">'T5.3'!$A$1:$F$39</definedName>
    <definedName name="_xlnm.Print_Titles" localSheetId="0">'T5.3'!$1:$4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14" i="1"/>
  <c r="D14" i="1"/>
  <c r="F13" i="1"/>
  <c r="F14" i="1" s="1"/>
  <c r="E13" i="1"/>
  <c r="D13" i="1"/>
  <c r="F10" i="1"/>
  <c r="E10" i="1"/>
  <c r="D10" i="1"/>
  <c r="B8" i="1"/>
</calcChain>
</file>

<file path=xl/sharedStrings.xml><?xml version="1.0" encoding="utf-8"?>
<sst xmlns="http://schemas.openxmlformats.org/spreadsheetml/2006/main" count="41" uniqueCount="38">
  <si>
    <t>Oferta Permanente</t>
  </si>
  <si>
    <t>1º Ciclo</t>
  </si>
  <si>
    <t>2º Ciclo</t>
  </si>
  <si>
    <t>3º Ciclo</t>
  </si>
  <si>
    <t>4º Ciclo</t>
  </si>
  <si>
    <t>Bacias sedimentares com declaração de interesse</t>
  </si>
  <si>
    <t>Blocos e áreas arrematadas</t>
  </si>
  <si>
    <t>Blocos e áreas concedidas</t>
  </si>
  <si>
    <t>Concedidos/Arrematados (%)</t>
  </si>
  <si>
    <t>Área arrematada (km²)</t>
  </si>
  <si>
    <t>Área concedida (km²)</t>
  </si>
  <si>
    <t>Área concedida/Área arrematada (%)</t>
  </si>
  <si>
    <t>Empresas que apresentaram declaração de interesse</t>
  </si>
  <si>
    <t>Empresas nacionais que apresentaram declação de interesse</t>
  </si>
  <si>
    <t>Empresas estrangeiras que apresentaram declação de interesse</t>
  </si>
  <si>
    <t>Empresas ofertantes</t>
  </si>
  <si>
    <t>Empresas ofertantes nacionais</t>
  </si>
  <si>
    <t>Empresas ofertantes estrangeiras</t>
  </si>
  <si>
    <t>Empresas vencedoras</t>
  </si>
  <si>
    <t>Empresas vencedoras nacionais</t>
  </si>
  <si>
    <t>Empresas vencedoras estrangeiras</t>
  </si>
  <si>
    <t>Novos operadores</t>
  </si>
  <si>
    <r>
      <t>Conteúdo local médio – Fase de exploração</t>
    </r>
    <r>
      <rPr>
        <vertAlign val="superscript"/>
        <sz val="8"/>
        <rFont val="Helvetica Neue"/>
      </rPr>
      <t>2</t>
    </r>
    <r>
      <rPr>
        <sz val="8"/>
        <rFont val="Helvetica Neue"/>
      </rPr>
      <t xml:space="preserve"> (%)</t>
    </r>
  </si>
  <si>
    <t>50% (terra); 18% (mar)</t>
  </si>
  <si>
    <r>
      <t>Conteúdo local médio – Etapa de desenvolvimento da produção</t>
    </r>
    <r>
      <rPr>
        <vertAlign val="superscript"/>
        <sz val="8"/>
        <rFont val="Helvetica Neue"/>
      </rPr>
      <t>2</t>
    </r>
    <r>
      <rPr>
        <sz val="8"/>
        <rFont val="Helvetica Neue"/>
      </rPr>
      <t xml:space="preserve"> (%)</t>
    </r>
  </si>
  <si>
    <t>50% (terra); 30% (mar)</t>
  </si>
  <si>
    <t>Bônus de assinatura arrecadado (milhões R$)</t>
  </si>
  <si>
    <r>
      <t>PEM</t>
    </r>
    <r>
      <rPr>
        <vertAlign val="superscript"/>
        <sz val="8"/>
        <rFont val="Helvetica Neue"/>
      </rPr>
      <t>3</t>
    </r>
    <r>
      <rPr>
        <sz val="8"/>
        <rFont val="Helvetica Neue"/>
      </rPr>
      <t xml:space="preserve"> e PTI</t>
    </r>
    <r>
      <rPr>
        <vertAlign val="superscript"/>
        <sz val="8"/>
        <rFont val="Helvetica Neue"/>
      </rPr>
      <t>3</t>
    </r>
    <r>
      <rPr>
        <sz val="8"/>
        <rFont val="Helvetica Neue"/>
      </rPr>
      <t xml:space="preserve"> (milhões de R$)</t>
    </r>
  </si>
  <si>
    <t>Fonte: ANP/SPL, conforme a Lei n° 9.478/1997.</t>
  </si>
  <si>
    <t>Nota: Foram considerados todos os blocos e áreas arrematadas.</t>
  </si>
  <si>
    <t>5º Ciclo</t>
  </si>
  <si>
    <t>50% (terra); 32% (mar)</t>
  </si>
  <si>
    <r>
      <t>Empresas inscritas</t>
    </r>
    <r>
      <rPr>
        <vertAlign val="superscript"/>
        <sz val="8"/>
        <rFont val="Helvetica Neue"/>
      </rPr>
      <t>1</t>
    </r>
  </si>
  <si>
    <t>Empresas inscritas nacionais</t>
  </si>
  <si>
    <t>Empresas inscritas estrangeiras</t>
  </si>
  <si>
    <t>Tabela 5.3 – Resultado dos ciclos da Oferta Permanente de Concessão – 2019-2025</t>
  </si>
  <si>
    <r>
      <rPr>
        <vertAlign val="superscript"/>
        <sz val="8"/>
        <rFont val="Helvetica Neue"/>
      </rPr>
      <t>1</t>
    </r>
    <r>
      <rPr>
        <sz val="8"/>
        <rFont val="Helvetica Neue"/>
      </rPr>
      <t xml:space="preserve">Considera-se inscrita a empresa que estava apta a participar da sessão pública de apresentação de ofertas. </t>
    </r>
    <r>
      <rPr>
        <vertAlign val="superscript"/>
        <sz val="8"/>
        <rFont val="Helvetica Neue"/>
      </rPr>
      <t>2</t>
    </r>
    <r>
      <rPr>
        <sz val="8"/>
        <rFont val="Helvetica Neue"/>
      </rPr>
      <t xml:space="preserve">Não há exigência de conteúdo local para as áreas com acumulações marginais. </t>
    </r>
    <r>
      <rPr>
        <vertAlign val="superscript"/>
        <sz val="8"/>
        <rFont val="Helvetica Neue"/>
      </rPr>
      <t>3</t>
    </r>
    <r>
      <rPr>
        <sz val="8"/>
        <rFont val="Helvetica Neue"/>
      </rPr>
      <t>PEM - Programa Exploratório Mínimo</t>
    </r>
  </si>
  <si>
    <t xml:space="preserve">para blocos e PTI - Programa de Trabalho Inicial para as áreas com acumulações marginais.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</si>
</sst>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-* #,##0_-;\-* #,##0_-;_-* &quot;-&quot;??_-;_-@_-"/>
  </numFmts>
  <fonts count="14">
    <font>
      <sz val="11"/>
      <color theme="1"/>
      <name val="Calibri"/>
      <family val="2"/>
      <scheme val="minor"/>
    </font>
    <font>
      <b/>
      <sz val="9"/>
      <name val="Helvetica Neue"/>
      <family val="2"/>
    </font>
    <font>
      <b/>
      <sz val="7"/>
      <name val="Helvetica Neue"/>
      <family val="2"/>
    </font>
    <font>
      <sz val="7"/>
      <name val="Helvetica Neue"/>
    </font>
    <font>
      <b/>
      <sz val="7"/>
      <name val="Helvetica Neue"/>
    </font>
    <font>
      <sz val="8"/>
      <name val="Helvetica Neue"/>
    </font>
    <font>
      <vertAlign val="superscript"/>
      <sz val="8"/>
      <name val="Helvetica Neue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rgb="FF4B4A4A"/>
      <name val="Verdana"/>
      <family val="2"/>
    </font>
    <font>
      <sz val="8"/>
      <color indexed="8"/>
      <name val="Calibri"/>
      <family val="2"/>
      <scheme val="minor"/>
    </font>
    <font>
      <sz val="12"/>
      <color rgb="FFFF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165" fontId="2" fillId="2" borderId="0" xfId="0" applyNumberFormat="1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5" fillId="3" borderId="0" xfId="0" applyFont="1" applyFill="1" applyAlignment="1">
      <alignment vertical="center"/>
    </xf>
    <xf numFmtId="166" fontId="5" fillId="2" borderId="0" xfId="2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166" fontId="12" fillId="0" borderId="0" xfId="2" applyNumberFormat="1" applyFont="1" applyBorder="1" applyAlignment="1">
      <alignment horizontal="right" vertical="center" wrapText="1"/>
    </xf>
    <xf numFmtId="9" fontId="5" fillId="2" borderId="0" xfId="1" applyFont="1" applyFill="1" applyBorder="1" applyAlignment="1" applyProtection="1">
      <alignment horizontal="right" vertical="center" wrapText="1"/>
    </xf>
    <xf numFmtId="9" fontId="12" fillId="0" borderId="0" xfId="1" applyFont="1" applyBorder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165" fontId="5" fillId="3" borderId="0" xfId="0" applyNumberFormat="1" applyFont="1" applyFill="1" applyAlignment="1">
      <alignment horizontal="left" vertical="center"/>
    </xf>
    <xf numFmtId="165" fontId="5" fillId="3" borderId="0" xfId="0" applyNumberFormat="1" applyFont="1" applyFill="1" applyAlignment="1">
      <alignment horizontal="left" vertical="top"/>
    </xf>
    <xf numFmtId="0" fontId="12" fillId="0" borderId="0" xfId="0" applyFont="1" applyAlignment="1">
      <alignment horizontal="right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165" fontId="5" fillId="3" borderId="3" xfId="0" applyNumberFormat="1" applyFont="1" applyFill="1" applyBorder="1" applyAlignment="1">
      <alignment horizontal="left" vertical="center"/>
    </xf>
    <xf numFmtId="165" fontId="4" fillId="3" borderId="3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164" fontId="13" fillId="3" borderId="0" xfId="2" applyNumberFormat="1" applyFont="1" applyFill="1" applyBorder="1" applyAlignment="1">
      <alignment vertical="center"/>
    </xf>
    <xf numFmtId="166" fontId="5" fillId="0" borderId="0" xfId="2" applyNumberFormat="1" applyFont="1" applyFill="1" applyBorder="1" applyAlignment="1" applyProtection="1">
      <alignment horizontal="right" vertical="center" wrapText="1"/>
    </xf>
    <xf numFmtId="9" fontId="5" fillId="0" borderId="0" xfId="1" applyFont="1" applyFill="1" applyBorder="1" applyAlignment="1" applyProtection="1">
      <alignment horizontal="right" vertical="center" wrapText="1"/>
    </xf>
    <xf numFmtId="166" fontId="5" fillId="0" borderId="2" xfId="2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3" borderId="0" xfId="0" applyFont="1" applyFill="1" applyBorder="1" applyAlignment="1">
      <alignment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1" defaultTableStyle="TableStyleMedium9" defaultPivotStyle="PivotStyleLight16">
    <tableStyle name="Invisible" pivot="0" table="0" count="0" xr9:uid="{56D3A21C-A0E8-40AB-9253-48669365D8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F41"/>
  <sheetViews>
    <sheetView showGridLines="0" tabSelected="1" zoomScaleNormal="100" workbookViewId="0">
      <selection activeCell="A2" sqref="A2"/>
    </sheetView>
  </sheetViews>
  <sheetFormatPr defaultColWidth="47" defaultRowHeight="15" customHeight="1"/>
  <cols>
    <col min="1" max="1" width="56.54296875" style="1" customWidth="1"/>
    <col min="2" max="3" width="18.54296875" style="6" customWidth="1"/>
    <col min="4" max="6" width="18.54296875" style="1" customWidth="1"/>
    <col min="7" max="36" width="47" style="1"/>
    <col min="37" max="37" width="3.81640625" style="1" customWidth="1"/>
    <col min="38" max="48" width="47" style="1"/>
    <col min="49" max="49" width="2.453125" style="1" customWidth="1"/>
    <col min="50" max="16384" width="47" style="1"/>
  </cols>
  <sheetData>
    <row r="1" spans="1:6" ht="12.5" customHeight="1">
      <c r="A1" s="31" t="s">
        <v>35</v>
      </c>
      <c r="B1" s="31"/>
      <c r="C1" s="32"/>
    </row>
    <row r="2" spans="1:6" ht="9" customHeight="1">
      <c r="A2" s="2"/>
      <c r="B2" s="7"/>
      <c r="C2" s="7"/>
    </row>
    <row r="3" spans="1:6" ht="20.25" customHeight="1">
      <c r="A3" s="29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30</v>
      </c>
    </row>
    <row r="4" spans="1:6" ht="12.75" customHeight="1">
      <c r="A4" s="29"/>
      <c r="B4" s="20">
        <v>2019</v>
      </c>
      <c r="C4" s="20">
        <v>2020</v>
      </c>
      <c r="D4" s="20">
        <v>2022</v>
      </c>
      <c r="E4" s="20">
        <v>2023</v>
      </c>
      <c r="F4" s="20">
        <v>2025</v>
      </c>
    </row>
    <row r="5" spans="1:6" ht="9" customHeight="1">
      <c r="A5" s="4"/>
      <c r="B5" s="8"/>
      <c r="C5" s="8"/>
      <c r="D5" s="8"/>
      <c r="E5" s="8"/>
      <c r="F5" s="8"/>
    </row>
    <row r="6" spans="1:6" ht="15" customHeight="1">
      <c r="A6" s="10" t="s">
        <v>5</v>
      </c>
      <c r="B6" s="11">
        <v>6</v>
      </c>
      <c r="C6" s="11">
        <v>10</v>
      </c>
      <c r="D6" s="11">
        <v>7</v>
      </c>
      <c r="E6" s="11">
        <v>9</v>
      </c>
      <c r="F6" s="11">
        <v>5</v>
      </c>
    </row>
    <row r="7" spans="1:6" ht="9" customHeight="1">
      <c r="A7" s="12"/>
      <c r="B7" s="13"/>
      <c r="C7" s="13"/>
      <c r="D7" s="13"/>
      <c r="E7" s="13"/>
      <c r="F7" s="13"/>
    </row>
    <row r="8" spans="1:6" ht="15" customHeight="1">
      <c r="A8" s="10" t="s">
        <v>6</v>
      </c>
      <c r="B8" s="11">
        <f>33+12</f>
        <v>45</v>
      </c>
      <c r="C8" s="11">
        <v>18</v>
      </c>
      <c r="D8" s="11">
        <v>59</v>
      </c>
      <c r="E8" s="11">
        <v>193</v>
      </c>
      <c r="F8" s="11">
        <v>34</v>
      </c>
    </row>
    <row r="9" spans="1:6" s="3" customFormat="1" ht="15" customHeight="1">
      <c r="A9" s="10" t="s">
        <v>7</v>
      </c>
      <c r="B9" s="26">
        <v>45</v>
      </c>
      <c r="C9" s="11">
        <v>18</v>
      </c>
      <c r="D9" s="11">
        <v>58</v>
      </c>
      <c r="E9" s="11">
        <v>185</v>
      </c>
      <c r="F9" s="11">
        <v>34</v>
      </c>
    </row>
    <row r="10" spans="1:6" s="3" customFormat="1" ht="15" customHeight="1">
      <c r="A10" s="10" t="s">
        <v>8</v>
      </c>
      <c r="B10" s="27">
        <v>1</v>
      </c>
      <c r="C10" s="14">
        <v>1</v>
      </c>
      <c r="D10" s="14">
        <f>D9/D8</f>
        <v>0.98305084745762716</v>
      </c>
      <c r="E10" s="14">
        <f>E9/E8</f>
        <v>0.95854922279792742</v>
      </c>
      <c r="F10" s="14">
        <f>F9/F8</f>
        <v>1</v>
      </c>
    </row>
    <row r="11" spans="1:6" s="3" customFormat="1" ht="9" customHeight="1">
      <c r="A11" s="12"/>
      <c r="B11" s="15"/>
      <c r="C11" s="15"/>
      <c r="D11" s="15"/>
      <c r="E11" s="15"/>
      <c r="F11" s="15"/>
    </row>
    <row r="12" spans="1:6" s="3" customFormat="1" ht="15" customHeight="1">
      <c r="A12" s="10" t="s">
        <v>9</v>
      </c>
      <c r="B12" s="11">
        <v>16708</v>
      </c>
      <c r="C12" s="11">
        <v>20149.89</v>
      </c>
      <c r="D12" s="11">
        <v>7854.91</v>
      </c>
      <c r="E12" s="11">
        <v>47200</v>
      </c>
      <c r="F12" s="11">
        <v>26830</v>
      </c>
    </row>
    <row r="13" spans="1:6" ht="15" customHeight="1">
      <c r="A13" s="10" t="s">
        <v>10</v>
      </c>
      <c r="B13" s="26">
        <v>16708</v>
      </c>
      <c r="C13" s="11">
        <v>20149.89</v>
      </c>
      <c r="D13" s="11">
        <f>D12-16.272</f>
        <v>7838.6379999999999</v>
      </c>
      <c r="E13" s="11">
        <f>42924.35</f>
        <v>42924.35</v>
      </c>
      <c r="F13" s="11">
        <f>F12</f>
        <v>26830</v>
      </c>
    </row>
    <row r="14" spans="1:6" ht="15" customHeight="1">
      <c r="A14" s="10" t="s">
        <v>11</v>
      </c>
      <c r="B14" s="27">
        <v>1</v>
      </c>
      <c r="C14" s="14">
        <v>1</v>
      </c>
      <c r="D14" s="14">
        <f>D13/D12</f>
        <v>0.99792842947914107</v>
      </c>
      <c r="E14" s="14">
        <f>E13/E12</f>
        <v>0.90941419491525421</v>
      </c>
      <c r="F14" s="14">
        <f>F13/F12</f>
        <v>1</v>
      </c>
    </row>
    <row r="15" spans="1:6" ht="9" customHeight="1">
      <c r="A15" s="12"/>
      <c r="B15" s="16"/>
      <c r="C15" s="16"/>
      <c r="D15" s="16"/>
      <c r="E15" s="16"/>
      <c r="F15" s="16"/>
    </row>
    <row r="16" spans="1:6" ht="15" customHeight="1">
      <c r="A16" s="10" t="s">
        <v>32</v>
      </c>
      <c r="B16" s="11">
        <v>47</v>
      </c>
      <c r="C16" s="11">
        <v>63</v>
      </c>
      <c r="D16" s="11">
        <v>78</v>
      </c>
      <c r="E16" s="11">
        <v>87</v>
      </c>
      <c r="F16" s="11">
        <v>32</v>
      </c>
    </row>
    <row r="17" spans="1:6" ht="15" customHeight="1">
      <c r="A17" s="10" t="s">
        <v>33</v>
      </c>
      <c r="B17" s="11">
        <v>29</v>
      </c>
      <c r="C17" s="11">
        <v>40</v>
      </c>
      <c r="D17" s="11">
        <v>49</v>
      </c>
      <c r="E17" s="11">
        <v>59</v>
      </c>
      <c r="F17" s="11">
        <v>13</v>
      </c>
    </row>
    <row r="18" spans="1:6" ht="15" customHeight="1">
      <c r="A18" s="10" t="s">
        <v>34</v>
      </c>
      <c r="B18" s="11">
        <v>18</v>
      </c>
      <c r="C18" s="11">
        <v>23</v>
      </c>
      <c r="D18" s="11">
        <v>29</v>
      </c>
      <c r="E18" s="11">
        <v>28</v>
      </c>
      <c r="F18" s="11">
        <v>19</v>
      </c>
    </row>
    <row r="19" spans="1:6" ht="15" customHeight="1">
      <c r="A19" s="10" t="s">
        <v>12</v>
      </c>
      <c r="B19" s="11">
        <v>17</v>
      </c>
      <c r="C19" s="11">
        <v>10</v>
      </c>
      <c r="D19" s="11">
        <v>13</v>
      </c>
      <c r="E19" s="11">
        <v>21</v>
      </c>
      <c r="F19" s="11">
        <v>12</v>
      </c>
    </row>
    <row r="20" spans="1:6" ht="15" customHeight="1">
      <c r="A20" s="10" t="s">
        <v>13</v>
      </c>
      <c r="B20" s="11">
        <v>13</v>
      </c>
      <c r="C20" s="11">
        <v>7</v>
      </c>
      <c r="D20" s="11">
        <v>8</v>
      </c>
      <c r="E20" s="11">
        <v>10</v>
      </c>
      <c r="F20" s="11">
        <v>3</v>
      </c>
    </row>
    <row r="21" spans="1:6" ht="15" customHeight="1">
      <c r="A21" s="10" t="s">
        <v>14</v>
      </c>
      <c r="B21" s="11">
        <v>4</v>
      </c>
      <c r="C21" s="11">
        <v>3</v>
      </c>
      <c r="D21" s="11">
        <v>5</v>
      </c>
      <c r="E21" s="11">
        <v>11</v>
      </c>
      <c r="F21" s="11">
        <f>F19-F20</f>
        <v>9</v>
      </c>
    </row>
    <row r="22" spans="1:6" ht="15" customHeight="1">
      <c r="A22" s="10" t="s">
        <v>15</v>
      </c>
      <c r="B22" s="11">
        <v>19</v>
      </c>
      <c r="C22" s="11">
        <v>7</v>
      </c>
      <c r="D22" s="11">
        <v>14</v>
      </c>
      <c r="E22" s="11">
        <v>17</v>
      </c>
      <c r="F22" s="11">
        <v>9</v>
      </c>
    </row>
    <row r="23" spans="1:6" ht="15" customHeight="1">
      <c r="A23" s="10" t="s">
        <v>16</v>
      </c>
      <c r="B23" s="11">
        <v>14</v>
      </c>
      <c r="C23" s="11">
        <v>6</v>
      </c>
      <c r="D23" s="11">
        <v>9</v>
      </c>
      <c r="E23" s="11">
        <v>10</v>
      </c>
      <c r="F23" s="11">
        <v>2</v>
      </c>
    </row>
    <row r="24" spans="1:6" ht="15" customHeight="1">
      <c r="A24" s="10" t="s">
        <v>17</v>
      </c>
      <c r="B24" s="11">
        <v>5</v>
      </c>
      <c r="C24" s="11">
        <v>1</v>
      </c>
      <c r="D24" s="11">
        <v>5</v>
      </c>
      <c r="E24" s="11">
        <v>7</v>
      </c>
      <c r="F24" s="11">
        <v>7</v>
      </c>
    </row>
    <row r="25" spans="1:6" ht="15" customHeight="1">
      <c r="A25" s="10" t="s">
        <v>18</v>
      </c>
      <c r="B25" s="11">
        <v>18</v>
      </c>
      <c r="C25" s="11">
        <v>7</v>
      </c>
      <c r="D25" s="11">
        <v>13</v>
      </c>
      <c r="E25" s="11">
        <v>15</v>
      </c>
      <c r="F25" s="11">
        <v>9</v>
      </c>
    </row>
    <row r="26" spans="1:6" ht="15" customHeight="1">
      <c r="A26" s="10" t="s">
        <v>19</v>
      </c>
      <c r="B26" s="11">
        <v>13</v>
      </c>
      <c r="C26" s="11">
        <v>6</v>
      </c>
      <c r="D26" s="11">
        <v>8</v>
      </c>
      <c r="E26" s="11">
        <v>9</v>
      </c>
      <c r="F26" s="11">
        <v>2</v>
      </c>
    </row>
    <row r="27" spans="1:6" ht="15" customHeight="1">
      <c r="A27" s="10" t="s">
        <v>20</v>
      </c>
      <c r="B27" s="11">
        <v>5</v>
      </c>
      <c r="C27" s="11">
        <v>1</v>
      </c>
      <c r="D27" s="11">
        <v>5</v>
      </c>
      <c r="E27" s="11">
        <v>6</v>
      </c>
      <c r="F27" s="11">
        <v>7</v>
      </c>
    </row>
    <row r="28" spans="1:6" ht="15" customHeight="1">
      <c r="A28" s="10" t="s">
        <v>21</v>
      </c>
      <c r="B28" s="11">
        <v>3</v>
      </c>
      <c r="C28" s="11">
        <v>0</v>
      </c>
      <c r="D28" s="11">
        <v>2</v>
      </c>
      <c r="E28" s="11">
        <v>4</v>
      </c>
      <c r="F28" s="11">
        <v>1</v>
      </c>
    </row>
    <row r="29" spans="1:6" ht="9" customHeight="1">
      <c r="A29" s="12"/>
      <c r="B29" s="16"/>
      <c r="C29" s="16"/>
      <c r="D29" s="16"/>
      <c r="E29" s="16"/>
      <c r="F29" s="16"/>
    </row>
    <row r="30" spans="1:6" ht="12" customHeight="1">
      <c r="A30" s="10" t="s">
        <v>22</v>
      </c>
      <c r="B30" s="14">
        <v>0.18</v>
      </c>
      <c r="C30" s="14">
        <v>0.18</v>
      </c>
      <c r="D30" s="14" t="s">
        <v>23</v>
      </c>
      <c r="E30" s="14" t="s">
        <v>23</v>
      </c>
      <c r="F30" s="14" t="s">
        <v>25</v>
      </c>
    </row>
    <row r="31" spans="1:6" ht="12" customHeight="1">
      <c r="A31" s="10" t="s">
        <v>24</v>
      </c>
      <c r="B31" s="14">
        <v>0.3</v>
      </c>
      <c r="C31" s="14">
        <v>0.3</v>
      </c>
      <c r="D31" s="14" t="s">
        <v>25</v>
      </c>
      <c r="E31" s="14" t="s">
        <v>25</v>
      </c>
      <c r="F31" s="14" t="s">
        <v>31</v>
      </c>
    </row>
    <row r="32" spans="1:6" ht="12" customHeight="1">
      <c r="A32" s="10" t="s">
        <v>26</v>
      </c>
      <c r="B32" s="26">
        <v>21</v>
      </c>
      <c r="C32" s="26">
        <v>56.696646000000001</v>
      </c>
      <c r="D32" s="26">
        <v>422.42200000000003</v>
      </c>
      <c r="E32" s="26">
        <v>420.02600000000001</v>
      </c>
      <c r="F32" s="26">
        <v>989</v>
      </c>
    </row>
    <row r="33" spans="1:6" ht="12.65" customHeight="1">
      <c r="A33" s="33" t="s">
        <v>27</v>
      </c>
      <c r="B33" s="26">
        <v>311</v>
      </c>
      <c r="C33" s="26">
        <v>160.602</v>
      </c>
      <c r="D33" s="26">
        <v>406.29</v>
      </c>
      <c r="E33" s="26">
        <v>1992.18</v>
      </c>
      <c r="F33" s="26">
        <v>1457</v>
      </c>
    </row>
    <row r="34" spans="1:6" ht="8.5" customHeight="1">
      <c r="A34" s="21"/>
      <c r="B34" s="28"/>
      <c r="C34" s="28"/>
      <c r="D34" s="28"/>
      <c r="E34" s="28"/>
      <c r="F34" s="28"/>
    </row>
    <row r="35" spans="1:6" ht="10.5" customHeight="1">
      <c r="A35" s="22" t="s">
        <v>28</v>
      </c>
      <c r="B35" s="23"/>
      <c r="C35" s="23"/>
      <c r="D35" s="23"/>
      <c r="E35" s="23"/>
      <c r="F35" s="24"/>
    </row>
    <row r="36" spans="1:6" ht="10.5" customHeight="1">
      <c r="A36" s="30" t="s">
        <v>29</v>
      </c>
      <c r="B36" s="30"/>
      <c r="C36" s="1"/>
    </row>
    <row r="37" spans="1:6" ht="12.65" customHeight="1">
      <c r="A37" s="18" t="s">
        <v>36</v>
      </c>
      <c r="B37" s="18"/>
      <c r="C37" s="1"/>
    </row>
    <row r="38" spans="1:6" ht="12" customHeight="1">
      <c r="A38" s="17" t="s">
        <v>37</v>
      </c>
      <c r="B38" s="19"/>
      <c r="C38" s="7"/>
    </row>
    <row r="39" spans="1:6" ht="12" customHeight="1">
      <c r="A39" s="17"/>
      <c r="B39" s="9"/>
      <c r="C39" s="9"/>
    </row>
    <row r="40" spans="1:6" ht="10.5" customHeight="1">
      <c r="A40" s="5"/>
    </row>
    <row r="41" spans="1:6" ht="15" customHeight="1">
      <c r="A41" s="25"/>
    </row>
  </sheetData>
  <mergeCells count="3">
    <mergeCell ref="A3:A4"/>
    <mergeCell ref="A36:B36"/>
    <mergeCell ref="A1:C1"/>
  </mergeCells>
  <pageMargins left="0.31496062992125984" right="0.31496062992125984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T5.3</vt:lpstr>
      <vt:lpstr>T5.3!Area_de_impressao</vt:lpstr>
      <vt:lpstr>T5.3!Titulos_de_impressao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Leila Andrade</dc:creator>
  <cp:keywords/>
  <dc:description/>
  <cp:lastModifiedBy>Jose Lopes de Souza</cp:lastModifiedBy>
  <cp:revision/>
  <cp:lastPrinted>2024-02-15T20:06:19Z</cp:lastPrinted>
  <dcterms:created xsi:type="dcterms:W3CDTF">2009-01-22T17:10:32Z</dcterms:created>
  <dcterms:modified xsi:type="dcterms:W3CDTF">2026-04-10T13:42:52Z</dcterms:modified>
  <cp:category/>
  <cp:contentStatus/>
</cp:coreProperties>
</file>