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3\"/>
    </mc:Choice>
  </mc:AlternateContent>
  <xr:revisionPtr revIDLastSave="0" documentId="13_ncr:1_{80FE2905-DAA4-4F6B-B2BF-9649795D853B}" xr6:coauthVersionLast="47" xr6:coauthVersionMax="47" xr10:uidLastSave="{00000000-0000-0000-0000-000000000000}"/>
  <bookViews>
    <workbookView xWindow="28680" yWindow="-120" windowWidth="29040" windowHeight="15720" xr2:uid="{C5358E8B-5B5C-4AA3-A039-0429888CE386}"/>
  </bookViews>
  <sheets>
    <sheet name="G4.12" sheetId="5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1" i="1"/>
  <c r="J11" i="1"/>
  <c r="G12" i="1"/>
  <c r="I25" i="1"/>
</calcChain>
</file>

<file path=xl/sharedStrings.xml><?xml version="1.0" encoding="utf-8"?>
<sst xmlns="http://schemas.openxmlformats.org/spreadsheetml/2006/main" count="10" uniqueCount="10">
  <si>
    <t>Ano</t>
  </si>
  <si>
    <t>Etanol</t>
  </si>
  <si>
    <t>Etanol Hidratado</t>
  </si>
  <si>
    <t>gasolina C</t>
  </si>
  <si>
    <t>gasolina A</t>
  </si>
  <si>
    <t>Etanol Anidro</t>
  </si>
  <si>
    <t>Gasolina A</t>
  </si>
  <si>
    <t xml:space="preserve">Gasolina A </t>
  </si>
  <si>
    <t>Vendas de Etanol (anidro + hidratado) e gasolina A</t>
  </si>
  <si>
    <t>Etanol (anidro + hidratado)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</si>
</sst>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7"/>
      <name val="Helvetica Neue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165" fontId="2" fillId="0" borderId="0" xfId="1" applyNumberFormat="1" applyFont="1"/>
    <xf numFmtId="165" fontId="0" fillId="0" borderId="0" xfId="0" applyNumberFormat="1"/>
    <xf numFmtId="165" fontId="0" fillId="0" borderId="1" xfId="0" applyNumberFormat="1" applyBorder="1"/>
    <xf numFmtId="3" fontId="1" fillId="2" borderId="0" xfId="0" applyNumberFormat="1" applyFont="1" applyFill="1" applyAlignment="1">
      <alignment horizontal="right" vertical="center" wrapText="1"/>
    </xf>
    <xf numFmtId="0" fontId="4" fillId="0" borderId="0" xfId="0" applyFont="1"/>
    <xf numFmtId="3" fontId="3" fillId="0" borderId="0" xfId="0" applyNumberFormat="1" applyFont="1"/>
    <xf numFmtId="165" fontId="3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>
                <a:latin typeface="+mn-lt"/>
              </a:defRPr>
            </a:pPr>
            <a:r>
              <a:rPr lang="pt-BR" sz="2000" b="1">
                <a:latin typeface="+mn-lt"/>
              </a:rPr>
              <a:t>Gráfico 4.12 – Vendas de etanol¹ e gasolina A no Brasil – 2016-2025</a:t>
            </a:r>
          </a:p>
        </c:rich>
      </c:tx>
      <c:layout>
        <c:manualLayout>
          <c:xMode val="edge"/>
          <c:yMode val="edge"/>
          <c:x val="0.13752058674356182"/>
          <c:y val="2.9567432454298111E-2"/>
        </c:manualLayout>
      </c:layout>
      <c:overlay val="0"/>
    </c:title>
    <c:autoTitleDeleted val="0"/>
    <c:plotArea>
      <c:layout>
        <c:manualLayout>
          <c:xMode val="edge"/>
          <c:yMode val="edge"/>
          <c:x val="3.0263639834694701E-2"/>
          <c:y val="0.10858647883642009"/>
          <c:w val="0.94999999999999984"/>
          <c:h val="0.79043872534768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DADOS!$A$3</c:f>
              <c:strCache>
                <c:ptCount val="1"/>
                <c:pt idx="0">
                  <c:v>Etanol (anidro + hidratado)</c:v>
                </c:pt>
              </c:strCache>
            </c:strRef>
          </c:tx>
          <c:spPr>
            <a:solidFill>
              <a:srgbClr val="00B050">
                <a:lumMod val="100000"/>
              </a:srgbClr>
            </a:solidFill>
            <a:ln w="73025"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  <a:bevelB/>
            </a:sp3d>
          </c:spPr>
          <c:invertIfNegative val="0"/>
          <c:cat>
            <c:numRef>
              <c:f>DADOS!$B$2:$K$2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#,##0_);_(* \(#,##0\);_(* "-"??_);_(@_)</c:formatCode>
                <c:ptCount val="10"/>
                <c:pt idx="0">
                  <c:v>26200996.283059999</c:v>
                </c:pt>
                <c:pt idx="1">
                  <c:v>25256926.418060005</c:v>
                </c:pt>
                <c:pt idx="2">
                  <c:v>29739699.573740005</c:v>
                </c:pt>
                <c:pt idx="3">
                  <c:v>32848610.0229</c:v>
                </c:pt>
                <c:pt idx="4">
                  <c:v>28928581.337820001</c:v>
                </c:pt>
                <c:pt idx="5">
                  <c:v>27297970.807260003</c:v>
                </c:pt>
                <c:pt idx="6">
                  <c:v>26872965.187380001</c:v>
                </c:pt>
                <c:pt idx="7">
                  <c:v>28462923.015410002</c:v>
                </c:pt>
                <c:pt idx="8">
                  <c:v>33728194.352990001</c:v>
                </c:pt>
                <c:pt idx="9">
                  <c:v>34448680.410000004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0-41E5-9157-E17F24A32860}"/>
            </c:ext>
          </c:extLst>
        </c:ser>
        <c:ser>
          <c:idx val="1"/>
          <c:order val="1"/>
          <c:tx>
            <c:strRef>
              <c:f>DADOS!$A$4</c:f>
              <c:strCache>
                <c:ptCount val="1"/>
                <c:pt idx="0">
                  <c:v>Gasolina A 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ln w="63500"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numRef>
              <c:f>DADOS!$B$2:$K$2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_(* #,##0_);_(* \(#,##0\);_(* "-"??_);_(@_)</c:formatCode>
                <c:ptCount val="10"/>
                <c:pt idx="0">
                  <c:v>31403929.770940002</c:v>
                </c:pt>
                <c:pt idx="1">
                  <c:v>32229158.369489998</c:v>
                </c:pt>
                <c:pt idx="2">
                  <c:v>27996798.861260001</c:v>
                </c:pt>
                <c:pt idx="3">
                  <c:v>27860476.842099998</c:v>
                </c:pt>
                <c:pt idx="4">
                  <c:v>26151238.34118</c:v>
                </c:pt>
                <c:pt idx="5">
                  <c:v>28701663.410740003</c:v>
                </c:pt>
                <c:pt idx="6">
                  <c:v>31418668.628619999</c:v>
                </c:pt>
                <c:pt idx="7">
                  <c:v>33601691.426589996</c:v>
                </c:pt>
                <c:pt idx="8">
                  <c:v>32415882.167009998</c:v>
                </c:pt>
                <c:pt idx="9">
                  <c:v>33443576.999999996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0-41E5-9157-E17F24A3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73762000"/>
        <c:axId val="1"/>
      </c:barChart>
      <c:catAx>
        <c:axId val="7376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mil m³</a:t>
                </a:r>
              </a:p>
            </c:rich>
          </c:tx>
          <c:layout>
            <c:manualLayout>
              <c:xMode val="edge"/>
              <c:yMode val="edge"/>
              <c:x val="7.7594732694831288E-3"/>
              <c:y val="0.46916971556562348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3762000"/>
        <c:crosses val="autoZero"/>
        <c:crossBetween val="between"/>
        <c:majorUnit val="5000000"/>
        <c:dispUnits>
          <c:builtInUnit val="thousands"/>
        </c:dispUnits>
      </c:valAx>
      <c:spPr>
        <a:scene3d>
          <a:camera prst="orthographicFront"/>
          <a:lightRig rig="threePt" dir="t"/>
        </a:scene3d>
        <a:sp3d>
          <a:bevelT w="0" h="0"/>
        </a:sp3d>
      </c:spPr>
    </c:plotArea>
    <c:legend>
      <c:legendPos val="l"/>
      <c:layout>
        <c:manualLayout>
          <c:xMode val="edge"/>
          <c:yMode val="edge"/>
          <c:x val="7.8953626142146578E-3"/>
          <c:y val="0.89902522261632534"/>
          <c:w val="0.94999997409657932"/>
          <c:h val="3.801527029838328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7CA8C2-8E33-4E1D-8A05-0328CB5E36F0}">
  <sheetPr codeName="Gráfico1"/>
  <sheetViews>
    <sheetView tabSelected="1" zoomScale="83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448163" cy="899710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9D1AAD-C89B-FC4A-BD18-9086A1A37F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0.01316</cdr:x>
      <cdr:y>0.94126</cdr:y>
    </cdr:from>
    <cdr:to>
      <cdr:x>1</cdr:x>
      <cdr:y>0.98733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7000" y="5660174"/>
          <a:ext cx="9524235" cy="276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pPr>
            <a:lnSpc>
              <a:spcPts val="700"/>
            </a:lnSpc>
          </a:pPr>
          <a:r>
            <a:rPr lang="pt-BR" sz="800" b="1">
              <a:solidFill>
                <a:schemeClr val="tx1"/>
              </a:solidFill>
              <a:latin typeface="+mn-lt"/>
              <a:ea typeface="+mn-ea"/>
              <a:cs typeface="+mn-cs"/>
            </a:rPr>
            <a:t>Fonte: ANP/SDL (tabelas 3.5 e 4.6)
¹Inclui as vendas de etanol hidratado e anidro.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7698-D546-4C8A-B3A3-5EBA037A83CD}">
  <sheetPr codeName="Planilha2"/>
  <dimension ref="A1:K25"/>
  <sheetViews>
    <sheetView zoomScale="75" zoomScaleNormal="75" workbookViewId="0">
      <selection activeCell="A5" sqref="A5"/>
    </sheetView>
  </sheetViews>
  <sheetFormatPr defaultRowHeight="14.5" x14ac:dyDescent="0.35"/>
  <cols>
    <col min="1" max="1" width="23.81640625" customWidth="1"/>
    <col min="2" max="2" width="13.1796875" customWidth="1"/>
    <col min="3" max="3" width="13.81640625" customWidth="1"/>
    <col min="4" max="4" width="13.453125" bestFit="1" customWidth="1"/>
    <col min="5" max="5" width="14.453125" customWidth="1"/>
    <col min="6" max="7" width="12.81640625" bestFit="1" customWidth="1"/>
    <col min="8" max="8" width="15" customWidth="1"/>
    <col min="9" max="9" width="12.81640625" bestFit="1" customWidth="1"/>
    <col min="10" max="11" width="12.81640625" customWidth="1"/>
  </cols>
  <sheetData>
    <row r="1" spans="1:11" ht="15.5" x14ac:dyDescent="0.35">
      <c r="A1" s="5" t="s">
        <v>8</v>
      </c>
      <c r="B1" s="1"/>
      <c r="C1" s="1"/>
      <c r="D1" s="1"/>
      <c r="E1" s="1"/>
      <c r="F1" s="2"/>
    </row>
    <row r="2" spans="1:11" x14ac:dyDescent="0.35">
      <c r="A2" t="s">
        <v>0</v>
      </c>
      <c r="B2">
        <v>2016</v>
      </c>
      <c r="C2">
        <v>2017</v>
      </c>
      <c r="D2">
        <v>2018</v>
      </c>
      <c r="E2">
        <v>2019</v>
      </c>
      <c r="F2">
        <v>2020</v>
      </c>
      <c r="G2">
        <v>2021</v>
      </c>
      <c r="H2">
        <v>2022</v>
      </c>
      <c r="I2">
        <v>2023</v>
      </c>
      <c r="J2">
        <v>2024</v>
      </c>
      <c r="K2">
        <v>2025</v>
      </c>
    </row>
    <row r="3" spans="1:11" x14ac:dyDescent="0.35">
      <c r="A3" t="s">
        <v>9</v>
      </c>
      <c r="B3" s="2">
        <v>26200996.283059999</v>
      </c>
      <c r="C3" s="2">
        <v>25256926.418060005</v>
      </c>
      <c r="D3" s="2">
        <v>29739699.573740005</v>
      </c>
      <c r="E3" s="2">
        <v>32848610.0229</v>
      </c>
      <c r="F3" s="1">
        <v>28928581.337820001</v>
      </c>
      <c r="G3" s="1">
        <v>27297970.807260003</v>
      </c>
      <c r="H3" s="1">
        <v>26872965.187380001</v>
      </c>
      <c r="I3" s="1">
        <v>28462923.015410002</v>
      </c>
      <c r="J3" s="1">
        <v>33728194.352990001</v>
      </c>
      <c r="K3" s="1">
        <v>34448680.410000004</v>
      </c>
    </row>
    <row r="4" spans="1:11" x14ac:dyDescent="0.35">
      <c r="A4" t="s">
        <v>7</v>
      </c>
      <c r="B4" s="1">
        <v>31403929.770940002</v>
      </c>
      <c r="C4" s="1">
        <v>32229158.369489998</v>
      </c>
      <c r="D4" s="1">
        <v>27996798.861260001</v>
      </c>
      <c r="E4" s="1">
        <v>27860476.842099998</v>
      </c>
      <c r="F4" s="1">
        <v>26151238.34118</v>
      </c>
      <c r="G4" s="1">
        <v>28701663.410740003</v>
      </c>
      <c r="H4" s="1">
        <v>31418668.628619999</v>
      </c>
      <c r="I4" s="1">
        <v>33601691.426589996</v>
      </c>
      <c r="J4" s="1">
        <v>32415882.167009998</v>
      </c>
      <c r="K4" s="1">
        <v>33443576.999999996</v>
      </c>
    </row>
    <row r="7" spans="1:11" x14ac:dyDescent="0.35">
      <c r="G7" t="s">
        <v>2</v>
      </c>
      <c r="H7" t="s">
        <v>5</v>
      </c>
      <c r="I7" t="s">
        <v>3</v>
      </c>
      <c r="J7" t="s">
        <v>4</v>
      </c>
    </row>
    <row r="8" spans="1:11" x14ac:dyDescent="0.35">
      <c r="G8" s="1">
        <v>21238.702410000002</v>
      </c>
      <c r="H8" s="2">
        <v>13209.977999999999</v>
      </c>
      <c r="I8" s="3">
        <v>46654.284551000004</v>
      </c>
      <c r="J8" s="2">
        <v>33443.576999999997</v>
      </c>
    </row>
    <row r="9" spans="1:11" x14ac:dyDescent="0.35">
      <c r="H9" s="2"/>
      <c r="I9" s="2"/>
      <c r="J9" s="2"/>
    </row>
    <row r="10" spans="1:11" x14ac:dyDescent="0.35">
      <c r="G10" t="s">
        <v>1</v>
      </c>
      <c r="H10" s="2"/>
      <c r="I10" s="2"/>
      <c r="J10" s="2" t="s">
        <v>6</v>
      </c>
    </row>
    <row r="11" spans="1:11" x14ac:dyDescent="0.35">
      <c r="G11" s="2">
        <f>G8+H8</f>
        <v>34448.680410000001</v>
      </c>
      <c r="H11" s="2"/>
      <c r="I11" s="2"/>
      <c r="J11" s="2">
        <f>J8*1000</f>
        <v>33443576.999999996</v>
      </c>
      <c r="K11" s="4"/>
    </row>
    <row r="12" spans="1:11" x14ac:dyDescent="0.35">
      <c r="G12" s="2">
        <f>G11*1000</f>
        <v>34448680.410000004</v>
      </c>
      <c r="H12" s="2"/>
      <c r="I12" s="2"/>
      <c r="J12" s="2"/>
    </row>
    <row r="13" spans="1:11" x14ac:dyDescent="0.35">
      <c r="H13" s="2"/>
      <c r="I13" s="2"/>
      <c r="J13" s="2"/>
    </row>
    <row r="14" spans="1:11" x14ac:dyDescent="0.35">
      <c r="H14" s="2"/>
      <c r="I14" s="2"/>
      <c r="J14" s="2"/>
    </row>
    <row r="15" spans="1:11" x14ac:dyDescent="0.35">
      <c r="H15" s="2"/>
      <c r="I15" s="2"/>
      <c r="J15" s="2"/>
    </row>
    <row r="16" spans="1:11" x14ac:dyDescent="0.35">
      <c r="H16" s="2"/>
      <c r="I16" s="2"/>
      <c r="J16" s="2"/>
    </row>
    <row r="17" spans="8:11" x14ac:dyDescent="0.35">
      <c r="H17" s="2"/>
      <c r="I17" s="2">
        <f>H8+J8</f>
        <v>46653.554999999993</v>
      </c>
      <c r="J17" s="2"/>
      <c r="K17" s="2"/>
    </row>
    <row r="18" spans="8:11" x14ac:dyDescent="0.35">
      <c r="H18" s="2"/>
      <c r="I18" s="2"/>
      <c r="J18" s="2"/>
      <c r="K18" s="2"/>
    </row>
    <row r="19" spans="8:11" x14ac:dyDescent="0.35">
      <c r="H19" s="2"/>
      <c r="I19" s="2"/>
      <c r="J19" s="2"/>
      <c r="K19" s="2"/>
    </row>
    <row r="20" spans="8:11" x14ac:dyDescent="0.35">
      <c r="H20" s="2"/>
      <c r="I20" s="2"/>
    </row>
    <row r="21" spans="8:11" x14ac:dyDescent="0.35">
      <c r="I21" s="2"/>
    </row>
    <row r="22" spans="8:11" x14ac:dyDescent="0.35">
      <c r="I22" s="6">
        <v>31664903</v>
      </c>
    </row>
    <row r="23" spans="8:11" x14ac:dyDescent="0.35">
      <c r="I23" s="7">
        <v>53460.9</v>
      </c>
    </row>
    <row r="24" spans="8:11" x14ac:dyDescent="0.35">
      <c r="I24" s="6">
        <v>126695.09699999999</v>
      </c>
    </row>
    <row r="25" spans="8:11" x14ac:dyDescent="0.35">
      <c r="I25" s="6">
        <f>I22-I23-I24</f>
        <v>31484747.003000002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G4.12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Jose Lopes de Souza</cp:lastModifiedBy>
  <cp:lastPrinted>2009-05-27T12:34:46Z</cp:lastPrinted>
  <dcterms:created xsi:type="dcterms:W3CDTF">2009-04-17T11:46:40Z</dcterms:created>
  <dcterms:modified xsi:type="dcterms:W3CDTF">2026-05-25T19:41:25Z</dcterms:modified>
</cp:coreProperties>
</file>