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4\"/>
    </mc:Choice>
  </mc:AlternateContent>
  <xr:revisionPtr revIDLastSave="0" documentId="13_ncr:80000009_{245432B9-877D-4B53-B3B3-FB67E94B0D4C}" xr6:coauthVersionLast="47" xr6:coauthVersionMax="47" xr10:uidLastSave="{00000000-0000-0000-0000-000000000000}"/>
  <bookViews>
    <workbookView xWindow="28680" yWindow="-120" windowWidth="29040" windowHeight="15720" xr2:uid="{D758E299-3135-43CA-BADD-5891F3D3C0C9}"/>
  </bookViews>
  <sheets>
    <sheet name="G2.7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 s="1"/>
  <c r="C8" i="1"/>
  <c r="C11" i="1"/>
  <c r="C6" i="1"/>
  <c r="C2" i="1"/>
  <c r="C10" i="1"/>
  <c r="B19" i="1"/>
  <c r="C5" i="1"/>
  <c r="C4" i="1"/>
  <c r="C3" i="1"/>
  <c r="C9" i="1"/>
  <c r="C7" i="1"/>
  <c r="C19" i="1" l="1"/>
  <c r="C14" i="1"/>
</calcChain>
</file>

<file path=xl/sharedStrings.xml><?xml version="1.0" encoding="utf-8"?>
<sst xmlns="http://schemas.openxmlformats.org/spreadsheetml/2006/main" count="13" uniqueCount="13">
  <si>
    <t>%</t>
  </si>
  <si>
    <t>Total (mil m3)</t>
  </si>
  <si>
    <t>Demais 
Concessionários¹</t>
  </si>
  <si>
    <t>Petrobras</t>
  </si>
  <si>
    <t>Shell Brasil</t>
  </si>
  <si>
    <t>TotalEnergies EP</t>
  </si>
  <si>
    <t>Petrogal Brasil</t>
  </si>
  <si>
    <t>CNOOC Petroleum</t>
  </si>
  <si>
    <t>Eneva</t>
  </si>
  <si>
    <t>Repsol Sinopec</t>
  </si>
  <si>
    <t>Origem Alagoas</t>
  </si>
  <si>
    <t>CNPC</t>
  </si>
  <si>
    <t>Áreas não contratadas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</si>
</sst>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#,##0.000_);\(#,##0.000\)"/>
    <numFmt numFmtId="169" formatCode="General_)"/>
    <numFmt numFmtId="170" formatCode="_-* #,##0.000_-;\-* #,##0.000_-;_-* &quot;-&quot;???_-;_-@_-"/>
  </numFmts>
  <fonts count="10">
    <font>
      <sz val="10"/>
      <name val="Arial"/>
    </font>
    <font>
      <sz val="10"/>
      <name val="Arial"/>
    </font>
    <font>
      <sz val="8"/>
      <name val="Arial"/>
      <family val="2"/>
    </font>
    <font>
      <vertAlign val="superscript"/>
      <sz val="7"/>
      <color indexed="61"/>
      <name val="Arial"/>
      <family val="2"/>
    </font>
    <font>
      <sz val="7"/>
      <color indexed="61"/>
      <name val="Arial"/>
      <family val="2"/>
    </font>
    <font>
      <sz val="10"/>
      <name val="Arial"/>
      <family val="2"/>
    </font>
    <font>
      <sz val="7"/>
      <name val="Helvetica Neue"/>
      <family val="2"/>
    </font>
    <font>
      <sz val="7"/>
      <name val="Helvetica Neue"/>
    </font>
    <font>
      <sz val="12"/>
      <name val="Arial MT"/>
    </font>
    <font>
      <b/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2" fontId="4" fillId="0" borderId="0" xfId="4" applyNumberFormat="1" applyFont="1" applyFill="1" applyAlignment="1"/>
    <xf numFmtId="164" fontId="2" fillId="0" borderId="0" xfId="0" applyNumberFormat="1" applyFont="1"/>
    <xf numFmtId="0" fontId="6" fillId="0" borderId="0" xfId="0" applyFont="1" applyAlignment="1">
      <alignment horizontal="left" vertical="center" wrapText="1"/>
    </xf>
    <xf numFmtId="165" fontId="6" fillId="0" borderId="0" xfId="4" applyNumberFormat="1" applyFont="1" applyFill="1"/>
    <xf numFmtId="168" fontId="2" fillId="0" borderId="0" xfId="0" applyNumberFormat="1" applyFont="1"/>
    <xf numFmtId="166" fontId="6" fillId="2" borderId="0" xfId="4" applyNumberFormat="1" applyFont="1" applyFill="1" applyBorder="1" applyAlignment="1" applyProtection="1">
      <alignment horizontal="right"/>
    </xf>
    <xf numFmtId="170" fontId="2" fillId="0" borderId="0" xfId="0" applyNumberFormat="1" applyFont="1"/>
    <xf numFmtId="166" fontId="2" fillId="0" borderId="0" xfId="0" applyNumberFormat="1" applyFont="1"/>
    <xf numFmtId="169" fontId="7" fillId="2" borderId="0" xfId="1" applyNumberFormat="1" applyFont="1" applyFill="1" applyAlignment="1">
      <alignment horizontal="left" vertical="center"/>
    </xf>
    <xf numFmtId="166" fontId="6" fillId="0" borderId="0" xfId="3" applyNumberFormat="1" applyFont="1" applyFill="1" applyBorder="1" applyAlignment="1">
      <alignment vertical="center"/>
    </xf>
    <xf numFmtId="166" fontId="9" fillId="2" borderId="0" xfId="3" applyNumberFormat="1" applyFont="1" applyFill="1" applyBorder="1" applyAlignment="1" applyProtection="1">
      <alignment horizontal="left" vertical="center"/>
    </xf>
    <xf numFmtId="167" fontId="7" fillId="2" borderId="0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wrapText="1"/>
    </xf>
    <xf numFmtId="164" fontId="6" fillId="2" borderId="0" xfId="4" applyFont="1" applyFill="1" applyAlignment="1">
      <alignment horizontal="center"/>
    </xf>
    <xf numFmtId="166" fontId="6" fillId="2" borderId="0" xfId="4" applyNumberFormat="1" applyFont="1" applyFill="1" applyAlignment="1">
      <alignment horizontal="center" vertical="center"/>
    </xf>
  </cellXfs>
  <cellStyles count="5">
    <cellStyle name="Normal" xfId="0" builtinId="0"/>
    <cellStyle name="Normal 2" xfId="1" xr:uid="{3E4F1AE1-9290-47B3-950A-8EC0F3D59510}"/>
    <cellStyle name="Porcentagem 2" xfId="2" xr:uid="{39CC1E5E-7308-4B49-8613-1BF4FAF05EC4}"/>
    <cellStyle name="Separador de milhares 2" xfId="3" xr:uid="{7014F1FE-E17E-42A4-BC9E-D235D28DD5D9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2.7 – Produção de gás natural por concessionário – 2025</a:t>
            </a:r>
          </a:p>
        </c:rich>
      </c:tx>
      <c:layout>
        <c:manualLayout>
          <c:xMode val="edge"/>
          <c:yMode val="edge"/>
          <c:x val="0.13480751950751207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1540974044911052"/>
          <c:w val="0.75615678113076656"/>
          <c:h val="0.74934560105183645"/>
        </c:manualLayout>
      </c:layout>
      <c:ofPieChart>
        <c:ofPieType val="pie"/>
        <c:varyColors val="1"/>
        <c:ser>
          <c:idx val="1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97F8-436E-BE82-2121B6D0F9D3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97F8-436E-BE82-2121B6D0F9D3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97F8-436E-BE82-2121B6D0F9D3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97F8-436E-BE82-2121B6D0F9D3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97F8-436E-BE82-2121B6D0F9D3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97F8-436E-BE82-2121B6D0F9D3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97F8-436E-BE82-2121B6D0F9D3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97F8-436E-BE82-2121B6D0F9D3}"/>
              </c:ext>
            </c:extLst>
          </c:dPt>
          <c:dPt>
            <c:idx val="8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97F8-436E-BE82-2121B6D0F9D3}"/>
              </c:ext>
            </c:extLst>
          </c:dPt>
          <c:dPt>
            <c:idx val="9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97F8-436E-BE82-2121B6D0F9D3}"/>
              </c:ext>
            </c:extLst>
          </c:dPt>
          <c:dPt>
            <c:idx val="1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A-97F8-436E-BE82-2121B6D0F9D3}"/>
              </c:ext>
            </c:extLst>
          </c:dPt>
          <c:dPt>
            <c:idx val="11"/>
            <c:bubble3D val="0"/>
            <c:explosion val="25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97F8-436E-BE82-2121B6D0F9D3}"/>
              </c:ext>
            </c:extLst>
          </c:dPt>
          <c:dLbls>
            <c:dLbl>
              <c:idx val="0"/>
              <c:layout>
                <c:manualLayout>
                  <c:x val="-2.7748872702046474E-2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97F8-436E-BE82-2121B6D0F9D3}"/>
                </c:ext>
              </c:extLst>
            </c:dLbl>
            <c:dLbl>
              <c:idx val="1"/>
              <c:layout>
                <c:manualLayout>
                  <c:x val="-2.3864795256472286E-2"/>
                  <c:y val="-4.796583507869599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97F8-436E-BE82-2121B6D0F9D3}"/>
                </c:ext>
              </c:extLst>
            </c:dLbl>
            <c:dLbl>
              <c:idx val="2"/>
              <c:layout>
                <c:manualLayout>
                  <c:x val="2.8645084817051355E-2"/>
                  <c:y val="4.79661885698629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97F8-436E-BE82-2121B6D0F9D3}"/>
                </c:ext>
              </c:extLst>
            </c:dLbl>
            <c:dLbl>
              <c:idx val="3"/>
              <c:layout>
                <c:manualLayout>
                  <c:x val="2.4103555733993188E-2"/>
                  <c:y val="4.67729791351838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97F8-436E-BE82-2121B6D0F9D3}"/>
                </c:ext>
              </c:extLst>
            </c:dLbl>
            <c:dLbl>
              <c:idx val="4"/>
              <c:layout>
                <c:manualLayout>
                  <c:x val="-1.7913208299534879E-2"/>
                  <c:y val="-7.928912926288259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97F8-436E-BE82-2121B6D0F9D3}"/>
                </c:ext>
              </c:extLst>
            </c:dLbl>
            <c:dLbl>
              <c:idx val="5"/>
              <c:layout>
                <c:manualLayout>
                  <c:x val="-2.2094111284996762E-2"/>
                  <c:y val="-6.81679436535079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97F8-436E-BE82-2121B6D0F9D3}"/>
                </c:ext>
              </c:extLst>
            </c:dLbl>
            <c:dLbl>
              <c:idx val="6"/>
              <c:layout>
                <c:manualLayout>
                  <c:x val="-7.0215572689209891E-3"/>
                  <c:y val="-8.38808027784405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97F8-436E-BE82-2121B6D0F9D3}"/>
                </c:ext>
              </c:extLst>
            </c:dLbl>
            <c:dLbl>
              <c:idx val="7"/>
              <c:layout>
                <c:manualLayout>
                  <c:x val="1.1099549080818592E-2"/>
                  <c:y val="-9.20314253647587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97F8-436E-BE82-2121B6D0F9D3}"/>
                </c:ext>
              </c:extLst>
            </c:dLbl>
            <c:dLbl>
              <c:idx val="8"/>
              <c:layout>
                <c:manualLayout>
                  <c:x val="1.3452413141385422E-2"/>
                  <c:y val="-1.34680134680134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97F8-436E-BE82-2121B6D0F9D3}"/>
                </c:ext>
              </c:extLst>
            </c:dLbl>
            <c:dLbl>
              <c:idx val="9"/>
              <c:layout>
                <c:manualLayout>
                  <c:x val="2.9025976331522554E-2"/>
                  <c:y val="1.83041261256484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97F8-436E-BE82-2121B6D0F9D3}"/>
                </c:ext>
              </c:extLst>
            </c:dLbl>
            <c:dLbl>
              <c:idx val="10"/>
              <c:layout>
                <c:manualLayout>
                  <c:x val="1.0727561240068716E-3"/>
                  <c:y val="4.51891619608155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97F8-436E-BE82-2121B6D0F9D3}"/>
                </c:ext>
              </c:extLst>
            </c:dLbl>
            <c:dLbl>
              <c:idx val="11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25,4%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B-97F8-436E-BE82-2121B6D0F9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DADOS!$A$2:$A$12</c:f>
              <c:strCache>
                <c:ptCount val="11"/>
                <c:pt idx="0">
                  <c:v> Petrobras </c:v>
                </c:pt>
                <c:pt idx="1">
                  <c:v> Shell Brasil </c:v>
                </c:pt>
                <c:pt idx="2">
                  <c:v> TotalEnergies EP </c:v>
                </c:pt>
                <c:pt idx="3">
                  <c:v> CNOOC Petroleum </c:v>
                </c:pt>
                <c:pt idx="4">
                  <c:v> Eneva </c:v>
                </c:pt>
                <c:pt idx="5">
                  <c:v> CNPC </c:v>
                </c:pt>
                <c:pt idx="6">
                  <c:v> Petrogal Brasil </c:v>
                </c:pt>
                <c:pt idx="7">
                  <c:v> Repsol Sinopec </c:v>
                </c:pt>
                <c:pt idx="8">
                  <c:v> Áreas não contratadas </c:v>
                </c:pt>
                <c:pt idx="9">
                  <c:v> Origem Alagoas </c:v>
                </c:pt>
                <c:pt idx="10">
                  <c:v>Demais 
Concessionários¹</c:v>
                </c:pt>
              </c:strCache>
            </c:strRef>
          </c:cat>
          <c:val>
            <c:numRef>
              <c:f>DADOS!$C$2:$C$12</c:f>
              <c:numCache>
                <c:formatCode>_(* #,##0.00_);_(* \(#,##0.00\);_(* "-"??_);_(@_)</c:formatCode>
                <c:ptCount val="11"/>
                <c:pt idx="0">
                  <c:v>63.075973175304647</c:v>
                </c:pt>
                <c:pt idx="1">
                  <c:v>11.549494701198942</c:v>
                </c:pt>
                <c:pt idx="2">
                  <c:v>5.5990329916092909</c:v>
                </c:pt>
                <c:pt idx="3">
                  <c:v>3.3037582101020591</c:v>
                </c:pt>
                <c:pt idx="4">
                  <c:v>3.0043318128892769</c:v>
                </c:pt>
                <c:pt idx="5">
                  <c:v>2.6279711511128312</c:v>
                </c:pt>
                <c:pt idx="6">
                  <c:v>2.4927516972252137</c:v>
                </c:pt>
                <c:pt idx="7">
                  <c:v>1.0548434810467198</c:v>
                </c:pt>
                <c:pt idx="8">
                  <c:v>0.85165357411467091</c:v>
                </c:pt>
                <c:pt idx="9">
                  <c:v>0.81561014632968099</c:v>
                </c:pt>
                <c:pt idx="10" formatCode="_(* #,##0.0_);_(* \(#,##0.0\);_(* &quot;-&quot;??_);_(@_)">
                  <c:v>5.6245790590666731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F8-436E-BE82-2121B6D0F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45011E-62CE-4966-B20F-C51BEAD9C246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01FC57-E3E1-2D5D-FA3D-31DFB7FDE6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0.95454</cdr:y>
    </cdr:from>
    <cdr:to>
      <cdr:x>1</cdr:x>
      <cdr:y>0.98648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00656"/>
          <a:ext cx="9026525" cy="180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6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ANP/SDP (Tabela 2.16).
¹Inclui outros 68 concessionários.</a:t>
          </a:r>
        </a:p>
      </cdr:txBody>
    </cdr:sp>
  </cdr:relSizeAnchor>
  <cdr:relSizeAnchor xmlns:cdr="http://schemas.openxmlformats.org/drawingml/2006/chartDrawing">
    <cdr:from>
      <cdr:x>0.19648</cdr:x>
      <cdr:y>0.33296</cdr:y>
    </cdr:from>
    <cdr:to>
      <cdr:x>0.39072</cdr:x>
      <cdr:y>0.64721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1883813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Produção de gás natural:
65,422 bilhões de m³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8DD06-DD7B-47F9-A694-8648AF259A2D}">
  <sheetPr codeName="Planilha2"/>
  <dimension ref="A1:F34"/>
  <sheetViews>
    <sheetView workbookViewId="0">
      <selection activeCell="B14" sqref="B14"/>
    </sheetView>
  </sheetViews>
  <sheetFormatPr defaultColWidth="9.1796875" defaultRowHeight="10"/>
  <cols>
    <col min="1" max="1" width="16.81640625" style="1" customWidth="1"/>
    <col min="2" max="2" width="13.453125" style="1" customWidth="1"/>
    <col min="3" max="16384" width="9.1796875" style="1"/>
  </cols>
  <sheetData>
    <row r="1" spans="1:6">
      <c r="B1" s="10"/>
      <c r="C1" s="2" t="s">
        <v>0</v>
      </c>
    </row>
    <row r="2" spans="1:6">
      <c r="A2" s="16" t="s">
        <v>3</v>
      </c>
      <c r="B2" s="16">
        <v>41265282.601250008</v>
      </c>
      <c r="C2" s="18">
        <f>(B2/$B$14)*100</f>
        <v>63.075973175304647</v>
      </c>
    </row>
    <row r="3" spans="1:6">
      <c r="A3" s="16" t="s">
        <v>4</v>
      </c>
      <c r="B3" s="16">
        <v>7555859.0498800026</v>
      </c>
      <c r="C3" s="18">
        <f t="shared" ref="C3:C12" si="0">(B3/$B$14)*100</f>
        <v>11.549494701198942</v>
      </c>
      <c r="F3" s="7"/>
    </row>
    <row r="4" spans="1:6">
      <c r="A4" s="16" t="s">
        <v>5</v>
      </c>
      <c r="B4" s="16">
        <v>3662974.4586</v>
      </c>
      <c r="C4" s="18">
        <f t="shared" si="0"/>
        <v>5.5990329916092909</v>
      </c>
      <c r="F4" s="7"/>
    </row>
    <row r="5" spans="1:6">
      <c r="A5" s="16" t="s">
        <v>7</v>
      </c>
      <c r="B5" s="16">
        <v>2161370.0006999997</v>
      </c>
      <c r="C5" s="18">
        <f t="shared" si="0"/>
        <v>3.3037582101020591</v>
      </c>
      <c r="D5" s="9"/>
      <c r="F5" s="7"/>
    </row>
    <row r="6" spans="1:6">
      <c r="A6" s="16" t="s">
        <v>8</v>
      </c>
      <c r="B6" s="16">
        <v>1965480.5949999993</v>
      </c>
      <c r="C6" s="18">
        <f t="shared" si="0"/>
        <v>3.0043318128892769</v>
      </c>
      <c r="F6" s="7"/>
    </row>
    <row r="7" spans="1:6">
      <c r="A7" s="16" t="s">
        <v>11</v>
      </c>
      <c r="B7" s="16">
        <v>1719259.5969499999</v>
      </c>
      <c r="C7" s="18">
        <f t="shared" si="0"/>
        <v>2.6279711511128312</v>
      </c>
      <c r="D7" s="9"/>
      <c r="F7" s="7"/>
    </row>
    <row r="8" spans="1:6">
      <c r="A8" s="16" t="s">
        <v>6</v>
      </c>
      <c r="B8" s="16">
        <v>1630796.9273000001</v>
      </c>
      <c r="C8" s="18">
        <f t="shared" si="0"/>
        <v>2.4927516972252137</v>
      </c>
      <c r="F8" s="7"/>
    </row>
    <row r="9" spans="1:6">
      <c r="A9" s="16" t="s">
        <v>9</v>
      </c>
      <c r="B9" s="16">
        <v>690095.01010000019</v>
      </c>
      <c r="C9" s="18">
        <f t="shared" si="0"/>
        <v>1.0548434810467198</v>
      </c>
      <c r="D9" s="9"/>
      <c r="F9" s="7"/>
    </row>
    <row r="10" spans="1:6">
      <c r="A10" s="16" t="s">
        <v>12</v>
      </c>
      <c r="B10" s="16">
        <v>557165.01300000399</v>
      </c>
      <c r="C10" s="18">
        <f t="shared" si="0"/>
        <v>0.85165357411467091</v>
      </c>
      <c r="D10" s="9"/>
      <c r="F10" s="7"/>
    </row>
    <row r="11" spans="1:6">
      <c r="A11" s="16" t="s">
        <v>10</v>
      </c>
      <c r="B11" s="16">
        <v>533584.84199999983</v>
      </c>
      <c r="C11" s="18">
        <f t="shared" si="0"/>
        <v>0.81561014632968099</v>
      </c>
      <c r="D11" s="9"/>
      <c r="F11" s="7"/>
    </row>
    <row r="12" spans="1:6" ht="20">
      <c r="A12" s="17" t="s">
        <v>2</v>
      </c>
      <c r="B12" s="16">
        <f>B14-SUM(B2:B11)</f>
        <v>3679687.0932199955</v>
      </c>
      <c r="C12" s="19">
        <f t="shared" si="0"/>
        <v>5.6245790590666731</v>
      </c>
      <c r="F12" s="8"/>
    </row>
    <row r="13" spans="1:6">
      <c r="B13" s="6"/>
      <c r="C13" s="12"/>
      <c r="F13" s="8"/>
    </row>
    <row r="14" spans="1:6">
      <c r="A14" s="1" t="s">
        <v>1</v>
      </c>
      <c r="B14" s="15">
        <v>65421555.188000008</v>
      </c>
      <c r="C14" s="9">
        <f>SUM(C2:C12)</f>
        <v>100</v>
      </c>
      <c r="F14" s="8"/>
    </row>
    <row r="15" spans="1:6">
      <c r="F15" s="8"/>
    </row>
    <row r="16" spans="1:6">
      <c r="B16" s="9">
        <v>48824326.963939987</v>
      </c>
      <c r="F16" s="8"/>
    </row>
    <row r="17" spans="1:6">
      <c r="B17" s="9"/>
      <c r="F17" s="8"/>
    </row>
    <row r="19" spans="1:6">
      <c r="B19" s="11">
        <f>B16-B14</f>
        <v>-16597228.224060021</v>
      </c>
      <c r="C19" s="12">
        <f>SUM(C2:C5)</f>
        <v>83.528259078214944</v>
      </c>
    </row>
    <row r="20" spans="1:6">
      <c r="B20" s="11"/>
    </row>
    <row r="26" spans="1:6">
      <c r="E26" s="13"/>
      <c r="F26" s="14"/>
    </row>
    <row r="27" spans="1:6">
      <c r="E27" s="13"/>
      <c r="F27" s="14"/>
    </row>
    <row r="28" spans="1:6" ht="10.5">
      <c r="A28" s="3"/>
      <c r="E28" s="13"/>
      <c r="F28" s="14"/>
    </row>
    <row r="29" spans="1:6">
      <c r="A29" s="4"/>
      <c r="E29" s="13"/>
      <c r="F29" s="14"/>
    </row>
    <row r="30" spans="1:6">
      <c r="A30" s="4"/>
      <c r="E30" s="13"/>
    </row>
    <row r="31" spans="1:6">
      <c r="A31" s="5"/>
      <c r="E31" s="13"/>
    </row>
    <row r="32" spans="1:6">
      <c r="E32" s="13"/>
    </row>
    <row r="33" spans="5:5">
      <c r="E33" s="13"/>
    </row>
    <row r="34" spans="5:5">
      <c r="E34" s="13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39A59-3665-4D30-8197-ED07A895E3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1318DF-EA23-44BA-B579-D4F7D10C62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848BDE-8155-45D7-8CE2-23267ED23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G2.7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2008-06-30T17:02:54Z</cp:lastPrinted>
  <dcterms:created xsi:type="dcterms:W3CDTF">2002-04-30T19:51:32Z</dcterms:created>
  <dcterms:modified xsi:type="dcterms:W3CDTF">2026-06-12T16:54:20Z</dcterms:modified>
</cp:coreProperties>
</file>