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1 (Panorama Internacional)\1.4\"/>
    </mc:Choice>
  </mc:AlternateContent>
  <xr:revisionPtr revIDLastSave="0" documentId="13_ncr:1_{D3263F69-AA13-4667-9127-FF1BCA68FC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áf1" sheetId="3" r:id="rId1"/>
    <sheet name="Plan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81" i="1" s="1"/>
  <c r="D66" i="1" l="1"/>
  <c r="D74" i="1"/>
  <c r="D10" i="1"/>
  <c r="D21" i="1"/>
  <c r="D63" i="1"/>
  <c r="D8" i="1"/>
  <c r="D57" i="1"/>
  <c r="D58" i="1"/>
  <c r="D52" i="1"/>
  <c r="D13" i="1"/>
  <c r="D48" i="1"/>
  <c r="D59" i="1"/>
  <c r="D26" i="1"/>
  <c r="D23" i="1"/>
  <c r="D54" i="1"/>
  <c r="D6" i="1"/>
  <c r="D67" i="1"/>
  <c r="D5" i="1"/>
  <c r="D75" i="1"/>
  <c r="D35" i="1"/>
  <c r="D76" i="1"/>
  <c r="D73" i="1"/>
  <c r="D45" i="1"/>
  <c r="D2" i="1"/>
  <c r="D36" i="1"/>
  <c r="D43" i="1"/>
  <c r="D12" i="1"/>
  <c r="D51" i="1"/>
  <c r="D16" i="1"/>
  <c r="D55" i="1"/>
  <c r="D17" i="1"/>
  <c r="D7" i="1"/>
  <c r="D80" i="1"/>
  <c r="D46" i="1"/>
  <c r="D9" i="1"/>
  <c r="D22" i="1"/>
  <c r="D11" i="1"/>
  <c r="D37" i="1"/>
  <c r="D33" i="1"/>
  <c r="D77" i="1"/>
  <c r="D25" i="1"/>
  <c r="D38" i="1"/>
  <c r="D44" i="1"/>
  <c r="D68" i="1"/>
  <c r="D4" i="1"/>
  <c r="D62" i="1"/>
  <c r="D32" i="1"/>
  <c r="D3" i="1"/>
  <c r="D20" i="1"/>
  <c r="D30" i="1"/>
  <c r="D41" i="1"/>
  <c r="D18" i="1"/>
  <c r="D56" i="1"/>
  <c r="D29" i="1"/>
  <c r="D60" i="1"/>
  <c r="D70" i="1"/>
  <c r="D78" i="1"/>
  <c r="D14" i="1"/>
  <c r="D19" i="1"/>
  <c r="D50" i="1"/>
  <c r="D42" i="1"/>
  <c r="D40" i="1"/>
  <c r="D79" i="1"/>
  <c r="D72" i="1"/>
  <c r="D65" i="1"/>
  <c r="D61" i="1"/>
  <c r="D31" i="1"/>
  <c r="D27" i="1"/>
  <c r="D24" i="1"/>
  <c r="D15" i="1"/>
  <c r="D53" i="1"/>
  <c r="D49" i="1"/>
  <c r="D47" i="1"/>
  <c r="D71" i="1"/>
  <c r="D64" i="1"/>
  <c r="D39" i="1"/>
  <c r="D28" i="1"/>
  <c r="D34" i="1"/>
  <c r="D69" i="1" l="1"/>
  <c r="D81" i="1" s="1"/>
</calcChain>
</file>

<file path=xl/sharedStrings.xml><?xml version="1.0" encoding="utf-8"?>
<sst xmlns="http://schemas.openxmlformats.org/spreadsheetml/2006/main" count="82" uniqueCount="77">
  <si>
    <t>Canadá</t>
  </si>
  <si>
    <t>Estados Unidos</t>
  </si>
  <si>
    <t>México</t>
  </si>
  <si>
    <t>Brasil</t>
  </si>
  <si>
    <t>Alemanha</t>
  </si>
  <si>
    <t>Espanha</t>
  </si>
  <si>
    <t>França</t>
  </si>
  <si>
    <t>Itália</t>
  </si>
  <si>
    <t>Reino Unido</t>
  </si>
  <si>
    <t>Rússia</t>
  </si>
  <si>
    <t>Arábia Saudita</t>
  </si>
  <si>
    <t>Irã</t>
  </si>
  <si>
    <t>China</t>
  </si>
  <si>
    <t>Índia</t>
  </si>
  <si>
    <t>Japão</t>
  </si>
  <si>
    <t>Coreia do Sul</t>
  </si>
  <si>
    <t>Argentina</t>
  </si>
  <si>
    <t>Venezuela</t>
  </si>
  <si>
    <t>Bélgica</t>
  </si>
  <si>
    <t>Grécia</t>
  </si>
  <si>
    <t>Noruega</t>
  </si>
  <si>
    <t>Suécia</t>
  </si>
  <si>
    <t>Turquia</t>
  </si>
  <si>
    <t>Coveite</t>
  </si>
  <si>
    <t>Emirados Árabes Unidos</t>
  </si>
  <si>
    <t>Indonésia</t>
  </si>
  <si>
    <t>Tailândia</t>
  </si>
  <si>
    <t>Taiwan</t>
  </si>
  <si>
    <t>total</t>
  </si>
  <si>
    <t>país</t>
  </si>
  <si>
    <t>percentual</t>
  </si>
  <si>
    <t>Outros</t>
  </si>
  <si>
    <t>Austrália</t>
  </si>
  <si>
    <t xml:space="preserve">Outros </t>
  </si>
  <si>
    <t>Bangladesh</t>
  </si>
  <si>
    <t>Suíça</t>
  </si>
  <si>
    <t>Eslováquia</t>
  </si>
  <si>
    <t>Nova Zelândia</t>
  </si>
  <si>
    <t>Hungria</t>
  </si>
  <si>
    <t>Equador</t>
  </si>
  <si>
    <t>República Tcheca</t>
  </si>
  <si>
    <t>Dinamarca</t>
  </si>
  <si>
    <t>Áustria</t>
  </si>
  <si>
    <t>Bulgária</t>
  </si>
  <si>
    <t>Azerbaijão</t>
  </si>
  <si>
    <t>Uzbequistão</t>
  </si>
  <si>
    <t>Lituânia</t>
  </si>
  <si>
    <t>Romênia</t>
  </si>
  <si>
    <t>Ucrânia</t>
  </si>
  <si>
    <t>Peru</t>
  </si>
  <si>
    <t>Chile</t>
  </si>
  <si>
    <t xml:space="preserve">Finlândia </t>
  </si>
  <si>
    <t>Filipinas</t>
  </si>
  <si>
    <t>Catar</t>
  </si>
  <si>
    <t>Turcomenistão</t>
  </si>
  <si>
    <t>Israel</t>
  </si>
  <si>
    <t>Portugal</t>
  </si>
  <si>
    <t>Curaçao</t>
  </si>
  <si>
    <t>Cazaquistão</t>
  </si>
  <si>
    <t>Paquistão</t>
  </si>
  <si>
    <t>África do Sul</t>
  </si>
  <si>
    <t>Polônia</t>
  </si>
  <si>
    <t>Malásia</t>
  </si>
  <si>
    <t>Argélia</t>
  </si>
  <si>
    <t>Egito</t>
  </si>
  <si>
    <t>Iraque</t>
  </si>
  <si>
    <t>Irlanda</t>
  </si>
  <si>
    <t>Marrocos</t>
  </si>
  <si>
    <t>Bahrein</t>
  </si>
  <si>
    <t>Omã</t>
  </si>
  <si>
    <t>Nigéria</t>
  </si>
  <si>
    <t>Belarus</t>
  </si>
  <si>
    <t>Trinidad e Tobago</t>
  </si>
  <si>
    <t>Vietnã</t>
  </si>
  <si>
    <t>Colômbia</t>
  </si>
  <si>
    <t>Países Baixos (Holanda)</t>
  </si>
  <si>
    <t>Singapura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</si>
</sst>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0.0"/>
    <numFmt numFmtId="168" formatCode="_(* #,##0_);_(* \(#,##0\);_(* &quot;-&quot;??_);_(@_)"/>
    <numFmt numFmtId="169" formatCode="_(* #,##0.000_);_(* \(#,##0.00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7"/>
      <name val="Helvetica Neue"/>
    </font>
    <font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2" applyNumberFormat="1" applyFont="1"/>
    <xf numFmtId="0" fontId="2" fillId="0" borderId="0" xfId="0" applyFont="1"/>
    <xf numFmtId="166" fontId="0" fillId="0" borderId="0" xfId="1" applyNumberFormat="1" applyFont="1"/>
    <xf numFmtId="0" fontId="3" fillId="0" borderId="0" xfId="0" applyFont="1"/>
    <xf numFmtId="1" fontId="0" fillId="0" borderId="0" xfId="0" applyNumberFormat="1"/>
    <xf numFmtId="167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166" fontId="0" fillId="0" borderId="0" xfId="0" applyNumberFormat="1"/>
    <xf numFmtId="168" fontId="4" fillId="2" borderId="0" xfId="2" applyNumberFormat="1" applyFont="1" applyFill="1" applyBorder="1" applyAlignment="1">
      <alignment horizontal="right" vertical="center" wrapText="1"/>
    </xf>
    <xf numFmtId="169" fontId="0" fillId="0" borderId="0" xfId="2" applyNumberFormat="1" applyFont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16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3" fontId="4" fillId="2" borderId="0" xfId="2" applyNumberFormat="1" applyFont="1" applyFill="1" applyBorder="1" applyAlignment="1" applyProtection="1">
      <alignment horizontal="righ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Helvetica Neue"/>
                <a:ea typeface="Helvetica Neue"/>
                <a:cs typeface="Helvetica Neue"/>
              </a:defRPr>
            </a:pPr>
            <a:r>
              <a:rPr lang="pt-BR" sz="1200"/>
              <a:t>Gráfico 1.4 – Participação de países selecionados na capacidade total efetiva de refino – 2025</a:t>
            </a:r>
          </a:p>
        </c:rich>
      </c:tx>
      <c:layout>
        <c:manualLayout>
          <c:xMode val="edge"/>
          <c:yMode val="edge"/>
          <c:x val="0.18299996082579228"/>
          <c:y val="3.10213446746488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34108991409632"/>
          <c:y val="0.14944805070097944"/>
          <c:w val="0.46929450932727368"/>
          <c:h val="0.68219396965623202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5.9656972408650262E-2"/>
                  <c:y val="1.951219512195121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3C-43A5-9CB0-7F1F0B41F261}"/>
                </c:ext>
              </c:extLst>
            </c:dLbl>
            <c:dLbl>
              <c:idx val="1"/>
              <c:layout>
                <c:manualLayout>
                  <c:x val="-1.0936985263265498E-16"/>
                  <c:y val="-6.50406504065040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3C-43A5-9CB0-7F1F0B41F261}"/>
                </c:ext>
              </c:extLst>
            </c:dLbl>
            <c:dLbl>
              <c:idx val="2"/>
              <c:layout>
                <c:manualLayout>
                  <c:x val="3.7285607755406416E-2"/>
                  <c:y val="-3.90243902439024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3C-43A5-9CB0-7F1F0B41F261}"/>
                </c:ext>
              </c:extLst>
            </c:dLbl>
            <c:dLbl>
              <c:idx val="3"/>
              <c:layout>
                <c:manualLayout>
                  <c:x val="6.5622669649515283E-2"/>
                  <c:y val="-2.818428184281842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C-43A5-9CB0-7F1F0B41F261}"/>
                </c:ext>
              </c:extLst>
            </c:dLbl>
            <c:dLbl>
              <c:idx val="4"/>
              <c:layout>
                <c:manualLayout>
                  <c:x val="5.070842654735272E-2"/>
                  <c:y val="-1.30081300813008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3C-43A5-9CB0-7F1F0B41F261}"/>
                </c:ext>
              </c:extLst>
            </c:dLbl>
            <c:dLbl>
              <c:idx val="5"/>
              <c:layout>
                <c:manualLayout>
                  <c:x val="5.070842654735272E-2"/>
                  <c:y val="-4.336043360433604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3C-43A5-9CB0-7F1F0B41F261}"/>
                </c:ext>
              </c:extLst>
            </c:dLbl>
            <c:dLbl>
              <c:idx val="6"/>
              <c:layout>
                <c:manualLayout>
                  <c:x val="3.2811334824757642E-2"/>
                  <c:y val="1.30081300813007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Arábia Saudita</a:t>
                    </a:r>
                    <a:r>
                      <a:rPr lang="en-US" baseline="0"/>
                      <a:t>
3,2%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13C-43A5-9CB0-7F1F0B41F261}"/>
                </c:ext>
              </c:extLst>
            </c:dLbl>
            <c:dLbl>
              <c:idx val="7"/>
              <c:layout>
                <c:manualLayout>
                  <c:x val="2.2371364653243738E-2"/>
                  <c:y val="1.30081300813008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3C-43A5-9CB0-7F1F0B41F261}"/>
                </c:ext>
              </c:extLst>
            </c:dLbl>
            <c:dLbl>
              <c:idx val="8"/>
              <c:layout>
                <c:manualLayout>
                  <c:x val="4.0268456375838819E-2"/>
                  <c:y val="1.517615176151761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100" b="1">
                        <a:latin typeface="+mn-lt"/>
                      </a:defRPr>
                    </a:pPr>
                    <a:r>
                      <a:rPr lang="en-US"/>
                      <a:t>Índia</a:t>
                    </a:r>
                    <a:r>
                      <a:rPr lang="en-US" baseline="0"/>
                      <a:t>
4,9%</a:t>
                    </a:r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13C-43A5-9CB0-7F1F0B41F261}"/>
                </c:ext>
              </c:extLst>
            </c:dLbl>
            <c:dLbl>
              <c:idx val="9"/>
              <c:layout>
                <c:manualLayout>
                  <c:x val="4.3251304996271438E-2"/>
                  <c:y val="1.08401084010840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3C-43A5-9CB0-7F1F0B41F261}"/>
                </c:ext>
              </c:extLst>
            </c:dLbl>
            <c:dLbl>
              <c:idx val="10"/>
              <c:layout>
                <c:manualLayout>
                  <c:x val="0.1372110365398955"/>
                  <c:y val="-1.73441734417344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3C-43A5-9CB0-7F1F0B41F261}"/>
                </c:ext>
              </c:extLst>
            </c:dLbl>
            <c:dLbl>
              <c:idx val="11"/>
              <c:layout>
                <c:manualLayout>
                  <c:x val="-5.2199850857568994E-2"/>
                  <c:y val="-1.51761517615176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3C-43A5-9CB0-7F1F0B41F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Plan1!$B$69:$B$80</c:f>
              <c:strCache>
                <c:ptCount val="12"/>
                <c:pt idx="0">
                  <c:v>Outros</c:v>
                </c:pt>
                <c:pt idx="1">
                  <c:v>Canadá</c:v>
                </c:pt>
                <c:pt idx="2">
                  <c:v>Alemanha</c:v>
                </c:pt>
                <c:pt idx="3">
                  <c:v>Brasil</c:v>
                </c:pt>
                <c:pt idx="4">
                  <c:v>Irã</c:v>
                </c:pt>
                <c:pt idx="5">
                  <c:v>Japão</c:v>
                </c:pt>
                <c:pt idx="6">
                  <c:v>Arábia Saudita</c:v>
                </c:pt>
                <c:pt idx="7">
                  <c:v>Coreia do Sul</c:v>
                </c:pt>
                <c:pt idx="8">
                  <c:v>Índia</c:v>
                </c:pt>
                <c:pt idx="9">
                  <c:v>Rússia</c:v>
                </c:pt>
                <c:pt idx="10">
                  <c:v>Estados Unidos</c:v>
                </c:pt>
                <c:pt idx="11">
                  <c:v>China</c:v>
                </c:pt>
              </c:strCache>
            </c:strRef>
          </c:cat>
          <c:val>
            <c:numRef>
              <c:f>Plan1!$D$69:$D$80</c:f>
              <c:numCache>
                <c:formatCode>0.0%</c:formatCode>
                <c:ptCount val="12"/>
                <c:pt idx="0">
                  <c:v>0.35173276593922925</c:v>
                </c:pt>
                <c:pt idx="1">
                  <c:v>1.8726540673831962E-2</c:v>
                </c:pt>
                <c:pt idx="2">
                  <c:v>1.8803644289575996E-2</c:v>
                </c:pt>
                <c:pt idx="3">
                  <c:v>2.212753556393534E-2</c:v>
                </c:pt>
                <c:pt idx="4">
                  <c:v>2.3709361841290081E-2</c:v>
                </c:pt>
                <c:pt idx="5">
                  <c:v>2.9977885801279948E-2</c:v>
                </c:pt>
                <c:pt idx="6">
                  <c:v>3.1699224022765482E-2</c:v>
                </c:pt>
                <c:pt idx="7">
                  <c:v>3.440363334498743E-2</c:v>
                </c:pt>
                <c:pt idx="8">
                  <c:v>4.7457786433933231E-2</c:v>
                </c:pt>
                <c:pt idx="9">
                  <c:v>6.474776132105152E-2</c:v>
                </c:pt>
                <c:pt idx="10">
                  <c:v>0.17514086316257044</c:v>
                </c:pt>
                <c:pt idx="11">
                  <c:v>0.18147299760554916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3C-43A5-9CB0-7F1F0B41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MT"/>
          <a:ea typeface="Arial MT"/>
          <a:cs typeface="Arial MT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0AE817-023C-4CD6-12FB-559A64C32E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0.02584</cdr:x>
      <cdr:y>0.9438</cdr:y>
    </cdr:from>
    <cdr:to>
      <cdr:x>0.4934</cdr:x>
      <cdr:y>0.99164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0076" y="5528651"/>
          <a:ext cx="3981437" cy="2802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</a:t>
          </a:r>
          <a:r>
            <a:rPr lang="pt-BR" sz="800" b="0" i="0">
              <a:latin typeface="+mn-lt"/>
              <a:ea typeface="+mn-ea"/>
              <a:cs typeface="+mn-cs"/>
            </a:rPr>
            <a:t> </a:t>
          </a:r>
          <a:r>
            <a:rPr lang="pt-BR" sz="800" b="0" i="1">
              <a:latin typeface="+mn-lt"/>
              <a:ea typeface="+mn-ea"/>
              <a:cs typeface="+mn-cs"/>
            </a:rPr>
            <a:t>Energy Institute, Statistical Review of World Energy 2026</a:t>
          </a:r>
          <a:r>
            <a:rPr lang="pt-BR" sz="800" b="0" i="1" baseline="0">
              <a:latin typeface="+mn-lt"/>
              <a:ea typeface="+mn-ea"/>
              <a:cs typeface="+mn-cs"/>
            </a:rPr>
            <a:t> </a:t>
          </a:r>
          <a:r>
            <a:rPr lang="pt-BR" sz="800" b="0" i="0">
              <a:latin typeface="+mn-lt"/>
              <a:ea typeface="+mn-ea"/>
              <a:cs typeface="+mn-cs"/>
            </a:rPr>
            <a:t>(Tabela 1.4).</a:t>
          </a:r>
        </a:p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¹Capacidade de destilação atmosférica em barris por calendário-dia.</a:t>
          </a:r>
        </a:p>
      </cdr:txBody>
    </cdr:sp>
  </cdr:relSizeAnchor>
  <cdr:relSizeAnchor xmlns:cdr="http://schemas.openxmlformats.org/drawingml/2006/chartDrawing">
    <cdr:from>
      <cdr:x>0.36456</cdr:x>
      <cdr:y>0.31057</cdr:y>
    </cdr:from>
    <cdr:to>
      <cdr:x>0.59367</cdr:x>
      <cdr:y>0.63629</cdr:y>
    </cdr:to>
    <cdr:sp macro="" textlink="">
      <cdr:nvSpPr>
        <cdr:cNvPr id="2" name="Elipse 1">
          <a:extLst xmlns:a="http://schemas.openxmlformats.org/drawingml/2006/main">
            <a:ext uri="{FF2B5EF4-FFF2-40B4-BE49-F238E27FC236}">
              <a16:creationId xmlns:a16="http://schemas.microsoft.com/office/drawing/2014/main" id="{20A3FE6F-38A1-2543-8462-D6C579668C24}"/>
            </a:ext>
          </a:extLst>
        </cdr:cNvPr>
        <cdr:cNvSpPr/>
      </cdr:nvSpPr>
      <cdr:spPr bwMode="auto">
        <a:xfrm xmlns:a="http://schemas.openxmlformats.org/drawingml/2006/main">
          <a:off x="3104369" y="1819276"/>
          <a:ext cx="1950951" cy="190806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/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Calibri"/>
            </a:rPr>
            <a:t>Capacidade total efetiva de refino¹</a:t>
          </a:r>
        </a:p>
        <a:p xmlns:a="http://schemas.openxmlformats.org/drawingml/2006/main">
          <a:pPr algn="ctr"/>
          <a:r>
            <a:rPr lang="pt-BR" sz="1400" b="1" baseline="0">
              <a:latin typeface="Calibri"/>
            </a:rPr>
            <a:t>103,756 milhões de barris/dia</a:t>
          </a:r>
          <a:endParaRPr lang="pt-BR" sz="1400" b="1" baseline="30000"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"/>
  <sheetViews>
    <sheetView topLeftCell="A39" workbookViewId="0">
      <selection activeCell="D69" sqref="D69:D80"/>
    </sheetView>
  </sheetViews>
  <sheetFormatPr defaultRowHeight="12.5" x14ac:dyDescent="0.25"/>
  <cols>
    <col min="2" max="2" width="16.54296875" customWidth="1"/>
    <col min="3" max="3" width="17.7265625" style="1" customWidth="1"/>
    <col min="8" max="8" width="25.54296875" bestFit="1" customWidth="1"/>
  </cols>
  <sheetData>
    <row r="1" spans="1:9" x14ac:dyDescent="0.25">
      <c r="A1">
        <v>2021</v>
      </c>
      <c r="B1" t="s">
        <v>29</v>
      </c>
      <c r="C1" s="1" t="s">
        <v>28</v>
      </c>
      <c r="D1" t="s">
        <v>30</v>
      </c>
    </row>
    <row r="2" spans="1:9" x14ac:dyDescent="0.25">
      <c r="B2" s="11" t="s">
        <v>57</v>
      </c>
      <c r="C2" s="9">
        <v>0</v>
      </c>
      <c r="D2" s="3">
        <f t="shared" ref="D2:D34" si="0">C2/C$81</f>
        <v>0</v>
      </c>
    </row>
    <row r="3" spans="1:9" ht="13" x14ac:dyDescent="0.3">
      <c r="B3" s="6" t="s">
        <v>72</v>
      </c>
      <c r="C3" s="9">
        <v>0</v>
      </c>
      <c r="D3" s="3">
        <f t="shared" si="0"/>
        <v>0</v>
      </c>
      <c r="I3" s="2"/>
    </row>
    <row r="4" spans="1:9" ht="13" x14ac:dyDescent="0.3">
      <c r="B4" s="12" t="s">
        <v>67</v>
      </c>
      <c r="C4" s="9">
        <v>0</v>
      </c>
      <c r="D4" s="3">
        <f t="shared" si="0"/>
        <v>0</v>
      </c>
      <c r="I4" s="2"/>
    </row>
    <row r="5" spans="1:9" ht="13" x14ac:dyDescent="0.3">
      <c r="B5" s="14" t="s">
        <v>48</v>
      </c>
      <c r="C5" s="9">
        <v>10</v>
      </c>
      <c r="D5" s="3">
        <f t="shared" si="0"/>
        <v>9.6379519680040991E-5</v>
      </c>
      <c r="I5" s="2"/>
    </row>
    <row r="6" spans="1:9" s="2" customFormat="1" ht="13" x14ac:dyDescent="0.3">
      <c r="B6" s="6" t="s">
        <v>37</v>
      </c>
      <c r="C6" s="9">
        <v>30</v>
      </c>
      <c r="D6" s="3">
        <f t="shared" si="0"/>
        <v>2.8913855904012293E-4</v>
      </c>
      <c r="H6"/>
      <c r="I6" s="5"/>
    </row>
    <row r="7" spans="1:9" x14ac:dyDescent="0.25">
      <c r="B7" s="6" t="s">
        <v>34</v>
      </c>
      <c r="C7" s="9">
        <v>43</v>
      </c>
      <c r="D7" s="3">
        <f t="shared" si="0"/>
        <v>4.1443193462417622E-4</v>
      </c>
      <c r="H7" s="4"/>
      <c r="I7" s="5"/>
    </row>
    <row r="8" spans="1:9" x14ac:dyDescent="0.25">
      <c r="B8" s="13" t="s">
        <v>31</v>
      </c>
      <c r="C8" s="9">
        <v>67</v>
      </c>
      <c r="D8" s="3">
        <f t="shared" si="0"/>
        <v>6.4574278185627464E-4</v>
      </c>
      <c r="I8" s="5"/>
    </row>
    <row r="9" spans="1:9" x14ac:dyDescent="0.25">
      <c r="B9" s="6" t="s">
        <v>35</v>
      </c>
      <c r="C9" s="9">
        <v>68</v>
      </c>
      <c r="D9" s="3">
        <f t="shared" si="0"/>
        <v>6.5538073382427869E-4</v>
      </c>
      <c r="I9" s="5"/>
    </row>
    <row r="10" spans="1:9" x14ac:dyDescent="0.25">
      <c r="B10" s="6" t="s">
        <v>66</v>
      </c>
      <c r="C10" s="9">
        <v>75</v>
      </c>
      <c r="D10" s="3">
        <f t="shared" si="0"/>
        <v>7.2284639760030736E-4</v>
      </c>
      <c r="I10" s="5"/>
    </row>
    <row r="11" spans="1:9" x14ac:dyDescent="0.25">
      <c r="B11" s="6" t="s">
        <v>44</v>
      </c>
      <c r="C11" s="9">
        <v>120</v>
      </c>
      <c r="D11" s="3">
        <f t="shared" si="0"/>
        <v>1.1565542361604917E-3</v>
      </c>
      <c r="I11" s="5"/>
    </row>
    <row r="12" spans="1:9" x14ac:dyDescent="0.25">
      <c r="B12" s="6" t="s">
        <v>36</v>
      </c>
      <c r="C12" s="9">
        <v>122</v>
      </c>
      <c r="D12" s="3">
        <f t="shared" si="0"/>
        <v>1.1758301400965E-3</v>
      </c>
      <c r="I12" s="5"/>
    </row>
    <row r="13" spans="1:9" x14ac:dyDescent="0.25">
      <c r="B13" s="7" t="s">
        <v>38</v>
      </c>
      <c r="C13" s="9">
        <v>164.99999999999997</v>
      </c>
      <c r="D13" s="3">
        <f t="shared" si="0"/>
        <v>1.5902620747206761E-3</v>
      </c>
      <c r="I13" s="5"/>
    </row>
    <row r="14" spans="1:9" x14ac:dyDescent="0.25">
      <c r="B14" s="6" t="s">
        <v>41</v>
      </c>
      <c r="C14" s="9">
        <v>172.59999999999997</v>
      </c>
      <c r="D14" s="3">
        <f t="shared" si="0"/>
        <v>1.663510509677507E-3</v>
      </c>
      <c r="I14" s="5"/>
    </row>
    <row r="15" spans="1:9" x14ac:dyDescent="0.25">
      <c r="B15" s="12" t="s">
        <v>40</v>
      </c>
      <c r="C15" s="9">
        <v>173.5</v>
      </c>
      <c r="D15" s="3">
        <f t="shared" si="0"/>
        <v>1.6721846664487111E-3</v>
      </c>
      <c r="I15" s="5"/>
    </row>
    <row r="16" spans="1:9" x14ac:dyDescent="0.25">
      <c r="B16" s="6" t="s">
        <v>39</v>
      </c>
      <c r="C16" s="9">
        <v>175.99999999999997</v>
      </c>
      <c r="D16" s="3">
        <f t="shared" si="0"/>
        <v>1.6962795463687211E-3</v>
      </c>
      <c r="I16" s="5"/>
    </row>
    <row r="17" spans="2:9" x14ac:dyDescent="0.25">
      <c r="B17" s="6" t="s">
        <v>52</v>
      </c>
      <c r="C17" s="9">
        <v>180</v>
      </c>
      <c r="D17" s="3">
        <f t="shared" si="0"/>
        <v>1.7348313542407377E-3</v>
      </c>
      <c r="I17" s="5"/>
    </row>
    <row r="18" spans="2:9" x14ac:dyDescent="0.25">
      <c r="B18" s="6" t="s">
        <v>42</v>
      </c>
      <c r="C18" s="9">
        <v>193.00000000000003</v>
      </c>
      <c r="D18" s="3">
        <f t="shared" si="0"/>
        <v>1.8601247298247912E-3</v>
      </c>
      <c r="I18" s="5"/>
    </row>
    <row r="19" spans="2:9" x14ac:dyDescent="0.25">
      <c r="B19" s="11" t="s">
        <v>43</v>
      </c>
      <c r="C19" s="9">
        <v>195.99999999999997</v>
      </c>
      <c r="D19" s="3">
        <f t="shared" si="0"/>
        <v>1.8890385857288031E-3</v>
      </c>
      <c r="I19" s="5"/>
    </row>
    <row r="20" spans="2:9" x14ac:dyDescent="0.25">
      <c r="B20" s="6" t="s">
        <v>46</v>
      </c>
      <c r="C20" s="9">
        <v>204</v>
      </c>
      <c r="D20" s="3">
        <f t="shared" si="0"/>
        <v>1.966142201472836E-3</v>
      </c>
      <c r="H20" s="4"/>
      <c r="I20" s="5"/>
    </row>
    <row r="21" spans="2:9" x14ac:dyDescent="0.25">
      <c r="B21" s="12" t="s">
        <v>51</v>
      </c>
      <c r="C21" s="9">
        <v>206.00000000000003</v>
      </c>
      <c r="D21" s="3">
        <f t="shared" si="0"/>
        <v>1.9854181054088445E-3</v>
      </c>
      <c r="I21" s="5"/>
    </row>
    <row r="22" spans="2:9" x14ac:dyDescent="0.25">
      <c r="B22" s="13" t="s">
        <v>60</v>
      </c>
      <c r="C22" s="9">
        <v>209</v>
      </c>
      <c r="D22" s="3">
        <f t="shared" si="0"/>
        <v>2.0143319613128564E-3</v>
      </c>
      <c r="I22" s="5"/>
    </row>
    <row r="23" spans="2:9" x14ac:dyDescent="0.25">
      <c r="B23" s="12" t="s">
        <v>56</v>
      </c>
      <c r="C23" s="9">
        <v>220.9041095890411</v>
      </c>
      <c r="D23" s="3">
        <f t="shared" si="0"/>
        <v>2.1290631977538919E-3</v>
      </c>
      <c r="I23" s="5"/>
    </row>
    <row r="24" spans="2:9" x14ac:dyDescent="0.25">
      <c r="B24" s="6" t="s">
        <v>20</v>
      </c>
      <c r="C24" s="9">
        <v>226</v>
      </c>
      <c r="D24" s="3">
        <f t="shared" si="0"/>
        <v>2.1781771447689263E-3</v>
      </c>
      <c r="H24" s="4"/>
      <c r="I24" s="5"/>
    </row>
    <row r="25" spans="2:9" x14ac:dyDescent="0.25">
      <c r="B25" s="6" t="s">
        <v>45</v>
      </c>
      <c r="C25" s="9">
        <v>232</v>
      </c>
      <c r="D25" s="3">
        <f t="shared" si="0"/>
        <v>2.2360048565769511E-3</v>
      </c>
      <c r="I25" s="5"/>
    </row>
    <row r="26" spans="2:9" x14ac:dyDescent="0.25">
      <c r="B26" s="12" t="s">
        <v>50</v>
      </c>
      <c r="C26" s="9">
        <v>235.60000000000005</v>
      </c>
      <c r="D26" s="3">
        <f t="shared" si="0"/>
        <v>2.270701483661766E-3</v>
      </c>
      <c r="I26" s="5"/>
    </row>
    <row r="27" spans="2:9" x14ac:dyDescent="0.25">
      <c r="B27" s="6" t="s">
        <v>32</v>
      </c>
      <c r="C27" s="9">
        <v>237.00000000000003</v>
      </c>
      <c r="D27" s="3">
        <f t="shared" si="0"/>
        <v>2.2841946164169715E-3</v>
      </c>
      <c r="I27" s="5"/>
    </row>
    <row r="28" spans="2:9" x14ac:dyDescent="0.25">
      <c r="B28" s="6" t="s">
        <v>47</v>
      </c>
      <c r="C28" s="15">
        <v>255.1040821917808</v>
      </c>
      <c r="D28" s="3">
        <f t="shared" si="0"/>
        <v>2.458680891006153E-3</v>
      </c>
      <c r="I28" s="5"/>
    </row>
    <row r="29" spans="2:9" x14ac:dyDescent="0.25">
      <c r="B29" s="13" t="s">
        <v>31</v>
      </c>
      <c r="C29" s="9">
        <v>259</v>
      </c>
      <c r="D29" s="3">
        <f t="shared" si="0"/>
        <v>2.4962295597130615E-3</v>
      </c>
    </row>
    <row r="30" spans="2:9" x14ac:dyDescent="0.25">
      <c r="B30" s="6" t="s">
        <v>49</v>
      </c>
      <c r="C30" s="9">
        <v>290</v>
      </c>
      <c r="D30" s="3">
        <f t="shared" si="0"/>
        <v>2.7950060707211885E-3</v>
      </c>
      <c r="I30" s="5"/>
    </row>
    <row r="31" spans="2:9" x14ac:dyDescent="0.25">
      <c r="B31" s="6" t="s">
        <v>55</v>
      </c>
      <c r="C31" s="15">
        <v>301.00000000000006</v>
      </c>
      <c r="D31" s="3">
        <f t="shared" si="0"/>
        <v>2.9010235423692341E-3</v>
      </c>
      <c r="I31" s="5"/>
    </row>
    <row r="32" spans="2:9" x14ac:dyDescent="0.25">
      <c r="B32" s="6" t="s">
        <v>54</v>
      </c>
      <c r="C32" s="9">
        <v>320</v>
      </c>
      <c r="D32" s="3">
        <f t="shared" si="0"/>
        <v>3.0841446297613117E-3</v>
      </c>
      <c r="I32" s="5"/>
    </row>
    <row r="33" spans="2:9" x14ac:dyDescent="0.25">
      <c r="B33" s="12" t="s">
        <v>68</v>
      </c>
      <c r="C33" s="9">
        <v>320</v>
      </c>
      <c r="D33" s="3">
        <f t="shared" si="0"/>
        <v>3.0841446297613117E-3</v>
      </c>
      <c r="I33" s="5"/>
    </row>
    <row r="34" spans="2:9" x14ac:dyDescent="0.25">
      <c r="B34" s="12" t="s">
        <v>33</v>
      </c>
      <c r="C34" s="9">
        <v>340</v>
      </c>
      <c r="D34" s="3">
        <f t="shared" si="0"/>
        <v>3.2769036691213936E-3</v>
      </c>
      <c r="I34" s="5"/>
    </row>
    <row r="35" spans="2:9" x14ac:dyDescent="0.25">
      <c r="B35" s="12" t="s">
        <v>73</v>
      </c>
      <c r="C35" s="9">
        <v>367</v>
      </c>
      <c r="D35" s="3">
        <f t="shared" ref="D35:D66" si="1">C35/C$81</f>
        <v>3.5371283722575044E-3</v>
      </c>
      <c r="I35" s="5"/>
    </row>
    <row r="36" spans="2:9" x14ac:dyDescent="0.25">
      <c r="B36" s="6" t="s">
        <v>33</v>
      </c>
      <c r="C36" s="9">
        <v>384</v>
      </c>
      <c r="D36" s="3">
        <f t="shared" si="1"/>
        <v>3.7009735557135739E-3</v>
      </c>
      <c r="I36" s="5"/>
    </row>
    <row r="37" spans="2:9" x14ac:dyDescent="0.25">
      <c r="B37" s="13" t="s">
        <v>58</v>
      </c>
      <c r="C37" s="9">
        <v>419.99999999999994</v>
      </c>
      <c r="D37" s="3">
        <f t="shared" si="1"/>
        <v>4.0479398265617205E-3</v>
      </c>
      <c r="I37" s="5"/>
    </row>
    <row r="38" spans="2:9" x14ac:dyDescent="0.25">
      <c r="B38" s="6" t="s">
        <v>53</v>
      </c>
      <c r="C38" s="15">
        <v>429</v>
      </c>
      <c r="D38" s="3">
        <f t="shared" si="1"/>
        <v>4.134681394273758E-3</v>
      </c>
      <c r="I38" s="5"/>
    </row>
    <row r="39" spans="2:9" x14ac:dyDescent="0.25">
      <c r="B39" s="6" t="s">
        <v>74</v>
      </c>
      <c r="C39" s="9">
        <v>465</v>
      </c>
      <c r="D39" s="3">
        <f t="shared" si="1"/>
        <v>4.4816476651219055E-3</v>
      </c>
      <c r="I39" s="5"/>
    </row>
    <row r="40" spans="2:9" x14ac:dyDescent="0.25">
      <c r="B40" s="12" t="s">
        <v>21</v>
      </c>
      <c r="C40" s="9">
        <v>472</v>
      </c>
      <c r="D40" s="3">
        <f t="shared" si="1"/>
        <v>4.5491133288979345E-3</v>
      </c>
      <c r="I40" s="5"/>
    </row>
    <row r="41" spans="2:9" x14ac:dyDescent="0.25">
      <c r="B41" s="6" t="s">
        <v>59</v>
      </c>
      <c r="C41" s="15">
        <v>474.00000000000006</v>
      </c>
      <c r="D41" s="3">
        <f t="shared" si="1"/>
        <v>4.5683892328339431E-3</v>
      </c>
      <c r="I41" s="5"/>
    </row>
    <row r="42" spans="2:9" x14ac:dyDescent="0.25">
      <c r="B42" s="6" t="s">
        <v>33</v>
      </c>
      <c r="C42" s="9">
        <v>496</v>
      </c>
      <c r="D42" s="3">
        <f t="shared" si="1"/>
        <v>4.7804241761300326E-3</v>
      </c>
      <c r="I42" s="5"/>
    </row>
    <row r="43" spans="2:9" x14ac:dyDescent="0.25">
      <c r="B43" s="13" t="s">
        <v>71</v>
      </c>
      <c r="C43" s="9">
        <v>500</v>
      </c>
      <c r="D43" s="3">
        <f t="shared" si="1"/>
        <v>4.8189759840020496E-3</v>
      </c>
      <c r="I43" s="5"/>
    </row>
    <row r="44" spans="2:9" x14ac:dyDescent="0.25">
      <c r="B44" s="12" t="s">
        <v>19</v>
      </c>
      <c r="C44" s="9">
        <v>544</v>
      </c>
      <c r="D44" s="3">
        <f t="shared" si="1"/>
        <v>5.2430458705942295E-3</v>
      </c>
      <c r="I44" s="5"/>
    </row>
    <row r="45" spans="2:9" x14ac:dyDescent="0.25">
      <c r="B45" s="6" t="s">
        <v>69</v>
      </c>
      <c r="C45" s="15">
        <v>564</v>
      </c>
      <c r="D45" s="3">
        <f t="shared" si="1"/>
        <v>5.4358049099543114E-3</v>
      </c>
      <c r="I45" s="5"/>
    </row>
    <row r="46" spans="2:9" x14ac:dyDescent="0.25">
      <c r="B46" s="6" t="s">
        <v>61</v>
      </c>
      <c r="C46" s="9">
        <v>583</v>
      </c>
      <c r="D46" s="3">
        <f t="shared" si="1"/>
        <v>5.6189259973463898E-3</v>
      </c>
      <c r="I46" s="5"/>
    </row>
    <row r="47" spans="2:9" x14ac:dyDescent="0.25">
      <c r="B47" s="6" t="s">
        <v>16</v>
      </c>
      <c r="C47" s="9">
        <v>600</v>
      </c>
      <c r="D47" s="3">
        <f t="shared" si="1"/>
        <v>5.7827711808024589E-3</v>
      </c>
      <c r="I47" s="5"/>
    </row>
    <row r="48" spans="2:9" x14ac:dyDescent="0.25">
      <c r="B48" s="12" t="s">
        <v>31</v>
      </c>
      <c r="C48" s="9">
        <v>627</v>
      </c>
      <c r="D48" s="3">
        <f t="shared" si="1"/>
        <v>6.0429958839385697E-3</v>
      </c>
      <c r="I48" s="5"/>
    </row>
    <row r="49" spans="2:9" x14ac:dyDescent="0.25">
      <c r="B49" s="6" t="s">
        <v>63</v>
      </c>
      <c r="C49" s="9">
        <v>647</v>
      </c>
      <c r="D49" s="3">
        <f t="shared" si="1"/>
        <v>6.2357549232986515E-3</v>
      </c>
      <c r="I49" s="5"/>
    </row>
    <row r="50" spans="2:9" x14ac:dyDescent="0.25">
      <c r="B50" s="11" t="s">
        <v>18</v>
      </c>
      <c r="C50" s="9">
        <v>757</v>
      </c>
      <c r="D50" s="3">
        <f t="shared" si="1"/>
        <v>7.2959296397791026E-3</v>
      </c>
      <c r="I50" s="5"/>
    </row>
    <row r="51" spans="2:9" x14ac:dyDescent="0.25">
      <c r="B51" s="12" t="s">
        <v>22</v>
      </c>
      <c r="C51" s="9">
        <v>800.99999999999989</v>
      </c>
      <c r="D51" s="3">
        <f t="shared" si="1"/>
        <v>7.7199995263712816E-3</v>
      </c>
      <c r="I51" s="5"/>
    </row>
    <row r="52" spans="2:9" x14ac:dyDescent="0.25">
      <c r="B52" s="11" t="s">
        <v>64</v>
      </c>
      <c r="C52" s="9">
        <v>872.00000000000011</v>
      </c>
      <c r="D52" s="3">
        <f t="shared" si="1"/>
        <v>8.4042941160995758E-3</v>
      </c>
      <c r="I52" s="5"/>
    </row>
    <row r="53" spans="2:9" x14ac:dyDescent="0.25">
      <c r="B53" s="11" t="s">
        <v>70</v>
      </c>
      <c r="C53" s="9">
        <v>963</v>
      </c>
      <c r="D53" s="3">
        <f t="shared" si="1"/>
        <v>9.2813477451879466E-3</v>
      </c>
      <c r="I53" s="5"/>
    </row>
    <row r="54" spans="2:9" x14ac:dyDescent="0.25">
      <c r="B54" s="12" t="s">
        <v>62</v>
      </c>
      <c r="C54" s="9">
        <v>991</v>
      </c>
      <c r="D54" s="3">
        <f t="shared" si="1"/>
        <v>9.5512104002920609E-3</v>
      </c>
      <c r="I54" s="5"/>
    </row>
    <row r="55" spans="2:9" x14ac:dyDescent="0.25">
      <c r="B55" s="12" t="s">
        <v>6</v>
      </c>
      <c r="C55" s="9">
        <v>1133</v>
      </c>
      <c r="D55" s="3">
        <f t="shared" si="1"/>
        <v>1.0919799579748644E-2</v>
      </c>
      <c r="I55" s="5"/>
    </row>
    <row r="56" spans="2:9" x14ac:dyDescent="0.25">
      <c r="B56" s="6" t="s">
        <v>8</v>
      </c>
      <c r="C56" s="9">
        <v>1137</v>
      </c>
      <c r="D56" s="3">
        <f t="shared" si="1"/>
        <v>1.0958351387620659E-2</v>
      </c>
      <c r="I56" s="5"/>
    </row>
    <row r="57" spans="2:9" x14ac:dyDescent="0.25">
      <c r="B57" s="12" t="s">
        <v>27</v>
      </c>
      <c r="C57" s="9">
        <v>1139.9999999999998</v>
      </c>
      <c r="D57" s="3">
        <f t="shared" si="1"/>
        <v>1.098726524352467E-2</v>
      </c>
      <c r="I57" s="5"/>
    </row>
    <row r="58" spans="2:9" x14ac:dyDescent="0.25">
      <c r="B58" s="6" t="s">
        <v>26</v>
      </c>
      <c r="C58" s="15">
        <v>1242.0000000000002</v>
      </c>
      <c r="D58" s="3">
        <f t="shared" si="1"/>
        <v>1.1970336344261093E-2</v>
      </c>
      <c r="I58" s="5"/>
    </row>
    <row r="59" spans="2:9" x14ac:dyDescent="0.25">
      <c r="B59" s="12" t="s">
        <v>24</v>
      </c>
      <c r="C59" s="9">
        <v>1258</v>
      </c>
      <c r="D59" s="3">
        <f t="shared" si="1"/>
        <v>1.2124543575749156E-2</v>
      </c>
      <c r="I59" s="5"/>
    </row>
    <row r="60" spans="2:9" x14ac:dyDescent="0.25">
      <c r="B60" s="12" t="s">
        <v>25</v>
      </c>
      <c r="C60" s="9">
        <v>1259</v>
      </c>
      <c r="D60" s="3">
        <f t="shared" si="1"/>
        <v>1.2134181527717161E-2</v>
      </c>
      <c r="I60" s="5"/>
    </row>
    <row r="61" spans="2:9" x14ac:dyDescent="0.25">
      <c r="B61" s="12" t="s">
        <v>75</v>
      </c>
      <c r="C61" s="9">
        <v>1260</v>
      </c>
      <c r="D61" s="3">
        <f t="shared" si="1"/>
        <v>1.2143819479685165E-2</v>
      </c>
      <c r="I61" s="5"/>
    </row>
    <row r="62" spans="2:9" x14ac:dyDescent="0.25">
      <c r="B62" s="6" t="s">
        <v>76</v>
      </c>
      <c r="C62" s="15">
        <v>1289</v>
      </c>
      <c r="D62" s="3">
        <f t="shared" si="1"/>
        <v>1.2423320086757283E-2</v>
      </c>
      <c r="I62" s="5"/>
    </row>
    <row r="63" spans="2:9" x14ac:dyDescent="0.25">
      <c r="B63" s="12" t="s">
        <v>17</v>
      </c>
      <c r="C63" s="9">
        <v>1302.9999999999998</v>
      </c>
      <c r="D63" s="3">
        <f t="shared" si="1"/>
        <v>1.2558251414309338E-2</v>
      </c>
      <c r="I63" s="5"/>
    </row>
    <row r="64" spans="2:9" x14ac:dyDescent="0.25">
      <c r="B64" s="6" t="s">
        <v>65</v>
      </c>
      <c r="C64" s="9">
        <v>1389</v>
      </c>
      <c r="D64" s="3">
        <f t="shared" si="1"/>
        <v>1.3387115283557693E-2</v>
      </c>
      <c r="I64" s="5"/>
    </row>
    <row r="65" spans="2:9" x14ac:dyDescent="0.25">
      <c r="B65" s="6" t="s">
        <v>23</v>
      </c>
      <c r="C65" s="15">
        <v>1429.9999999999998</v>
      </c>
      <c r="D65" s="3">
        <f t="shared" si="1"/>
        <v>1.3782271314245859E-2</v>
      </c>
      <c r="I65" s="5"/>
    </row>
    <row r="66" spans="2:9" x14ac:dyDescent="0.25">
      <c r="B66" s="6" t="s">
        <v>5</v>
      </c>
      <c r="C66" s="9">
        <v>1532</v>
      </c>
      <c r="D66" s="3">
        <f t="shared" si="1"/>
        <v>1.4765342414982278E-2</v>
      </c>
      <c r="I66" s="5"/>
    </row>
    <row r="67" spans="2:9" x14ac:dyDescent="0.25">
      <c r="B67" s="12" t="s">
        <v>7</v>
      </c>
      <c r="C67" s="9">
        <v>1672.8465753424657</v>
      </c>
      <c r="D67" s="3">
        <f>C67/C$81</f>
        <v>1.6122814942990834E-2</v>
      </c>
      <c r="I67" s="5"/>
    </row>
    <row r="68" spans="2:9" x14ac:dyDescent="0.25">
      <c r="B68" s="12" t="s">
        <v>2</v>
      </c>
      <c r="C68" s="9">
        <v>1847</v>
      </c>
      <c r="D68" s="3">
        <f>C68/C$81</f>
        <v>1.780129728490357E-2</v>
      </c>
      <c r="I68" s="5"/>
    </row>
    <row r="69" spans="2:9" x14ac:dyDescent="0.25">
      <c r="B69" s="12" t="s">
        <v>31</v>
      </c>
      <c r="C69" s="9">
        <f>SUM(C2:C68)</f>
        <v>36494.554767123293</v>
      </c>
      <c r="D69" s="3">
        <f>SUM(D2:D68)</f>
        <v>0.35173276593922925</v>
      </c>
      <c r="I69" s="5"/>
    </row>
    <row r="70" spans="2:9" x14ac:dyDescent="0.25">
      <c r="B70" s="11" t="s">
        <v>0</v>
      </c>
      <c r="C70" s="9">
        <v>1943</v>
      </c>
      <c r="D70" s="3">
        <f t="shared" ref="D70:D80" si="2">C70/C$81</f>
        <v>1.8726540673831962E-2</v>
      </c>
      <c r="I70" s="5"/>
    </row>
    <row r="71" spans="2:9" x14ac:dyDescent="0.25">
      <c r="B71" s="12" t="s">
        <v>4</v>
      </c>
      <c r="C71" s="9">
        <v>1951</v>
      </c>
      <c r="D71" s="3">
        <f t="shared" si="2"/>
        <v>1.8803644289575996E-2</v>
      </c>
      <c r="I71" s="5"/>
    </row>
    <row r="72" spans="2:9" x14ac:dyDescent="0.25">
      <c r="B72" s="6" t="s">
        <v>3</v>
      </c>
      <c r="C72" s="9">
        <v>2295.8752686664075</v>
      </c>
      <c r="D72" s="3">
        <f t="shared" si="2"/>
        <v>2.212753556393534E-2</v>
      </c>
      <c r="I72" s="5"/>
    </row>
    <row r="73" spans="2:9" x14ac:dyDescent="0.25">
      <c r="B73" s="6" t="s">
        <v>11</v>
      </c>
      <c r="C73" s="15">
        <v>2460</v>
      </c>
      <c r="D73" s="3">
        <f t="shared" si="2"/>
        <v>2.3709361841290081E-2</v>
      </c>
      <c r="I73" s="5"/>
    </row>
    <row r="74" spans="2:9" x14ac:dyDescent="0.25">
      <c r="B74" s="12" t="s">
        <v>14</v>
      </c>
      <c r="C74" s="9">
        <v>3110.4</v>
      </c>
      <c r="D74" s="3">
        <f t="shared" si="2"/>
        <v>2.9977885801279948E-2</v>
      </c>
      <c r="I74" s="5"/>
    </row>
    <row r="75" spans="2:9" x14ac:dyDescent="0.25">
      <c r="B75" s="6" t="s">
        <v>10</v>
      </c>
      <c r="C75" s="15">
        <v>3289.0000000000005</v>
      </c>
      <c r="D75" s="3">
        <f t="shared" si="2"/>
        <v>3.1699224022765482E-2</v>
      </c>
      <c r="I75" s="5"/>
    </row>
    <row r="76" spans="2:9" x14ac:dyDescent="0.25">
      <c r="B76" s="7" t="s">
        <v>15</v>
      </c>
      <c r="C76" s="9">
        <v>3569.6</v>
      </c>
      <c r="D76" s="3">
        <f t="shared" si="2"/>
        <v>3.440363334498743E-2</v>
      </c>
    </row>
    <row r="77" spans="2:9" x14ac:dyDescent="0.25">
      <c r="B77" s="12" t="s">
        <v>13</v>
      </c>
      <c r="C77" s="9">
        <v>4924.0530136986308</v>
      </c>
      <c r="D77" s="3">
        <f t="shared" si="2"/>
        <v>4.7457786433933231E-2</v>
      </c>
    </row>
    <row r="78" spans="2:9" x14ac:dyDescent="0.25">
      <c r="B78" s="13" t="s">
        <v>9</v>
      </c>
      <c r="C78" s="9">
        <v>6717.9999999999991</v>
      </c>
      <c r="D78" s="3">
        <f t="shared" si="2"/>
        <v>6.474776132105152E-2</v>
      </c>
      <c r="E78" s="8"/>
    </row>
    <row r="79" spans="2:9" x14ac:dyDescent="0.25">
      <c r="B79" s="11" t="s">
        <v>1</v>
      </c>
      <c r="C79" s="9">
        <v>18171.999999999996</v>
      </c>
      <c r="D79" s="3">
        <f t="shared" si="2"/>
        <v>0.17514086316257044</v>
      </c>
    </row>
    <row r="80" spans="2:9" x14ac:dyDescent="0.25">
      <c r="B80" s="12" t="s">
        <v>12</v>
      </c>
      <c r="C80" s="9">
        <v>18829</v>
      </c>
      <c r="D80" s="3">
        <f t="shared" si="2"/>
        <v>0.18147299760554916</v>
      </c>
    </row>
    <row r="81" spans="3:4" x14ac:dyDescent="0.25">
      <c r="C81" s="1">
        <f>SUM(C69:C80)</f>
        <v>103756.48304948834</v>
      </c>
      <c r="D81" s="10">
        <f>SUM(D69:D80)</f>
        <v>0.99999999999999978</v>
      </c>
    </row>
  </sheetData>
  <phoneticPr fontId="0" type="noConversion"/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Plan1</vt:lpstr>
      <vt:lpstr>Gráf1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cp:lastPrinted>2010-06-17T11:33:37Z</cp:lastPrinted>
  <dcterms:created xsi:type="dcterms:W3CDTF">2005-06-16T18:32:32Z</dcterms:created>
  <dcterms:modified xsi:type="dcterms:W3CDTF">2026-07-06T17:57:47Z</dcterms:modified>
</cp:coreProperties>
</file>