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8210" activeTab="0"/>
  </bookViews>
  <sheets>
    <sheet name="T4.13" sheetId="1" r:id="rId1"/>
  </sheets>
  <definedNames>
    <definedName name="_xlfn.AVERAGEIF" hidden="1">#NAME?</definedName>
    <definedName name="_xlnm.Print_Area" localSheetId="0">'T4.13'!$A$1:$L$18</definedName>
  </definedNames>
  <calcPr fullCalcOnLoad="1"/>
</workbook>
</file>

<file path=xl/sharedStrings.xml><?xml version="1.0" encoding="utf-8"?>
<sst xmlns="http://schemas.openxmlformats.org/spreadsheetml/2006/main" count="11" uniqueCount="11">
  <si>
    <t>Matérias-primas</t>
  </si>
  <si>
    <t>Óleo de soja</t>
  </si>
  <si>
    <t>Total</t>
  </si>
  <si>
    <r>
      <t>Matérias-primas utilizadas na produção de biodiesel (B100)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</si>
  <si>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Fonte: ANP/SPC, conforme Resolução ANP nº 729/2018.</t>
  </si>
  <si>
    <r>
      <t>Outros óleos vegetais</t>
    </r>
    <r>
      <rPr>
        <vertAlign val="superscript"/>
        <sz val="8"/>
        <rFont val="Helvetica Neue"/>
        <family val="0"/>
      </rPr>
      <t>1</t>
    </r>
  </si>
  <si>
    <r>
      <t>Gordura animal</t>
    </r>
    <r>
      <rPr>
        <vertAlign val="superscript"/>
        <sz val="8"/>
        <rFont val="Helvetica Neue"/>
        <family val="0"/>
      </rPr>
      <t>2</t>
    </r>
  </si>
  <si>
    <r>
      <t>Outros</t>
    </r>
    <r>
      <rPr>
        <vertAlign val="superscript"/>
        <sz val="8"/>
        <rFont val="Helvetica Neue"/>
        <family val="0"/>
      </rPr>
      <t>3</t>
    </r>
  </si>
  <si>
    <t>22/21
%</t>
  </si>
  <si>
    <t>Tabela 4.13 – Matérias-primas utilizadas na produção de biodiesel (B100) no Brasil – 2013-2022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</si>
  <si>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 óleo de algodão, canola, girassol, macaúba, milho, palma e palmiste.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gordura bovina, de frango e de porco.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óleo de fritura usado e outros materiais graxos.</t>
    </r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</si>
</sst>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_(* #,##0_);_(* \(#,##0\);_(* &quot;-&quot;??_);_(@_)"/>
    <numFmt numFmtId="192" formatCode="0.0%"/>
  </numFmts>
  <fonts count="49">
    <font>
      <sz val="10"/>
      <name val="Arial"/>
      <family val="0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b/>
      <vertAlign val="superscript"/>
      <sz val="7"/>
      <name val="Helvetica Neue"/>
      <family val="0"/>
    </font>
    <font>
      <sz val="8"/>
      <name val="Helvetica Neue"/>
      <family val="2"/>
    </font>
    <font>
      <sz val="8"/>
      <name val="Arial"/>
      <family val="2"/>
    </font>
    <font>
      <vertAlign val="superscript"/>
      <sz val="7"/>
      <name val="Helvetica Neue"/>
      <family val="0"/>
    </font>
    <font>
      <b/>
      <sz val="8"/>
      <name val="Helvetica Neue"/>
      <family val="2"/>
    </font>
    <font>
      <b/>
      <sz val="8"/>
      <name val="Arial"/>
      <family val="2"/>
    </font>
    <font>
      <vertAlign val="superscript"/>
      <sz val="8"/>
      <name val="Helvetica Neue"/>
      <family val="0"/>
    </font>
    <font>
      <b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10" xfId="0" applyNumberFormat="1" applyFont="1" applyFill="1" applyBorder="1" applyAlignment="1">
      <alignment vertical="center"/>
    </xf>
    <xf numFmtId="2" fontId="1" fillId="33" borderId="0" xfId="0" applyNumberFormat="1" applyFont="1" applyFill="1" applyAlignment="1">
      <alignment vertical="center"/>
    </xf>
    <xf numFmtId="2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2" fontId="1" fillId="33" borderId="1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 wrapText="1"/>
    </xf>
    <xf numFmtId="4" fontId="8" fillId="33" borderId="0" xfId="61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 horizontal="center" vertical="center" wrapText="1"/>
    </xf>
    <xf numFmtId="2" fontId="8" fillId="33" borderId="0" xfId="0" applyNumberFormat="1" applyFont="1" applyFill="1" applyAlignment="1">
      <alignment vertical="center"/>
    </xf>
    <xf numFmtId="185" fontId="1" fillId="33" borderId="0" xfId="61" applyNumberFormat="1" applyFont="1" applyFill="1" applyAlignment="1">
      <alignment vertical="center"/>
    </xf>
    <xf numFmtId="171" fontId="1" fillId="33" borderId="0" xfId="61" applyNumberFormat="1" applyFont="1" applyFill="1" applyAlignment="1">
      <alignment vertical="center"/>
    </xf>
    <xf numFmtId="191" fontId="1" fillId="33" borderId="0" xfId="0" applyNumberFormat="1" applyFont="1" applyFill="1" applyAlignment="1">
      <alignment vertical="center"/>
    </xf>
    <xf numFmtId="191" fontId="1" fillId="34" borderId="0" xfId="0" applyNumberFormat="1" applyFont="1" applyFill="1" applyBorder="1" applyAlignment="1">
      <alignment horizontal="left" vertical="center"/>
    </xf>
    <xf numFmtId="192" fontId="1" fillId="33" borderId="0" xfId="49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4" fontId="11" fillId="33" borderId="0" xfId="61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 vertical="center" wrapText="1"/>
    </xf>
    <xf numFmtId="191" fontId="12" fillId="33" borderId="0" xfId="61" applyNumberFormat="1" applyFont="1" applyFill="1" applyBorder="1" applyAlignment="1">
      <alignment horizontal="right"/>
    </xf>
    <xf numFmtId="191" fontId="9" fillId="33" borderId="0" xfId="61" applyNumberFormat="1" applyFont="1" applyFill="1" applyBorder="1" applyAlignment="1">
      <alignment horizontal="right"/>
    </xf>
    <xf numFmtId="191" fontId="8" fillId="34" borderId="0" xfId="61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0.7109375" style="1" customWidth="1"/>
    <col min="2" max="11" width="10.7109375" style="1" customWidth="1"/>
    <col min="12" max="12" width="8.7109375" style="1" customWidth="1"/>
    <col min="13" max="16384" width="11.421875" style="1" customWidth="1"/>
  </cols>
  <sheetData>
    <row r="1" ht="12" customHeight="1">
      <c r="A1" s="25" t="s">
        <v>9</v>
      </c>
    </row>
    <row r="2" spans="2:11" ht="9" customHeight="1"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11.25" customHeight="1">
      <c r="A3" s="34" t="s">
        <v>0</v>
      </c>
      <c r="B3" s="38" t="s">
        <v>3</v>
      </c>
      <c r="C3" s="39"/>
      <c r="D3" s="39"/>
      <c r="E3" s="39"/>
      <c r="F3" s="39"/>
      <c r="G3" s="39"/>
      <c r="H3" s="39"/>
      <c r="I3" s="40"/>
      <c r="J3" s="40"/>
      <c r="K3" s="41"/>
      <c r="L3" s="36" t="s">
        <v>8</v>
      </c>
    </row>
    <row r="4" spans="1:12" ht="11.25" customHeight="1">
      <c r="A4" s="35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5">
        <v>2022</v>
      </c>
      <c r="L4" s="37"/>
    </row>
    <row r="5" spans="1:11" ht="9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ht="10.5">
      <c r="A6" s="16" t="s">
        <v>2</v>
      </c>
      <c r="B6" s="31">
        <f aca="true" t="shared" si="0" ref="B6:I6">SUM(B8:B14)</f>
        <v>2788962.791</v>
      </c>
      <c r="C6" s="31">
        <f t="shared" si="0"/>
        <v>3324008.9760000003</v>
      </c>
      <c r="D6" s="31">
        <f t="shared" si="0"/>
        <v>3767987.2449999996</v>
      </c>
      <c r="E6" s="31">
        <f t="shared" si="0"/>
        <v>3625224.003</v>
      </c>
      <c r="F6" s="31">
        <f t="shared" si="0"/>
        <v>4221271.234000001</v>
      </c>
      <c r="G6" s="31">
        <f t="shared" si="0"/>
        <v>5346755.1910000015</v>
      </c>
      <c r="H6" s="31">
        <f t="shared" si="0"/>
        <v>6035806.271999998</v>
      </c>
      <c r="I6" s="31">
        <f t="shared" si="0"/>
        <v>6542333</v>
      </c>
      <c r="J6" s="31">
        <f>SUM(J8:J14)</f>
        <v>6806324.254999999</v>
      </c>
      <c r="K6" s="31">
        <f>SUM(K8:K14)</f>
        <v>6425131</v>
      </c>
      <c r="L6" s="26">
        <f>((K6/J6)-1)*100</f>
        <v>-5.600574417534842</v>
      </c>
    </row>
    <row r="7" spans="1:12" ht="10.5">
      <c r="A7" s="18"/>
      <c r="B7" s="31"/>
      <c r="C7" s="31"/>
      <c r="D7" s="31"/>
      <c r="E7" s="31"/>
      <c r="F7" s="31"/>
      <c r="G7" s="31"/>
      <c r="H7" s="31"/>
      <c r="I7" s="31"/>
      <c r="J7" s="31"/>
      <c r="K7" s="31"/>
      <c r="L7" s="12"/>
    </row>
    <row r="8" spans="1:13" ht="10.5">
      <c r="A8" s="11" t="s">
        <v>1</v>
      </c>
      <c r="B8" s="32">
        <v>2123488.133</v>
      </c>
      <c r="C8" s="32">
        <v>2573331.097</v>
      </c>
      <c r="D8" s="32">
        <v>2960686.655</v>
      </c>
      <c r="E8" s="32">
        <v>2828765.29</v>
      </c>
      <c r="F8" s="32">
        <v>2964245.874000001</v>
      </c>
      <c r="G8" s="32">
        <v>3743316.1910000015</v>
      </c>
      <c r="H8" s="32">
        <v>4087804.331</v>
      </c>
      <c r="I8" s="32">
        <v>4677523</v>
      </c>
      <c r="J8" s="32">
        <v>4907872.509</v>
      </c>
      <c r="K8" s="32">
        <v>4225399</v>
      </c>
      <c r="L8" s="26">
        <f>((K8/J8)-1)*100</f>
        <v>-13.905689435666623</v>
      </c>
      <c r="M8" s="24"/>
    </row>
    <row r="9" spans="1:13" ht="9.75">
      <c r="A9" s="12"/>
      <c r="B9" s="32"/>
      <c r="C9" s="32"/>
      <c r="D9" s="32"/>
      <c r="E9" s="32"/>
      <c r="F9" s="32"/>
      <c r="G9" s="32"/>
      <c r="H9" s="32"/>
      <c r="I9" s="32"/>
      <c r="J9" s="32"/>
      <c r="K9" s="32"/>
      <c r="L9" s="17"/>
      <c r="M9" s="24"/>
    </row>
    <row r="10" spans="1:13" ht="12">
      <c r="A10" s="30" t="s">
        <v>5</v>
      </c>
      <c r="B10" s="32">
        <v>72779.532</v>
      </c>
      <c r="C10" s="32">
        <v>72196.276</v>
      </c>
      <c r="D10" s="32">
        <v>76411.064</v>
      </c>
      <c r="E10" s="32">
        <v>60752.66</v>
      </c>
      <c r="F10" s="32">
        <v>54371.36000000001</v>
      </c>
      <c r="G10" s="32">
        <v>128858</v>
      </c>
      <c r="H10" s="32">
        <v>350192.7549999999</v>
      </c>
      <c r="I10" s="32">
        <v>297144</v>
      </c>
      <c r="J10" s="32">
        <v>280710.91500000004</v>
      </c>
      <c r="K10" s="32">
        <v>231471</v>
      </c>
      <c r="L10" s="26">
        <f>((K10/J10)-1)*100</f>
        <v>-17.5411472688905</v>
      </c>
      <c r="M10" s="24"/>
    </row>
    <row r="11" spans="1:13" ht="9.75">
      <c r="A11" s="1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7"/>
      <c r="M11" s="24"/>
    </row>
    <row r="12" spans="1:13" ht="12">
      <c r="A12" s="12" t="s">
        <v>6</v>
      </c>
      <c r="B12" s="32">
        <v>549849.787</v>
      </c>
      <c r="C12" s="32">
        <v>640453.5599999999</v>
      </c>
      <c r="D12" s="32">
        <v>687991.7129999999</v>
      </c>
      <c r="E12" s="32">
        <v>620180.633</v>
      </c>
      <c r="F12" s="32">
        <v>715273</v>
      </c>
      <c r="G12" s="32">
        <v>862505</v>
      </c>
      <c r="H12" s="32">
        <v>831631.606</v>
      </c>
      <c r="I12" s="32">
        <v>737834</v>
      </c>
      <c r="J12" s="32">
        <v>714242.288</v>
      </c>
      <c r="K12" s="32">
        <v>778170</v>
      </c>
      <c r="L12" s="26">
        <f>((K12/J12)-1)*100</f>
        <v>8.950423837127941</v>
      </c>
      <c r="M12" s="24"/>
    </row>
    <row r="13" spans="1:13" ht="9.75">
      <c r="A13" s="1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19"/>
      <c r="M13" s="24"/>
    </row>
    <row r="14" spans="1:13" ht="12">
      <c r="A14" s="13" t="s">
        <v>7</v>
      </c>
      <c r="B14" s="32">
        <v>42845.339</v>
      </c>
      <c r="C14" s="32">
        <v>38028.043000000005</v>
      </c>
      <c r="D14" s="32">
        <v>42897.812999999995</v>
      </c>
      <c r="E14" s="32">
        <v>115525.42</v>
      </c>
      <c r="F14" s="32">
        <v>487381</v>
      </c>
      <c r="G14" s="32">
        <v>612076</v>
      </c>
      <c r="H14" s="32">
        <v>766177.5799999996</v>
      </c>
      <c r="I14" s="32">
        <v>829832</v>
      </c>
      <c r="J14" s="32">
        <v>903498.543</v>
      </c>
      <c r="K14" s="32">
        <v>1190091</v>
      </c>
      <c r="L14" s="26">
        <f>((K14/J14)-1)*100</f>
        <v>31.72030095902436</v>
      </c>
      <c r="M14" s="24"/>
    </row>
    <row r="15" spans="1:12" ht="9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15"/>
    </row>
    <row r="16" spans="1:12" ht="9">
      <c r="A16" s="27" t="s">
        <v>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</row>
    <row r="17" spans="1:12" ht="10.5" customHeight="1">
      <c r="A17" s="14" t="s">
        <v>10</v>
      </c>
      <c r="B17" s="6"/>
      <c r="C17" s="6"/>
      <c r="D17" s="6"/>
      <c r="L17" s="9"/>
    </row>
    <row r="18" spans="1:12" ht="9.75" customHeight="1">
      <c r="A18" s="7"/>
      <c r="B18" s="6"/>
      <c r="C18" s="6"/>
      <c r="D18" s="6"/>
      <c r="L18" s="9"/>
    </row>
    <row r="19" spans="1:12" ht="9">
      <c r="A19" s="14"/>
      <c r="L19" s="9"/>
    </row>
    <row r="20" spans="1:11" ht="9">
      <c r="A20" s="14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ht="9">
      <c r="A21" s="14"/>
    </row>
    <row r="22" spans="2:11" ht="10.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4" spans="2:11" ht="9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ht="9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7" spans="1:11" ht="10.5">
      <c r="A27" s="4"/>
      <c r="B27" s="20"/>
      <c r="C27" s="20"/>
      <c r="D27" s="20"/>
      <c r="E27" s="20"/>
      <c r="F27" s="20"/>
      <c r="G27" s="20"/>
      <c r="H27" s="20"/>
      <c r="I27" s="20"/>
      <c r="J27" s="20"/>
      <c r="K27" s="20"/>
    </row>
  </sheetData>
  <sheetProtection/>
  <mergeCells count="3">
    <mergeCell ref="A3:A4"/>
    <mergeCell ref="L3:L4"/>
    <mergeCell ref="B3:K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2021-03-22T12:42:38Z</cp:lastPrinted>
  <dcterms:created xsi:type="dcterms:W3CDTF">2001-03-20T19:06:52Z</dcterms:created>
  <dcterms:modified xsi:type="dcterms:W3CDTF">2023-06-21T21:43:21Z</dcterms:modified>
  <cp:category/>
  <cp:version/>
  <cp:contentType/>
  <cp:contentStatus/>
</cp:coreProperties>
</file>