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8210" activeTab="0"/>
  </bookViews>
  <sheets>
    <sheet name="T4.12" sheetId="1" r:id="rId1"/>
  </sheets>
  <definedNames>
    <definedName name="_xlfn.AVERAGEIF" hidden="1">#NAME?</definedName>
    <definedName name="_xlnm.Print_Area" localSheetId="0">'T4.12'!$A$1:$L$35</definedName>
  </definedNames>
  <calcPr fullCalcOnLoad="1"/>
</workbook>
</file>

<file path=xl/sharedStrings.xml><?xml version="1.0" encoding="utf-8"?>
<sst xmlns="http://schemas.openxmlformats.org/spreadsheetml/2006/main" count="30" uniqueCount="28">
  <si>
    <t>Brasil</t>
  </si>
  <si>
    <t xml:space="preserve">Tocantins </t>
  </si>
  <si>
    <t xml:space="preserve">Região Nordeste </t>
  </si>
  <si>
    <t xml:space="preserve">Minas Gerais </t>
  </si>
  <si>
    <t xml:space="preserve">São Paulo </t>
  </si>
  <si>
    <t xml:space="preserve">Região Sul </t>
  </si>
  <si>
    <t xml:space="preserve">Rio Grande do Sul </t>
  </si>
  <si>
    <t xml:space="preserve">Região Centro-Oeste </t>
  </si>
  <si>
    <t xml:space="preserve">Mato Grosso do Sul </t>
  </si>
  <si>
    <t xml:space="preserve">Goiás </t>
  </si>
  <si>
    <t xml:space="preserve">Região Norte </t>
  </si>
  <si>
    <t xml:space="preserve">Rondônia </t>
  </si>
  <si>
    <t xml:space="preserve">Ceará </t>
  </si>
  <si>
    <t xml:space="preserve">Bahia </t>
  </si>
  <si>
    <t xml:space="preserve">Região Sudeste </t>
  </si>
  <si>
    <t xml:space="preserve">Rio de Janeiro </t>
  </si>
  <si>
    <t xml:space="preserve">Paraná </t>
  </si>
  <si>
    <t xml:space="preserve">Mato Grosso </t>
  </si>
  <si>
    <t>..</t>
  </si>
  <si>
    <r>
      <t>Glicerina gerada na produção de biodiesel (B100)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</si>
  <si>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Santa Catarina</t>
  </si>
  <si>
    <t>Rio Grande do Norte</t>
  </si>
  <si>
    <t>Fonte: ANP/SPC, conforme Resolução ANP nº 729/2018.</t>
  </si>
  <si>
    <t>Piauí</t>
  </si>
  <si>
    <t>22/21
%</t>
  </si>
  <si>
    <t>Pará</t>
  </si>
  <si>
    <t>Tabela 4.12 – Glicerina gerada na produção de biodiesel (B100), segundo grandes regiões e unidades da Federação – 2013-2022</t>
  </si>
  <si>
    <t>Grandes regiões e unidades da Federação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</si>
</sst>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_-* #,##0_-;\-* #,##0_-;_-* &quot;-&quot;??_-;_-@_-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4" fontId="3" fillId="33" borderId="0" xfId="61" applyNumberFormat="1" applyFont="1" applyFill="1" applyBorder="1" applyAlignment="1" applyProtection="1">
      <alignment horizontal="right" vertical="center" wrapText="1"/>
      <protection/>
    </xf>
    <xf numFmtId="4" fontId="2" fillId="33" borderId="0" xfId="61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left" vertical="center"/>
    </xf>
    <xf numFmtId="194" fontId="2" fillId="33" borderId="0" xfId="49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92" fontId="3" fillId="33" borderId="0" xfId="61" applyNumberFormat="1" applyFont="1" applyFill="1" applyBorder="1" applyAlignment="1" applyProtection="1">
      <alignment horizontal="right" vertical="center" wrapText="1"/>
      <protection/>
    </xf>
    <xf numFmtId="192" fontId="2" fillId="33" borderId="0" xfId="0" applyNumberFormat="1" applyFont="1" applyFill="1" applyBorder="1" applyAlignment="1">
      <alignment horizontal="right" vertical="center"/>
    </xf>
    <xf numFmtId="192" fontId="3" fillId="33" borderId="0" xfId="0" applyNumberFormat="1" applyFont="1" applyFill="1" applyBorder="1" applyAlignment="1" applyProtection="1">
      <alignment horizontal="right" vertical="center" wrapText="1"/>
      <protection/>
    </xf>
    <xf numFmtId="192" fontId="2" fillId="33" borderId="0" xfId="0" applyNumberFormat="1" applyFont="1" applyFill="1" applyBorder="1" applyAlignment="1">
      <alignment/>
    </xf>
    <xf numFmtId="192" fontId="2" fillId="33" borderId="0" xfId="61" applyNumberFormat="1" applyFont="1" applyFill="1" applyBorder="1" applyAlignment="1">
      <alignment horizontal="right" vertical="center" wrapText="1"/>
    </xf>
    <xf numFmtId="192" fontId="2" fillId="33" borderId="0" xfId="0" applyNumberFormat="1" applyFont="1" applyFill="1" applyBorder="1" applyAlignment="1" applyProtection="1">
      <alignment horizontal="right" vertical="center"/>
      <protection/>
    </xf>
    <xf numFmtId="192" fontId="2" fillId="33" borderId="0" xfId="61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7109375" style="1" customWidth="1"/>
    <col min="2" max="11" width="8.140625" style="1" customWidth="1"/>
    <col min="12" max="12" width="8.00390625" style="1" customWidth="1"/>
    <col min="13" max="16384" width="11.421875" style="1" customWidth="1"/>
  </cols>
  <sheetData>
    <row r="1" spans="1:15" ht="12.75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2"/>
      <c r="M1" s="12"/>
      <c r="N1" s="12"/>
      <c r="O1" s="12"/>
    </row>
    <row r="2" spans="1:12" ht="9" customHeight="1">
      <c r="A2" s="20"/>
      <c r="B2" s="20"/>
      <c r="C2" s="20"/>
      <c r="D2" s="20"/>
      <c r="E2" s="2"/>
      <c r="F2" s="2"/>
      <c r="G2" s="2"/>
      <c r="H2" s="2"/>
      <c r="I2" s="2"/>
      <c r="J2" s="2"/>
      <c r="K2" s="2"/>
      <c r="L2" s="2"/>
    </row>
    <row r="3" spans="1:12" ht="11.25" customHeight="1">
      <c r="A3" s="32" t="s">
        <v>27</v>
      </c>
      <c r="B3" s="36" t="s">
        <v>19</v>
      </c>
      <c r="C3" s="37"/>
      <c r="D3" s="37"/>
      <c r="E3" s="37"/>
      <c r="F3" s="37"/>
      <c r="G3" s="37"/>
      <c r="H3" s="37"/>
      <c r="I3" s="38"/>
      <c r="J3" s="38"/>
      <c r="K3" s="39"/>
      <c r="L3" s="34" t="s">
        <v>24</v>
      </c>
    </row>
    <row r="4" spans="1:12" ht="12.75" customHeight="1">
      <c r="A4" s="33"/>
      <c r="B4" s="4">
        <v>2013</v>
      </c>
      <c r="C4" s="4">
        <v>2014</v>
      </c>
      <c r="D4" s="4">
        <v>2015</v>
      </c>
      <c r="E4" s="4">
        <v>2016</v>
      </c>
      <c r="F4" s="4">
        <v>2017</v>
      </c>
      <c r="G4" s="4">
        <v>2018</v>
      </c>
      <c r="H4" s="4">
        <v>2019</v>
      </c>
      <c r="I4" s="4">
        <v>2020</v>
      </c>
      <c r="J4" s="4">
        <v>2021</v>
      </c>
      <c r="K4" s="4">
        <v>2022</v>
      </c>
      <c r="L4" s="35"/>
    </row>
    <row r="5" spans="1:12" ht="7.5" customHeight="1">
      <c r="A5" s="23"/>
      <c r="B5" s="15"/>
      <c r="C5" s="24"/>
      <c r="D5" s="24"/>
      <c r="E5" s="24"/>
      <c r="F5" s="24"/>
      <c r="G5" s="24"/>
      <c r="H5" s="24"/>
      <c r="I5" s="24"/>
      <c r="J5" s="24"/>
      <c r="K5" s="24"/>
      <c r="L5" s="23"/>
    </row>
    <row r="6" spans="1:13" ht="9">
      <c r="A6" s="14" t="s">
        <v>0</v>
      </c>
      <c r="B6" s="25">
        <f aca="true" t="shared" si="0" ref="B6:J6">B8+B13+B19+B24+B29</f>
        <v>290260.44955</v>
      </c>
      <c r="C6" s="25">
        <f t="shared" si="0"/>
        <v>311826.524</v>
      </c>
      <c r="D6" s="25">
        <f t="shared" si="0"/>
        <v>346838.956</v>
      </c>
      <c r="E6" s="25">
        <f t="shared" si="0"/>
        <v>341911.196</v>
      </c>
      <c r="F6" s="25">
        <f t="shared" si="0"/>
        <v>379322.08400000003</v>
      </c>
      <c r="G6" s="25">
        <f t="shared" si="0"/>
        <v>445499.37599999993</v>
      </c>
      <c r="H6" s="25">
        <f t="shared" si="0"/>
        <v>512139.05500000005</v>
      </c>
      <c r="I6" s="25">
        <f t="shared" si="0"/>
        <v>580070.035</v>
      </c>
      <c r="J6" s="25">
        <f t="shared" si="0"/>
        <v>613278.7690000001</v>
      </c>
      <c r="K6" s="25">
        <f>K8+K13+K19+K24+K29</f>
        <v>551940.85</v>
      </c>
      <c r="L6" s="17">
        <f>((K6/J6)-1)*100</f>
        <v>-10.00163744458601</v>
      </c>
      <c r="M6" s="21"/>
    </row>
    <row r="7" spans="1:13" ht="9">
      <c r="A7" s="10"/>
      <c r="B7" s="26"/>
      <c r="C7" s="26"/>
      <c r="D7" s="26"/>
      <c r="E7" s="26"/>
      <c r="F7" s="26"/>
      <c r="G7" s="26"/>
      <c r="H7" s="26"/>
      <c r="I7" s="26"/>
      <c r="J7" s="26"/>
      <c r="K7" s="26"/>
      <c r="L7" s="13"/>
      <c r="M7" s="21"/>
    </row>
    <row r="8" spans="1:13" ht="9">
      <c r="A8" s="14" t="s">
        <v>10</v>
      </c>
      <c r="B8" s="27">
        <f aca="true" t="shared" si="1" ref="B8:J8">SUM(B9:B11)</f>
        <v>7759.1963</v>
      </c>
      <c r="C8" s="27">
        <f t="shared" si="1"/>
        <v>8470.803</v>
      </c>
      <c r="D8" s="27">
        <f t="shared" si="1"/>
        <v>8204.596000000001</v>
      </c>
      <c r="E8" s="27">
        <f t="shared" si="1"/>
        <v>4293.572999999999</v>
      </c>
      <c r="F8" s="27">
        <f t="shared" si="1"/>
        <v>2879.629</v>
      </c>
      <c r="G8" s="27">
        <f t="shared" si="1"/>
        <v>13318.606</v>
      </c>
      <c r="H8" s="27">
        <f t="shared" si="1"/>
        <v>15285.389000000001</v>
      </c>
      <c r="I8" s="27">
        <f t="shared" si="1"/>
        <v>15845.875</v>
      </c>
      <c r="J8" s="27">
        <f t="shared" si="1"/>
        <v>12584.376</v>
      </c>
      <c r="K8" s="27">
        <f>SUM(K9:K11)</f>
        <v>16846.648999999998</v>
      </c>
      <c r="L8" s="17">
        <f>((K8/J8)-1)*100</f>
        <v>33.86956174863178</v>
      </c>
      <c r="M8" s="21"/>
    </row>
    <row r="9" spans="1:13" ht="9">
      <c r="A9" s="16" t="s">
        <v>11</v>
      </c>
      <c r="B9" s="28">
        <v>3114.315</v>
      </c>
      <c r="C9" s="28">
        <v>2922.2670000000003</v>
      </c>
      <c r="D9" s="28">
        <v>1596.035</v>
      </c>
      <c r="E9" s="28">
        <v>689.173</v>
      </c>
      <c r="F9" s="28">
        <v>2787.152</v>
      </c>
      <c r="G9" s="28">
        <v>7499.1630000000005</v>
      </c>
      <c r="H9" s="28">
        <v>6635.162</v>
      </c>
      <c r="I9" s="28">
        <v>2556.335</v>
      </c>
      <c r="J9" s="28">
        <v>1443.459</v>
      </c>
      <c r="K9" s="28">
        <v>4289.045</v>
      </c>
      <c r="L9" s="18">
        <f>((K9/J9)-1)*100</f>
        <v>197.13660034680584</v>
      </c>
      <c r="M9" s="21"/>
    </row>
    <row r="10" spans="1:13" ht="9">
      <c r="A10" s="16" t="s">
        <v>25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8">
        <v>4256.468</v>
      </c>
      <c r="L10" s="19" t="s">
        <v>18</v>
      </c>
      <c r="M10" s="21"/>
    </row>
    <row r="11" spans="1:13" ht="9">
      <c r="A11" s="16" t="s">
        <v>1</v>
      </c>
      <c r="B11" s="28">
        <v>4644.8813</v>
      </c>
      <c r="C11" s="28">
        <v>5548.536</v>
      </c>
      <c r="D11" s="28">
        <v>6608.561000000001</v>
      </c>
      <c r="E11" s="28">
        <v>3604.3999999999996</v>
      </c>
      <c r="F11" s="28">
        <v>92.477</v>
      </c>
      <c r="G11" s="28">
        <v>5819.443</v>
      </c>
      <c r="H11" s="28">
        <v>8650.227</v>
      </c>
      <c r="I11" s="28">
        <v>13289.54</v>
      </c>
      <c r="J11" s="28">
        <v>11140.917</v>
      </c>
      <c r="K11" s="28">
        <v>8301.136</v>
      </c>
      <c r="L11" s="18">
        <f>((K11/J11)-1)*100</f>
        <v>-25.489652243168127</v>
      </c>
      <c r="M11" s="21"/>
    </row>
    <row r="12" spans="1:13" ht="9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M12" s="21"/>
    </row>
    <row r="13" spans="1:13" ht="9">
      <c r="A13" s="14" t="s">
        <v>2</v>
      </c>
      <c r="B13" s="27">
        <f aca="true" t="shared" si="2" ref="B13:J13">SUM(B14:B17)</f>
        <v>27978.598</v>
      </c>
      <c r="C13" s="27">
        <f t="shared" si="2"/>
        <v>21463.366</v>
      </c>
      <c r="D13" s="27">
        <f t="shared" si="2"/>
        <v>25515.017000000003</v>
      </c>
      <c r="E13" s="27">
        <f t="shared" si="2"/>
        <v>26472.237999999998</v>
      </c>
      <c r="F13" s="27">
        <f t="shared" si="2"/>
        <v>25707.308</v>
      </c>
      <c r="G13" s="27">
        <f t="shared" si="2"/>
        <v>33981.047</v>
      </c>
      <c r="H13" s="27">
        <f t="shared" si="2"/>
        <v>39815.923</v>
      </c>
      <c r="I13" s="27">
        <f t="shared" si="2"/>
        <v>43686.706</v>
      </c>
      <c r="J13" s="27">
        <f t="shared" si="2"/>
        <v>40129.589</v>
      </c>
      <c r="K13" s="27">
        <f>SUM(K14:K17)</f>
        <v>57061.13</v>
      </c>
      <c r="L13" s="17">
        <f>((K13/J13)-1)*100</f>
        <v>42.19216149958576</v>
      </c>
      <c r="M13" s="21"/>
    </row>
    <row r="14" spans="1:13" ht="9">
      <c r="A14" s="16" t="s">
        <v>23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8">
        <v>3535.362</v>
      </c>
      <c r="J14" s="28">
        <v>4181.209</v>
      </c>
      <c r="K14" s="28">
        <v>4569.218</v>
      </c>
      <c r="L14" s="18">
        <f>((K14/J14)-1)*100</f>
        <v>9.279827915801398</v>
      </c>
      <c r="M14" s="21"/>
    </row>
    <row r="15" spans="1:13" ht="9">
      <c r="A15" s="16" t="s">
        <v>12</v>
      </c>
      <c r="B15" s="31">
        <v>7717.496</v>
      </c>
      <c r="C15" s="31">
        <v>6407.388000000001</v>
      </c>
      <c r="D15" s="31">
        <v>7134.511</v>
      </c>
      <c r="E15" s="31">
        <v>5553.778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19" t="s">
        <v>18</v>
      </c>
      <c r="M15" s="21"/>
    </row>
    <row r="16" spans="1:13" ht="9">
      <c r="A16" s="16" t="s">
        <v>21</v>
      </c>
      <c r="B16" s="29">
        <v>0</v>
      </c>
      <c r="C16" s="29">
        <v>0</v>
      </c>
      <c r="D16" s="31">
        <v>153.46200000000002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19" t="s">
        <v>18</v>
      </c>
      <c r="M16" s="21"/>
    </row>
    <row r="17" spans="1:13" ht="9">
      <c r="A17" s="16" t="s">
        <v>13</v>
      </c>
      <c r="B17" s="28">
        <v>20261.102000000003</v>
      </c>
      <c r="C17" s="28">
        <v>15055.978000000003</v>
      </c>
      <c r="D17" s="28">
        <v>18227.044</v>
      </c>
      <c r="E17" s="28">
        <v>20918.46</v>
      </c>
      <c r="F17" s="28">
        <v>25707.308</v>
      </c>
      <c r="G17" s="28">
        <v>33981.047</v>
      </c>
      <c r="H17" s="28">
        <v>39815.923</v>
      </c>
      <c r="I17" s="28">
        <v>40151.344</v>
      </c>
      <c r="J17" s="28">
        <v>35948.38</v>
      </c>
      <c r="K17" s="28">
        <v>52491.912</v>
      </c>
      <c r="L17" s="18">
        <f>((K17/J17)-1)*100</f>
        <v>46.02024347133307</v>
      </c>
      <c r="M17" s="21"/>
    </row>
    <row r="18" spans="1:13" ht="9">
      <c r="A18" s="16"/>
      <c r="B18" s="30"/>
      <c r="C18" s="30"/>
      <c r="D18" s="30"/>
      <c r="E18" s="30"/>
      <c r="F18" s="30"/>
      <c r="G18" s="30"/>
      <c r="H18" s="30"/>
      <c r="I18" s="30"/>
      <c r="J18" s="30"/>
      <c r="K18" s="30"/>
      <c r="M18" s="21"/>
    </row>
    <row r="19" spans="1:13" ht="9">
      <c r="A19" s="14" t="s">
        <v>14</v>
      </c>
      <c r="B19" s="25">
        <f aca="true" t="shared" si="3" ref="B19:J19">SUM(B20:B22)</f>
        <v>25846.475</v>
      </c>
      <c r="C19" s="25">
        <f t="shared" si="3"/>
        <v>25476.763</v>
      </c>
      <c r="D19" s="25">
        <f t="shared" si="3"/>
        <v>30196.055</v>
      </c>
      <c r="E19" s="25">
        <f t="shared" si="3"/>
        <v>24870.641</v>
      </c>
      <c r="F19" s="25">
        <f t="shared" si="3"/>
        <v>32370.864</v>
      </c>
      <c r="G19" s="25">
        <f t="shared" si="3"/>
        <v>39561.815</v>
      </c>
      <c r="H19" s="25">
        <f t="shared" si="3"/>
        <v>44144.667</v>
      </c>
      <c r="I19" s="25">
        <f t="shared" si="3"/>
        <v>48566.707</v>
      </c>
      <c r="J19" s="25">
        <f t="shared" si="3"/>
        <v>38077.599</v>
      </c>
      <c r="K19" s="25">
        <f>SUM(K20:K22)</f>
        <v>39280.951</v>
      </c>
      <c r="L19" s="17">
        <f>((K19/J19)-1)*100</f>
        <v>3.160262284394566</v>
      </c>
      <c r="M19" s="21"/>
    </row>
    <row r="20" spans="1:13" ht="9">
      <c r="A20" s="16" t="s">
        <v>3</v>
      </c>
      <c r="B20" s="28">
        <v>8731.211</v>
      </c>
      <c r="C20" s="28">
        <v>7258.561</v>
      </c>
      <c r="D20" s="28">
        <v>9495.089</v>
      </c>
      <c r="E20" s="28">
        <v>8462.746</v>
      </c>
      <c r="F20" s="28">
        <v>10353.059</v>
      </c>
      <c r="G20" s="28">
        <v>12133.341</v>
      </c>
      <c r="H20" s="28">
        <v>12064.282</v>
      </c>
      <c r="I20" s="28">
        <v>12768.857</v>
      </c>
      <c r="J20" s="28">
        <v>10929.544</v>
      </c>
      <c r="K20" s="28">
        <v>16534.602</v>
      </c>
      <c r="L20" s="18">
        <f>((K20/J20)-1)*100</f>
        <v>51.28354851766916</v>
      </c>
      <c r="M20" s="21"/>
    </row>
    <row r="21" spans="1:13" ht="9">
      <c r="A21" s="16" t="s">
        <v>15</v>
      </c>
      <c r="B21" s="28">
        <v>929.3419999999999</v>
      </c>
      <c r="C21" s="28">
        <v>2223.122</v>
      </c>
      <c r="D21" s="28">
        <v>2881.756</v>
      </c>
      <c r="E21" s="28">
        <v>4069.4069999999997</v>
      </c>
      <c r="F21" s="28">
        <v>7001.194</v>
      </c>
      <c r="G21" s="28">
        <v>6804.524</v>
      </c>
      <c r="H21" s="28">
        <v>10215.066</v>
      </c>
      <c r="I21" s="28">
        <v>10266.545</v>
      </c>
      <c r="J21" s="28">
        <v>8348.911</v>
      </c>
      <c r="K21" s="28">
        <v>8145.39</v>
      </c>
      <c r="L21" s="18">
        <f>((K21/J21)-1)*100</f>
        <v>-2.437695167669174</v>
      </c>
      <c r="M21" s="21"/>
    </row>
    <row r="22" spans="1:13" ht="9">
      <c r="A22" s="16" t="s">
        <v>4</v>
      </c>
      <c r="B22" s="28">
        <v>16185.921999999999</v>
      </c>
      <c r="C22" s="28">
        <v>15995.08</v>
      </c>
      <c r="D22" s="28">
        <v>17819.21</v>
      </c>
      <c r="E22" s="28">
        <v>12338.488000000001</v>
      </c>
      <c r="F22" s="28">
        <v>15016.611</v>
      </c>
      <c r="G22" s="28">
        <v>20623.95</v>
      </c>
      <c r="H22" s="28">
        <v>21865.319</v>
      </c>
      <c r="I22" s="28">
        <v>25531.305</v>
      </c>
      <c r="J22" s="28">
        <v>18799.144</v>
      </c>
      <c r="K22" s="28">
        <v>14600.959</v>
      </c>
      <c r="L22" s="18">
        <f>((K22/J22)-1)*100</f>
        <v>-22.33178808567028</v>
      </c>
      <c r="M22" s="21"/>
    </row>
    <row r="23" spans="1:13" ht="9">
      <c r="A23" s="16"/>
      <c r="B23" s="30"/>
      <c r="C23" s="30"/>
      <c r="D23" s="30"/>
      <c r="E23" s="30"/>
      <c r="F23" s="30"/>
      <c r="G23" s="30"/>
      <c r="H23" s="30"/>
      <c r="I23" s="30"/>
      <c r="J23" s="30"/>
      <c r="K23" s="30"/>
      <c r="M23" s="21"/>
    </row>
    <row r="24" spans="1:13" ht="9">
      <c r="A24" s="14" t="s">
        <v>5</v>
      </c>
      <c r="B24" s="25">
        <f aca="true" t="shared" si="4" ref="B24:H24">SUM(B25:B27)</f>
        <v>98772.46499999998</v>
      </c>
      <c r="C24" s="25">
        <f t="shared" si="4"/>
        <v>121294.199</v>
      </c>
      <c r="D24" s="25">
        <f t="shared" si="4"/>
        <v>135799.38999999998</v>
      </c>
      <c r="E24" s="25">
        <f t="shared" si="4"/>
        <v>142360.328</v>
      </c>
      <c r="F24" s="25">
        <f t="shared" si="4"/>
        <v>156103.992</v>
      </c>
      <c r="G24" s="25">
        <f t="shared" si="4"/>
        <v>181927.421</v>
      </c>
      <c r="H24" s="25">
        <f t="shared" si="4"/>
        <v>196885.075</v>
      </c>
      <c r="I24" s="25">
        <f>SUM(I25:I27)</f>
        <v>226673.755</v>
      </c>
      <c r="J24" s="25">
        <f>SUM(J25:J27)</f>
        <v>269568.798</v>
      </c>
      <c r="K24" s="25">
        <f>SUM(K25:K27)</f>
        <v>216783.782</v>
      </c>
      <c r="L24" s="17">
        <f>((K24/J24)-1)*100</f>
        <v>-19.581278097326383</v>
      </c>
      <c r="M24" s="21"/>
    </row>
    <row r="25" spans="1:13" ht="9">
      <c r="A25" s="16" t="s">
        <v>16</v>
      </c>
      <c r="B25" s="28">
        <v>19965.612</v>
      </c>
      <c r="C25" s="28">
        <v>30391.787000000004</v>
      </c>
      <c r="D25" s="28">
        <v>36189.774999999994</v>
      </c>
      <c r="E25" s="28">
        <v>39837.747</v>
      </c>
      <c r="F25" s="28">
        <v>50547.262</v>
      </c>
      <c r="G25" s="28">
        <v>51098.142</v>
      </c>
      <c r="H25" s="28">
        <v>54123.178</v>
      </c>
      <c r="I25" s="28">
        <v>67681.346</v>
      </c>
      <c r="J25" s="28">
        <v>108926.799</v>
      </c>
      <c r="K25" s="28">
        <v>74711.11</v>
      </c>
      <c r="L25" s="18">
        <f>((K25/J25)-1)*100</f>
        <v>-31.411635441522524</v>
      </c>
      <c r="M25" s="21"/>
    </row>
    <row r="26" spans="1:13" ht="9">
      <c r="A26" s="16" t="s">
        <v>20</v>
      </c>
      <c r="B26" s="28">
        <v>5846.656</v>
      </c>
      <c r="C26" s="28">
        <v>7675.985</v>
      </c>
      <c r="D26" s="28">
        <v>3895.6300000000006</v>
      </c>
      <c r="E26" s="28">
        <v>10017.093</v>
      </c>
      <c r="F26" s="28">
        <v>13506.85</v>
      </c>
      <c r="G26" s="28">
        <v>10996.036</v>
      </c>
      <c r="H26" s="28">
        <v>10935.084</v>
      </c>
      <c r="I26" s="28">
        <v>11979.479</v>
      </c>
      <c r="J26" s="28">
        <v>8667.531</v>
      </c>
      <c r="K26" s="28">
        <v>19649.764</v>
      </c>
      <c r="L26" s="18">
        <f>((K26/J26)-1)*100</f>
        <v>126.7054366462606</v>
      </c>
      <c r="M26" s="21"/>
    </row>
    <row r="27" spans="1:13" ht="9">
      <c r="A27" s="16" t="s">
        <v>6</v>
      </c>
      <c r="B27" s="28">
        <v>72960.19699999999</v>
      </c>
      <c r="C27" s="28">
        <v>83226.427</v>
      </c>
      <c r="D27" s="28">
        <v>95713.985</v>
      </c>
      <c r="E27" s="28">
        <v>92505.48800000001</v>
      </c>
      <c r="F27" s="28">
        <v>92049.88</v>
      </c>
      <c r="G27" s="28">
        <v>119833.243</v>
      </c>
      <c r="H27" s="28">
        <v>131826.813</v>
      </c>
      <c r="I27" s="28">
        <v>147012.93</v>
      </c>
      <c r="J27" s="28">
        <v>151974.468</v>
      </c>
      <c r="K27" s="28">
        <v>122422.908</v>
      </c>
      <c r="L27" s="18">
        <f>((K27/J27)-1)*100</f>
        <v>-19.445082051545658</v>
      </c>
      <c r="M27" s="21"/>
    </row>
    <row r="28" spans="1:13" ht="9">
      <c r="A28" s="16"/>
      <c r="B28" s="30"/>
      <c r="C28" s="30"/>
      <c r="D28" s="30"/>
      <c r="E28" s="30"/>
      <c r="F28" s="30"/>
      <c r="G28" s="30"/>
      <c r="H28" s="30"/>
      <c r="I28" s="30"/>
      <c r="J28" s="30"/>
      <c r="K28" s="30"/>
      <c r="M28" s="21"/>
    </row>
    <row r="29" spans="1:13" ht="9">
      <c r="A29" s="14" t="s">
        <v>7</v>
      </c>
      <c r="B29" s="25">
        <f aca="true" t="shared" si="5" ref="B29:H29">SUM(B30:B32)</f>
        <v>129903.71525000001</v>
      </c>
      <c r="C29" s="25">
        <f t="shared" si="5"/>
        <v>135121.393</v>
      </c>
      <c r="D29" s="25">
        <f t="shared" si="5"/>
        <v>147123.89800000002</v>
      </c>
      <c r="E29" s="25">
        <f t="shared" si="5"/>
        <v>143914.416</v>
      </c>
      <c r="F29" s="25">
        <f t="shared" si="5"/>
        <v>162260.291</v>
      </c>
      <c r="G29" s="25">
        <f t="shared" si="5"/>
        <v>176710.487</v>
      </c>
      <c r="H29" s="25">
        <f t="shared" si="5"/>
        <v>216008.00100000002</v>
      </c>
      <c r="I29" s="25">
        <f>SUM(I30:I32)</f>
        <v>245296.992</v>
      </c>
      <c r="J29" s="25">
        <f>SUM(J30:J32)</f>
        <v>252918.407</v>
      </c>
      <c r="K29" s="25">
        <f>SUM(K30:K32)</f>
        <v>221968.338</v>
      </c>
      <c r="L29" s="17">
        <f>((K29/J29)-1)*100</f>
        <v>-12.237175366994945</v>
      </c>
      <c r="M29" s="21"/>
    </row>
    <row r="30" spans="1:13" ht="9">
      <c r="A30" s="16" t="s">
        <v>8</v>
      </c>
      <c r="B30" s="28">
        <v>22400.751000000004</v>
      </c>
      <c r="C30" s="28">
        <v>19019.308999999997</v>
      </c>
      <c r="D30" s="28">
        <v>17539.942000000003</v>
      </c>
      <c r="E30" s="28">
        <v>15289.968</v>
      </c>
      <c r="F30" s="28">
        <v>21402.711</v>
      </c>
      <c r="G30" s="28">
        <v>23910.666</v>
      </c>
      <c r="H30" s="28">
        <v>34885.372</v>
      </c>
      <c r="I30" s="28">
        <v>30976.254</v>
      </c>
      <c r="J30" s="28">
        <v>27809.733</v>
      </c>
      <c r="K30" s="28">
        <v>16634.747</v>
      </c>
      <c r="L30" s="18">
        <f>((K30/J30)-1)*100</f>
        <v>-40.18372272757886</v>
      </c>
      <c r="M30" s="21"/>
    </row>
    <row r="31" spans="1:13" ht="9">
      <c r="A31" s="16" t="s">
        <v>17</v>
      </c>
      <c r="B31" s="28">
        <v>47599.26525</v>
      </c>
      <c r="C31" s="28">
        <v>57622.407</v>
      </c>
      <c r="D31" s="28">
        <v>69479.611</v>
      </c>
      <c r="E31" s="28">
        <v>70928.283</v>
      </c>
      <c r="F31" s="28">
        <v>86665.387</v>
      </c>
      <c r="G31" s="28">
        <v>97601.34</v>
      </c>
      <c r="H31" s="28">
        <v>108893.654</v>
      </c>
      <c r="I31" s="28">
        <v>120214.743</v>
      </c>
      <c r="J31" s="28">
        <v>122582.09</v>
      </c>
      <c r="K31" s="28">
        <v>105484.548</v>
      </c>
      <c r="L31" s="18">
        <f>((K31/J31)-1)*100</f>
        <v>-13.947830388599181</v>
      </c>
      <c r="M31" s="21"/>
    </row>
    <row r="32" spans="1:13" ht="9">
      <c r="A32" s="16" t="s">
        <v>9</v>
      </c>
      <c r="B32" s="28">
        <v>59903.699</v>
      </c>
      <c r="C32" s="28">
        <v>58479.677</v>
      </c>
      <c r="D32" s="28">
        <v>60104.344999999994</v>
      </c>
      <c r="E32" s="28">
        <v>57696.165</v>
      </c>
      <c r="F32" s="28">
        <v>54192.193</v>
      </c>
      <c r="G32" s="28">
        <v>55198.481</v>
      </c>
      <c r="H32" s="28">
        <v>72228.975</v>
      </c>
      <c r="I32" s="28">
        <v>94105.995</v>
      </c>
      <c r="J32" s="28">
        <v>102526.584</v>
      </c>
      <c r="K32" s="28">
        <v>99849.043</v>
      </c>
      <c r="L32" s="18">
        <f>((K32/J32)-1)*100</f>
        <v>-2.611557798512043</v>
      </c>
      <c r="M32" s="21"/>
    </row>
    <row r="33" spans="1:12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4" ht="9">
      <c r="A34" s="7" t="s">
        <v>22</v>
      </c>
      <c r="B34" s="6"/>
      <c r="C34" s="6"/>
      <c r="D34" s="6"/>
    </row>
    <row r="35" spans="1:4" ht="9">
      <c r="A35" s="8"/>
      <c r="B35" s="6"/>
      <c r="C35" s="6"/>
      <c r="D35" s="6"/>
    </row>
    <row r="36" spans="1:4" ht="9">
      <c r="A36" s="9"/>
      <c r="B36" s="6"/>
      <c r="C36" s="6"/>
      <c r="D36" s="6"/>
    </row>
    <row r="37" spans="2:11" ht="9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43" spans="2:4" ht="9">
      <c r="B43" s="5"/>
      <c r="C43" s="5"/>
      <c r="D43" s="5"/>
    </row>
    <row r="45" spans="1:4" ht="10.5">
      <c r="A45" s="3"/>
      <c r="B45" s="3"/>
      <c r="C45" s="3"/>
      <c r="D45" s="3"/>
    </row>
  </sheetData>
  <sheetProtection/>
  <mergeCells count="3">
    <mergeCell ref="A3:A4"/>
    <mergeCell ref="L3:L4"/>
    <mergeCell ref="B3:K3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2015-03-24T17:38:01Z</cp:lastPrinted>
  <dcterms:created xsi:type="dcterms:W3CDTF">2001-03-20T19:06:52Z</dcterms:created>
  <dcterms:modified xsi:type="dcterms:W3CDTF">2023-06-21T21:38:30Z</dcterms:modified>
  <cp:category/>
  <cp:version/>
  <cp:contentType/>
  <cp:contentStatus/>
</cp:coreProperties>
</file>