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T2.56" sheetId="1" r:id="rId1"/>
    <sheet name="Gráfico 31 e 32" sheetId="2" state="hidden" r:id="rId2"/>
    <sheet name="Figura 08" sheetId="3" state="hidden" r:id="rId3"/>
  </sheets>
  <definedNames>
    <definedName name="_Fill" hidden="1">'T2.56'!#REF!</definedName>
    <definedName name="_xlfn.TEXTJOIN" hidden="1">#NAME?</definedName>
    <definedName name="_xlnm.Print_Area" localSheetId="0">'T2.56'!$A$1:$J$86</definedName>
  </definedNames>
  <calcPr fullCalcOnLoad="1"/>
</workbook>
</file>

<file path=xl/sharedStrings.xml><?xml version="1.0" encoding="utf-8"?>
<sst xmlns="http://schemas.openxmlformats.org/spreadsheetml/2006/main" count="152" uniqueCount="112">
  <si>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</si>
  <si>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</si>
  <si>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</si>
  <si>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</si>
  <si>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</si>
  <si>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</si>
  <si>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</si>
  <si>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</si>
  <si>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</si>
  <si>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</si>
  <si>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</si>
  <si>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</si>
  <si>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</si>
  <si>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</si>
  <si>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</si>
  <si>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</si>
  <si>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</si>
  <si>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</si>
  <si>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</si>
  <si>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</si>
  <si>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</si>
  <si>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</si>
  <si>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</si>
  <si>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</si>
  <si>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</si>
  <si>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</si>
  <si>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</si>
  <si>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</si>
  <si>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</si>
  <si>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</si>
  <si>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</si>
  <si>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</si>
  <si>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Gasolina A</t>
  </si>
  <si>
    <t>Coque</t>
  </si>
  <si>
    <t>América do Norte</t>
  </si>
  <si>
    <t>África</t>
  </si>
  <si>
    <t>Américas Central e do Sul</t>
  </si>
  <si>
    <t>Ásia-Pacífico</t>
  </si>
  <si>
    <t>Óleo combustível</t>
  </si>
  <si>
    <t>Oriente Médio</t>
  </si>
  <si>
    <t>GLP</t>
  </si>
  <si>
    <t>Diesel</t>
  </si>
  <si>
    <t>Lubrificante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</si>
  <si>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</si>
  <si>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0"/>
      </rPr>
      <t>5</t>
    </r>
  </si>
  <si>
    <r>
      <t>Exportação de derivados de petróleo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)</t>
    </r>
  </si>
  <si>
    <r>
      <t>Outros</t>
    </r>
    <r>
      <rPr>
        <vertAlign val="superscript"/>
        <sz val="7"/>
        <rFont val="Helvetica Neue"/>
        <family val="0"/>
      </rPr>
      <t>6</t>
    </r>
  </si>
  <si>
    <t>Alemanha</t>
  </si>
  <si>
    <t>Chipre</t>
  </si>
  <si>
    <t>Dinamarca</t>
  </si>
  <si>
    <t>Grécia</t>
  </si>
  <si>
    <t>Hong Kong</t>
  </si>
  <si>
    <t>Ilhas Marshall</t>
  </si>
  <si>
    <t>Noruega</t>
  </si>
  <si>
    <t>Panamá</t>
  </si>
  <si>
    <t>Suíça</t>
  </si>
  <si>
    <t>México</t>
  </si>
  <si>
    <t>Portugal</t>
  </si>
  <si>
    <t>Canadá</t>
  </si>
  <si>
    <t>Turquia</t>
  </si>
  <si>
    <t>Arábia Saudita</t>
  </si>
  <si>
    <t>Senegal</t>
  </si>
  <si>
    <t>Fonte: MDIC/Secex.</t>
  </si>
  <si>
    <t>Regiões Geográficas, Países e Blocos Econômicos</t>
  </si>
  <si>
    <t>Europa</t>
  </si>
  <si>
    <r>
      <t>Outros</t>
    </r>
    <r>
      <rPr>
        <b/>
        <vertAlign val="superscript"/>
        <sz val="7"/>
        <rFont val="Helvetica Neue"/>
        <family val="0"/>
      </rPr>
      <t>1</t>
    </r>
  </si>
  <si>
    <r>
      <t>Outros</t>
    </r>
    <r>
      <rPr>
        <vertAlign val="superscript"/>
        <sz val="7"/>
        <rFont val="Helvetica Neue"/>
        <family val="0"/>
      </rPr>
      <t>2</t>
    </r>
  </si>
  <si>
    <r>
      <t>Outros</t>
    </r>
    <r>
      <rPr>
        <vertAlign val="superscript"/>
        <sz val="7"/>
        <rFont val="Helvetica Neue"/>
        <family val="0"/>
      </rPr>
      <t>3</t>
    </r>
  </si>
  <si>
    <t>Estados Unidos</t>
  </si>
  <si>
    <t>Bahamas</t>
  </si>
  <si>
    <t>Paraguai</t>
  </si>
  <si>
    <t>Colômbia</t>
  </si>
  <si>
    <t>Chile</t>
  </si>
  <si>
    <t>Argentina</t>
  </si>
  <si>
    <t>Antígua e Barbuda</t>
  </si>
  <si>
    <t>Peru</t>
  </si>
  <si>
    <t>Bolívia</t>
  </si>
  <si>
    <t>Uruguai</t>
  </si>
  <si>
    <t>Barbados</t>
  </si>
  <si>
    <t>Malta</t>
  </si>
  <si>
    <t>França</t>
  </si>
  <si>
    <t>Espanha</t>
  </si>
  <si>
    <t>Luxemburgo</t>
  </si>
  <si>
    <t>Reino Unido</t>
  </si>
  <si>
    <t>Ilha de Man</t>
  </si>
  <si>
    <t>Itália</t>
  </si>
  <si>
    <t>Islândia</t>
  </si>
  <si>
    <t>Comunidade dos Estados Independentes</t>
  </si>
  <si>
    <t>Rússia</t>
  </si>
  <si>
    <t>Barein</t>
  </si>
  <si>
    <t>Emirados Árabes Unidos</t>
  </si>
  <si>
    <t>Libéria</t>
  </si>
  <si>
    <t>África do Sul</t>
  </si>
  <si>
    <t>China</t>
  </si>
  <si>
    <t>Turcomenistão</t>
  </si>
  <si>
    <t>Ilhas Virgens Americanas</t>
  </si>
  <si>
    <t>Brasil</t>
  </si>
  <si>
    <t>Países Baixos (Holanda)</t>
  </si>
  <si>
    <t>Gibraltar</t>
  </si>
  <si>
    <t>Liechtenstein</t>
  </si>
  <si>
    <t>Cazaquistão</t>
  </si>
  <si>
    <t>Togo</t>
  </si>
  <si>
    <t>República Centro-Africana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</si>
  <si>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asfalto, gasolina de aviação, outros não energéticos, nafta, parafina e QAV. ²Inclui Aruba, Belize, Bermudas, Costa Rica, Cuba, Dominica, El Salvador, Equador, Guadalupe, Guatemala, </t>
    </r>
  </si>
  <si>
    <t xml:space="preserve">Vicente e Granadinas, Suriname, Trinidad e Tobago e Venezuela. ³Inclui Áustria, Bélgica, Bósnia-Herzegovina, Bulgária, Croácia, Eslovênia, Finlândia, Hungria, Irlanda, Lituânia, Montenegro, </t>
  </si>
  <si>
    <t>Polônia, República Tcheca, Romênia e Ucrânia. ⁴Inclui Catar, Iraque, Israel, Jordânia, Líbano e Palestina. ⁵Inclui Angola, Argélia, Benin, Burkina Faso, Cabo Verde, Camarões, Egito, Etiópia</t>
  </si>
  <si>
    <t>Coreia do Sul, Fiji, Filipinas, Geórgia, Guam, Ilhas Cook, Índia, Indonésia, Japão, Malásia, Maldivas, Mongólia, Nepal, Niue, Nova Zelândia, Palau, Paquistão, Pitcairn, Sri Lanka, Taiwan</t>
  </si>
  <si>
    <t xml:space="preserve">Gabão, Gâmbia, Gana, Líbia, Mali, Marrocos, Ilhas Maurício, Mauritânia, Namíbia, Níger, Nigéria, Quênia, República Democrática do Congo, Serra Leoa e Sudão. ⁶Inclui Austrália, Bangladesh, </t>
  </si>
  <si>
    <t xml:space="preserve">Guiana, Guiana Francesa, Honduras, Ilha Heard e Ilhas Mcdonald, Ilhas Cayman, Jamaica,  Martinica, Nicarágua, Puerto Rico, República Dominicana, Santa Lúcia, São Cristóvão e Névis, São </t>
  </si>
  <si>
    <t>(Formosa), Tailândia, Tuvalu, Vanuatu e Vietnã.</t>
  </si>
  <si>
    <t>Tabela 2.56 – Exportação de derivados de petróleo, energéticos e não energéticos, segundo regiões geográficas, países e blocos econômicos de procedência – 2022</t>
  </si>
  <si>
    <t>Singapura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</si>
</sst>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_(* #,##0.0_);_(* \(#,##0.0\);_(* &quot;-&quot;?_);_(@_)"/>
    <numFmt numFmtId="174" formatCode="_-* #,##0.0_-;\-* #,##0.0_-;_-* &quot;-&quot;?_-;_-@_-"/>
    <numFmt numFmtId="175" formatCode="_-* #,##0.000_-;\-* #,##0.000_-;_-* &quot;-&quot;???_-;_-@_-"/>
    <numFmt numFmtId="176" formatCode="#,##0_);\(#,##0\)"/>
    <numFmt numFmtId="177" formatCode="_-* #,##0_-;\-* #,##0_-;_-* &quot;-&quot;??_-;_-@_-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color indexed="10"/>
      <name val="Helvetica Neue"/>
      <family val="0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7"/>
      <name val="Helvetica Neue"/>
      <family val="0"/>
    </font>
    <font>
      <b/>
      <sz val="8"/>
      <name val="Helvetica Neue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.5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6" fillId="30" borderId="0" applyNumberFormat="0" applyBorder="0" applyAlignment="0" applyProtection="0"/>
    <xf numFmtId="0" fontId="59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64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65" fontId="4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69" fontId="16" fillId="0" borderId="0" xfId="63" applyNumberFormat="1" applyFont="1" applyAlignment="1">
      <alignment/>
    </xf>
    <xf numFmtId="169" fontId="17" fillId="0" borderId="0" xfId="63" applyNumberFormat="1" applyFont="1" applyAlignment="1">
      <alignment/>
    </xf>
    <xf numFmtId="169" fontId="18" fillId="0" borderId="0" xfId="63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69" fontId="8" fillId="0" borderId="0" xfId="63" applyNumberFormat="1" applyFont="1" applyAlignment="1">
      <alignment/>
    </xf>
    <xf numFmtId="169" fontId="0" fillId="0" borderId="0" xfId="0" applyNumberFormat="1" applyAlignment="1">
      <alignment/>
    </xf>
    <xf numFmtId="169" fontId="14" fillId="0" borderId="0" xfId="63" applyNumberFormat="1" applyFont="1" applyFill="1" applyBorder="1" applyAlignment="1">
      <alignment horizontal="left" vertical="center"/>
    </xf>
    <xf numFmtId="169" fontId="21" fillId="0" borderId="0" xfId="63" applyNumberFormat="1" applyFont="1" applyFill="1" applyBorder="1" applyAlignment="1">
      <alignment vertical="center" wrapText="1"/>
    </xf>
    <xf numFmtId="169" fontId="21" fillId="0" borderId="0" xfId="63" applyNumberFormat="1" applyFont="1" applyFill="1" applyBorder="1" applyAlignment="1">
      <alignment/>
    </xf>
    <xf numFmtId="169" fontId="21" fillId="0" borderId="0" xfId="63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/>
    </xf>
    <xf numFmtId="0" fontId="25" fillId="33" borderId="0" xfId="0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9" fontId="25" fillId="0" borderId="0" xfId="63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left" vertical="center"/>
    </xf>
    <xf numFmtId="168" fontId="22" fillId="0" borderId="0" xfId="63" applyNumberFormat="1" applyFont="1" applyFill="1" applyBorder="1" applyAlignment="1">
      <alignment horizontal="right" vertical="center" wrapText="1"/>
    </xf>
    <xf numFmtId="168" fontId="25" fillId="33" borderId="0" xfId="63" applyNumberFormat="1" applyFont="1" applyFill="1" applyBorder="1" applyAlignment="1">
      <alignment horizontal="right" vertical="center" wrapText="1"/>
    </xf>
    <xf numFmtId="168" fontId="25" fillId="0" borderId="0" xfId="63" applyNumberFormat="1" applyFont="1" applyFill="1" applyBorder="1" applyAlignment="1">
      <alignment horizontal="right" vertical="center" wrapText="1"/>
    </xf>
    <xf numFmtId="168" fontId="25" fillId="0" borderId="0" xfId="63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/>
    </xf>
    <xf numFmtId="170" fontId="25" fillId="33" borderId="0" xfId="63" applyNumberFormat="1" applyFont="1" applyFill="1" applyBorder="1" applyAlignment="1">
      <alignment horizontal="right" vertical="center" wrapText="1"/>
    </xf>
    <xf numFmtId="172" fontId="25" fillId="33" borderId="0" xfId="63" applyNumberFormat="1" applyFont="1" applyFill="1" applyBorder="1" applyAlignment="1">
      <alignment horizontal="right" vertical="center" wrapText="1"/>
    </xf>
    <xf numFmtId="171" fontId="25" fillId="33" borderId="0" xfId="63" applyNumberFormat="1" applyFont="1" applyFill="1" applyBorder="1" applyAlignment="1">
      <alignment horizontal="right" vertical="center" wrapText="1"/>
    </xf>
    <xf numFmtId="168" fontId="76" fillId="0" borderId="0" xfId="63" applyNumberFormat="1" applyFont="1" applyFill="1" applyBorder="1" applyAlignment="1">
      <alignment horizontal="right" vertical="center" wrapText="1"/>
    </xf>
    <xf numFmtId="170" fontId="21" fillId="0" borderId="0" xfId="63" applyNumberFormat="1" applyFont="1" applyFill="1" applyBorder="1" applyAlignment="1">
      <alignment vertical="center" wrapText="1"/>
    </xf>
    <xf numFmtId="165" fontId="21" fillId="0" borderId="0" xfId="63" applyNumberFormat="1" applyFont="1" applyFill="1" applyBorder="1" applyAlignment="1">
      <alignment vertical="center" wrapText="1"/>
    </xf>
    <xf numFmtId="169" fontId="21" fillId="33" borderId="0" xfId="63" applyNumberFormat="1" applyFont="1" applyFill="1" applyBorder="1" applyAlignment="1">
      <alignment horizontal="center"/>
    </xf>
    <xf numFmtId="169" fontId="21" fillId="0" borderId="0" xfId="63" applyNumberFormat="1" applyFont="1" applyFill="1" applyBorder="1" applyAlignment="1">
      <alignment horizontal="center"/>
    </xf>
    <xf numFmtId="168" fontId="25" fillId="0" borderId="0" xfId="63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 wrapText="1" shrinkToFit="1"/>
    </xf>
    <xf numFmtId="165" fontId="21" fillId="0" borderId="0" xfId="63" applyFont="1" applyFill="1" applyBorder="1" applyAlignment="1">
      <alignment vertical="center" wrapText="1"/>
    </xf>
    <xf numFmtId="169" fontId="22" fillId="0" borderId="0" xfId="63" applyNumberFormat="1" applyFont="1" applyFill="1" applyBorder="1" applyAlignment="1">
      <alignment horizontal="right" vertical="center" wrapText="1"/>
    </xf>
    <xf numFmtId="168" fontId="21" fillId="0" borderId="0" xfId="63" applyNumberFormat="1" applyFont="1" applyFill="1" applyBorder="1" applyAlignment="1">
      <alignment vertical="center" wrapText="1"/>
    </xf>
    <xf numFmtId="175" fontId="26" fillId="33" borderId="0" xfId="0" applyNumberFormat="1" applyFont="1" applyFill="1" applyBorder="1" applyAlignment="1">
      <alignment horizontal="left" vertical="center" wrapText="1" shrinkToFit="1"/>
    </xf>
    <xf numFmtId="168" fontId="21" fillId="33" borderId="0" xfId="63" applyNumberFormat="1" applyFont="1" applyFill="1" applyBorder="1" applyAlignment="1">
      <alignment horizontal="center"/>
    </xf>
    <xf numFmtId="169" fontId="25" fillId="0" borderId="0" xfId="63" applyNumberFormat="1" applyFont="1" applyFill="1" applyBorder="1" applyAlignment="1">
      <alignment horizontal="right" vertical="center" wrapText="1"/>
    </xf>
    <xf numFmtId="174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5" fillId="34" borderId="0" xfId="0" applyNumberFormat="1" applyFont="1" applyFill="1" applyBorder="1" applyAlignment="1">
      <alignment/>
    </xf>
    <xf numFmtId="168" fontId="22" fillId="34" borderId="0" xfId="63" applyNumberFormat="1" applyFont="1" applyFill="1" applyBorder="1" applyAlignment="1">
      <alignment horizontal="right" vertical="center" wrapText="1"/>
    </xf>
    <xf numFmtId="168" fontId="25" fillId="34" borderId="0" xfId="63" applyNumberFormat="1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/>
    </xf>
    <xf numFmtId="169" fontId="21" fillId="34" borderId="0" xfId="63" applyNumberFormat="1" applyFont="1" applyFill="1" applyBorder="1" applyAlignment="1">
      <alignment horizontal="center"/>
    </xf>
    <xf numFmtId="168" fontId="25" fillId="34" borderId="0" xfId="63" applyNumberFormat="1" applyFont="1" applyFill="1" applyBorder="1" applyAlignment="1">
      <alignment horizontal="right"/>
    </xf>
    <xf numFmtId="4" fontId="22" fillId="34" borderId="0" xfId="0" applyNumberFormat="1" applyFont="1" applyFill="1" applyBorder="1" applyAlignment="1">
      <alignment horizontal="left"/>
    </xf>
    <xf numFmtId="4" fontId="25" fillId="34" borderId="0" xfId="0" applyNumberFormat="1" applyFont="1" applyFill="1" applyBorder="1" applyAlignment="1">
      <alignment horizontal="left"/>
    </xf>
    <xf numFmtId="4" fontId="25" fillId="34" borderId="0" xfId="0" applyNumberFormat="1" applyFont="1" applyFill="1" applyBorder="1" applyAlignment="1">
      <alignment vertical="center"/>
    </xf>
    <xf numFmtId="169" fontId="25" fillId="34" borderId="0" xfId="63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168" fontId="25" fillId="34" borderId="0" xfId="63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4" fontId="22" fillId="34" borderId="0" xfId="0" applyNumberFormat="1" applyFont="1" applyFill="1" applyBorder="1" applyAlignment="1">
      <alignment horizontal="left" vertical="center"/>
    </xf>
    <xf numFmtId="4" fontId="22" fillId="34" borderId="10" xfId="0" applyNumberFormat="1" applyFont="1" applyFill="1" applyBorder="1" applyAlignment="1">
      <alignment/>
    </xf>
    <xf numFmtId="4" fontId="25" fillId="34" borderId="10" xfId="0" applyNumberFormat="1" applyFont="1" applyFill="1" applyBorder="1" applyAlignment="1">
      <alignment/>
    </xf>
    <xf numFmtId="4" fontId="25" fillId="34" borderId="1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 shrinkToFit="1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0.023"/>
          <c:w val="0.607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7012199"/>
        <c:axId val="41783200"/>
      </c:bar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01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25"/>
          <c:y val="0.0065"/>
          <c:w val="0.59925"/>
          <c:h val="0.7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2675"/>
          <c:w val="0.6045"/>
          <c:h val="0.8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0504481"/>
        <c:axId val="28996010"/>
      </c:bar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0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25"/>
          <c:y val="0.01325"/>
          <c:w val="0.59925"/>
          <c:h val="0.7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075"/>
          <c:y val="0.74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5"/>
          <c:w val="0.568"/>
          <c:h val="0.48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9</xdr:col>
      <xdr:colOff>19050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81050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9</xdr:col>
      <xdr:colOff>19050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81050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0</xdr:rowOff>
    </xdr:from>
    <xdr:to>
      <xdr:col>8</xdr:col>
      <xdr:colOff>790575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828675" y="1447800"/>
        <a:ext cx="6286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7"/>
  <sheetViews>
    <sheetView showGridLines="0" tabSelected="1" workbookViewId="0" topLeftCell="A1">
      <selection activeCell="A2" sqref="A2"/>
    </sheetView>
  </sheetViews>
  <sheetFormatPr defaultColWidth="11.5546875" defaultRowHeight="15"/>
  <cols>
    <col min="1" max="1" width="24.10546875" style="31" customWidth="1"/>
    <col min="2" max="4" width="7.77734375" style="31" customWidth="1"/>
    <col min="5" max="6" width="6.77734375" style="31" customWidth="1"/>
    <col min="7" max="7" width="7.77734375" style="31" bestFit="1" customWidth="1"/>
    <col min="8" max="10" width="6.99609375" style="31" customWidth="1"/>
    <col min="11" max="16384" width="11.5546875" style="31" customWidth="1"/>
  </cols>
  <sheetData>
    <row r="1" spans="1:10" ht="21.7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" customHeight="1">
      <c r="A2" s="56"/>
      <c r="B2" s="56"/>
      <c r="C2" s="56"/>
      <c r="D2" s="56"/>
      <c r="E2" s="56"/>
      <c r="F2" s="56"/>
      <c r="G2" s="56"/>
      <c r="H2" s="56"/>
      <c r="I2" s="60"/>
      <c r="J2" s="56"/>
    </row>
    <row r="3" spans="1:10" ht="18" customHeight="1">
      <c r="A3" s="90" t="s">
        <v>63</v>
      </c>
      <c r="B3" s="88" t="s">
        <v>45</v>
      </c>
      <c r="C3" s="89"/>
      <c r="D3" s="89"/>
      <c r="E3" s="89"/>
      <c r="F3" s="89"/>
      <c r="G3" s="89"/>
      <c r="H3" s="89"/>
      <c r="I3" s="89"/>
      <c r="J3" s="89"/>
    </row>
    <row r="4" spans="1:10" ht="9" customHeight="1">
      <c r="A4" s="91"/>
      <c r="B4" s="83" t="s">
        <v>31</v>
      </c>
      <c r="C4" s="83" t="s">
        <v>38</v>
      </c>
      <c r="D4" s="83" t="s">
        <v>32</v>
      </c>
      <c r="E4" s="83" t="s">
        <v>8</v>
      </c>
      <c r="F4" s="83" t="s">
        <v>33</v>
      </c>
      <c r="G4" s="83" t="s">
        <v>42</v>
      </c>
      <c r="H4" s="83" t="s">
        <v>41</v>
      </c>
      <c r="I4" s="83" t="s">
        <v>40</v>
      </c>
      <c r="J4" s="85" t="s">
        <v>65</v>
      </c>
    </row>
    <row r="5" spans="1:10" ht="15.75" customHeight="1">
      <c r="A5" s="92"/>
      <c r="B5" s="84"/>
      <c r="C5" s="84"/>
      <c r="D5" s="84"/>
      <c r="E5" s="84"/>
      <c r="F5" s="84"/>
      <c r="G5" s="84"/>
      <c r="H5" s="84"/>
      <c r="I5" s="84"/>
      <c r="J5" s="86"/>
    </row>
    <row r="6" spans="1:10" ht="9">
      <c r="A6" s="30"/>
      <c r="B6" s="61"/>
      <c r="C6" s="59"/>
      <c r="D6" s="28"/>
      <c r="E6" s="57"/>
      <c r="F6" s="51"/>
      <c r="G6" s="51"/>
      <c r="H6" s="52"/>
      <c r="I6" s="51"/>
      <c r="J6" s="51"/>
    </row>
    <row r="7" spans="1:12" s="33" customFormat="1" ht="9">
      <c r="A7" s="38" t="s">
        <v>31</v>
      </c>
      <c r="B7" s="50">
        <f>B9+B14+B30+B57+B63+B71+B52</f>
        <v>19019.59611833583</v>
      </c>
      <c r="C7" s="50">
        <f aca="true" t="shared" si="0" ref="C7:J7">C9+C14+C30+C57+C63+C71+C52</f>
        <v>14854.650711340208</v>
      </c>
      <c r="D7" s="50">
        <f t="shared" si="0"/>
        <v>546.0052621621622</v>
      </c>
      <c r="E7" s="50">
        <f t="shared" si="0"/>
        <v>207.6496059379217</v>
      </c>
      <c r="F7" s="50">
        <f t="shared" si="0"/>
        <v>943.0324971153847</v>
      </c>
      <c r="G7" s="50">
        <f t="shared" si="0"/>
        <v>115.23565348837212</v>
      </c>
      <c r="H7" s="50">
        <f t="shared" si="0"/>
        <v>92.30899880952383</v>
      </c>
      <c r="I7" s="50">
        <f t="shared" si="0"/>
        <v>0.01834963768115942</v>
      </c>
      <c r="J7" s="50">
        <f t="shared" si="0"/>
        <v>2260.6950398445783</v>
      </c>
      <c r="L7" s="63"/>
    </row>
    <row r="8" spans="1:10" ht="9">
      <c r="A8" s="39"/>
      <c r="B8" s="53"/>
      <c r="C8" s="48"/>
      <c r="D8" s="49"/>
      <c r="E8" s="47"/>
      <c r="F8" s="43"/>
      <c r="G8" s="47"/>
      <c r="H8" s="43"/>
      <c r="I8" s="43"/>
      <c r="J8" s="45"/>
    </row>
    <row r="9" spans="1:10" ht="9">
      <c r="A9" s="38" t="s">
        <v>34</v>
      </c>
      <c r="B9" s="42">
        <f>SUM(C9:J9)</f>
        <v>1253.268458027463</v>
      </c>
      <c r="C9" s="42">
        <f aca="true" t="shared" si="1" ref="C9:J9">SUM(C10:C12)</f>
        <v>12.052509278350517</v>
      </c>
      <c r="D9" s="42">
        <f t="shared" si="1"/>
        <v>172.05110945945947</v>
      </c>
      <c r="E9" s="42">
        <f t="shared" si="1"/>
        <v>124.8254129554656</v>
      </c>
      <c r="F9" s="42">
        <f t="shared" si="1"/>
        <v>485.2234038461539</v>
      </c>
      <c r="G9" s="42">
        <f t="shared" si="1"/>
        <v>1.7210813953488389</v>
      </c>
      <c r="H9" s="42">
        <f t="shared" si="1"/>
        <v>4.180617857142857</v>
      </c>
      <c r="I9" s="42">
        <f t="shared" si="1"/>
        <v>0</v>
      </c>
      <c r="J9" s="42">
        <f t="shared" si="1"/>
        <v>453.21432323554205</v>
      </c>
    </row>
    <row r="10" spans="1:10" ht="9">
      <c r="A10" s="40" t="s">
        <v>58</v>
      </c>
      <c r="B10" s="42">
        <f>SUM(C10:J10)</f>
        <v>145.09213572891343</v>
      </c>
      <c r="C10" s="44">
        <v>0.1725783505154639</v>
      </c>
      <c r="D10" s="44">
        <v>0</v>
      </c>
      <c r="E10" s="44">
        <v>0</v>
      </c>
      <c r="F10" s="44">
        <v>100.59706730769231</v>
      </c>
      <c r="G10" s="44">
        <v>0.017204651162790695</v>
      </c>
      <c r="H10" s="44">
        <v>0</v>
      </c>
      <c r="I10" s="44">
        <v>0</v>
      </c>
      <c r="J10" s="44">
        <v>44.30528541954286</v>
      </c>
    </row>
    <row r="11" spans="1:10" ht="9">
      <c r="A11" s="40" t="s">
        <v>68</v>
      </c>
      <c r="B11" s="42">
        <f>SUM(C11:J11)</f>
        <v>1072.844987655817</v>
      </c>
      <c r="C11" s="44">
        <v>11.879930927835053</v>
      </c>
      <c r="D11" s="44">
        <v>172.05110945945947</v>
      </c>
      <c r="E11" s="44">
        <v>124.69223886639676</v>
      </c>
      <c r="F11" s="44">
        <v>384.575625</v>
      </c>
      <c r="G11" s="44">
        <v>1.0554151162790706</v>
      </c>
      <c r="H11" s="44">
        <v>4.180617857142857</v>
      </c>
      <c r="I11" s="44">
        <v>0</v>
      </c>
      <c r="J11" s="44">
        <v>374.4100504287039</v>
      </c>
    </row>
    <row r="12" spans="1:10" ht="9">
      <c r="A12" s="40" t="s">
        <v>56</v>
      </c>
      <c r="B12" s="42">
        <f>SUM(C12:J12)</f>
        <v>35.3313346427326</v>
      </c>
      <c r="C12" s="44">
        <v>0</v>
      </c>
      <c r="D12" s="44">
        <v>0</v>
      </c>
      <c r="E12" s="44">
        <v>0.1331740890688259</v>
      </c>
      <c r="F12" s="44">
        <v>0.05071153846153846</v>
      </c>
      <c r="G12" s="44">
        <v>0.6484616279069775</v>
      </c>
      <c r="H12" s="44">
        <v>0</v>
      </c>
      <c r="I12" s="44">
        <v>0</v>
      </c>
      <c r="J12" s="44">
        <v>34.49898738729526</v>
      </c>
    </row>
    <row r="13" spans="1:10" ht="9">
      <c r="A13" s="39"/>
      <c r="B13" s="54"/>
      <c r="C13" s="44"/>
      <c r="D13" s="44"/>
      <c r="E13" s="55"/>
      <c r="F13" s="55"/>
      <c r="G13" s="45"/>
      <c r="H13" s="45"/>
      <c r="I13" s="44"/>
      <c r="J13" s="55"/>
    </row>
    <row r="14" spans="1:10" ht="9">
      <c r="A14" s="34" t="s">
        <v>36</v>
      </c>
      <c r="B14" s="42">
        <f aca="true" t="shared" si="2" ref="B14:B28">SUM(C14:J14)</f>
        <v>2684.4617030280588</v>
      </c>
      <c r="C14" s="42">
        <f aca="true" t="shared" si="3" ref="C14:J14">SUM(C15:C28)</f>
        <v>1956.4504567010313</v>
      </c>
      <c r="D14" s="42">
        <f t="shared" si="3"/>
        <v>38.15284054054054</v>
      </c>
      <c r="E14" s="42">
        <f t="shared" si="3"/>
        <v>75.26408771929823</v>
      </c>
      <c r="F14" s="42">
        <f t="shared" si="3"/>
        <v>3.5006298076923077</v>
      </c>
      <c r="G14" s="42">
        <f t="shared" si="3"/>
        <v>102.35331046511632</v>
      </c>
      <c r="H14" s="42">
        <f t="shared" si="3"/>
        <v>49.10020119047619</v>
      </c>
      <c r="I14" s="42">
        <f t="shared" si="3"/>
        <v>0.01757427536231884</v>
      </c>
      <c r="J14" s="58">
        <f t="shared" si="3"/>
        <v>459.6226023285414</v>
      </c>
    </row>
    <row r="15" spans="1:11" ht="9">
      <c r="A15" s="39" t="s">
        <v>74</v>
      </c>
      <c r="B15" s="42">
        <f t="shared" si="2"/>
        <v>53.6441927002092</v>
      </c>
      <c r="C15" s="44">
        <v>52.669625773195875</v>
      </c>
      <c r="D15" s="44">
        <v>8.108108108108109E-06</v>
      </c>
      <c r="E15" s="44">
        <v>0.000748987854251012</v>
      </c>
      <c r="F15" s="44">
        <v>0</v>
      </c>
      <c r="G15" s="44">
        <v>0.0011395348837209302</v>
      </c>
      <c r="H15" s="44">
        <v>0.9726261904761905</v>
      </c>
      <c r="I15" s="44">
        <v>4.1666666666666665E-05</v>
      </c>
      <c r="J15" s="44">
        <v>2.4390243902439023E-06</v>
      </c>
      <c r="K15" s="44"/>
    </row>
    <row r="16" spans="1:11" ht="9">
      <c r="A16" s="40" t="s">
        <v>73</v>
      </c>
      <c r="B16" s="42">
        <f t="shared" si="2"/>
        <v>407.2716916818563</v>
      </c>
      <c r="C16" s="44">
        <v>249.21200412371132</v>
      </c>
      <c r="D16" s="44">
        <v>33.66477567567568</v>
      </c>
      <c r="E16" s="44">
        <v>6.705968960863698</v>
      </c>
      <c r="F16" s="44">
        <v>0.06709134615384615</v>
      </c>
      <c r="G16" s="44">
        <v>28.789315116279084</v>
      </c>
      <c r="H16" s="44">
        <v>38.207969047619045</v>
      </c>
      <c r="I16" s="44">
        <v>0.0003442028985507246</v>
      </c>
      <c r="J16" s="44">
        <v>50.62422320865504</v>
      </c>
      <c r="K16" s="44"/>
    </row>
    <row r="17" spans="1:11" ht="9">
      <c r="A17" s="41" t="s">
        <v>69</v>
      </c>
      <c r="B17" s="42">
        <f t="shared" si="2"/>
        <v>414.08994229703933</v>
      </c>
      <c r="C17" s="44">
        <v>412.53645773195876</v>
      </c>
      <c r="D17" s="44">
        <v>0.0013513513513513514</v>
      </c>
      <c r="E17" s="44">
        <v>0.010931174089068824</v>
      </c>
      <c r="F17" s="44">
        <v>0</v>
      </c>
      <c r="G17" s="44">
        <v>0.6738965116279069</v>
      </c>
      <c r="H17" s="44">
        <v>0.7910988095238095</v>
      </c>
      <c r="I17" s="44">
        <v>1.8115942028985507E-05</v>
      </c>
      <c r="J17" s="44">
        <v>0.07618860254640282</v>
      </c>
      <c r="K17" s="44"/>
    </row>
    <row r="18" spans="1:11" ht="9">
      <c r="A18" s="40" t="s">
        <v>78</v>
      </c>
      <c r="B18" s="42">
        <f t="shared" si="2"/>
        <v>16.679458330277726</v>
      </c>
      <c r="C18" s="44">
        <v>16.138532989690724</v>
      </c>
      <c r="D18" s="44">
        <v>7.297297297297297E-05</v>
      </c>
      <c r="E18" s="44">
        <v>0.0015951417004048583</v>
      </c>
      <c r="F18" s="44">
        <v>0</v>
      </c>
      <c r="G18" s="44">
        <v>0.015446511627906978</v>
      </c>
      <c r="H18" s="44">
        <v>0.5238107142857142</v>
      </c>
      <c r="I18" s="44">
        <v>0</v>
      </c>
      <c r="J18" s="44">
        <v>0</v>
      </c>
      <c r="K18" s="44"/>
    </row>
    <row r="19" spans="1:11" ht="9">
      <c r="A19" s="40" t="s">
        <v>76</v>
      </c>
      <c r="B19" s="42">
        <f t="shared" si="2"/>
        <v>18.0007479705315</v>
      </c>
      <c r="C19" s="44">
        <v>0</v>
      </c>
      <c r="D19" s="44">
        <v>0</v>
      </c>
      <c r="E19" s="44">
        <v>1.0481079622132254</v>
      </c>
      <c r="F19" s="44">
        <v>0.14752884615384615</v>
      </c>
      <c r="G19" s="44">
        <v>14.284941860465121</v>
      </c>
      <c r="H19" s="44">
        <v>0</v>
      </c>
      <c r="I19" s="44">
        <v>0</v>
      </c>
      <c r="J19" s="44">
        <v>2.520169301699306</v>
      </c>
      <c r="K19" s="44"/>
    </row>
    <row r="20" spans="1:11" ht="9">
      <c r="A20" s="39" t="s">
        <v>96</v>
      </c>
      <c r="B20" s="42">
        <f t="shared" si="2"/>
        <v>135.96061258360842</v>
      </c>
      <c r="C20" s="44">
        <v>1.6486701030927837</v>
      </c>
      <c r="D20" s="44">
        <v>0</v>
      </c>
      <c r="E20" s="44">
        <v>0</v>
      </c>
      <c r="F20" s="44">
        <v>0</v>
      </c>
      <c r="G20" s="44">
        <v>0.014498837209302326</v>
      </c>
      <c r="H20" s="44">
        <v>0.8692511904761905</v>
      </c>
      <c r="I20" s="44">
        <v>0</v>
      </c>
      <c r="J20" s="44">
        <v>133.42819245283016</v>
      </c>
      <c r="K20" s="44"/>
    </row>
    <row r="21" spans="1:11" ht="9">
      <c r="A21" s="39" t="s">
        <v>72</v>
      </c>
      <c r="B21" s="42">
        <f t="shared" si="2"/>
        <v>82.85412616432879</v>
      </c>
      <c r="C21" s="44">
        <v>25.307274226804125</v>
      </c>
      <c r="D21" s="44">
        <v>0</v>
      </c>
      <c r="E21" s="44">
        <v>6.589784075573551</v>
      </c>
      <c r="F21" s="44">
        <v>0.5518942307692308</v>
      </c>
      <c r="G21" s="44">
        <v>6.281256976744188</v>
      </c>
      <c r="H21" s="44">
        <v>0.3155928571428572</v>
      </c>
      <c r="I21" s="44">
        <v>4.528985507246377E-05</v>
      </c>
      <c r="J21" s="44">
        <v>43.80827850743976</v>
      </c>
      <c r="K21" s="44"/>
    </row>
    <row r="22" spans="1:11" ht="9">
      <c r="A22" s="39" t="s">
        <v>71</v>
      </c>
      <c r="B22" s="42">
        <f t="shared" si="2"/>
        <v>162.27543098266202</v>
      </c>
      <c r="C22" s="44">
        <v>0</v>
      </c>
      <c r="D22" s="44">
        <v>4.486298648648649</v>
      </c>
      <c r="E22" s="44">
        <v>15.270650472334683</v>
      </c>
      <c r="F22" s="44">
        <v>0</v>
      </c>
      <c r="G22" s="44">
        <v>4.795243023255814</v>
      </c>
      <c r="H22" s="44">
        <v>1.0243</v>
      </c>
      <c r="I22" s="44">
        <v>0</v>
      </c>
      <c r="J22" s="44">
        <v>136.69893883842286</v>
      </c>
      <c r="K22" s="44"/>
    </row>
    <row r="23" spans="1:11" ht="9">
      <c r="A23" s="39" t="s">
        <v>95</v>
      </c>
      <c r="B23" s="42">
        <f t="shared" si="2"/>
        <v>685.5623463917526</v>
      </c>
      <c r="C23" s="44">
        <v>685.5623463917526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/>
    </row>
    <row r="24" spans="1:11" ht="9">
      <c r="A24" s="39" t="s">
        <v>54</v>
      </c>
      <c r="B24" s="42">
        <f t="shared" si="2"/>
        <v>562.6468011110152</v>
      </c>
      <c r="C24" s="44">
        <v>491.227950515464</v>
      </c>
      <c r="D24" s="44">
        <v>0.0003337837837837838</v>
      </c>
      <c r="E24" s="44">
        <v>0.06833198380566806</v>
      </c>
      <c r="F24" s="44">
        <v>0</v>
      </c>
      <c r="G24" s="44">
        <v>1.6268558139534888</v>
      </c>
      <c r="H24" s="44">
        <v>4.801071428571428</v>
      </c>
      <c r="I24" s="44">
        <v>0.0004963768115942027</v>
      </c>
      <c r="J24" s="44">
        <v>64.92176120862521</v>
      </c>
      <c r="K24" s="44"/>
    </row>
    <row r="25" spans="1:11" ht="9">
      <c r="A25" s="39" t="s">
        <v>70</v>
      </c>
      <c r="B25" s="42">
        <f t="shared" si="2"/>
        <v>70.83807035761632</v>
      </c>
      <c r="C25" s="44">
        <v>0.3494020618556701</v>
      </c>
      <c r="D25" s="44">
        <v>0</v>
      </c>
      <c r="E25" s="44">
        <v>30.36054790823211</v>
      </c>
      <c r="F25" s="44">
        <v>0</v>
      </c>
      <c r="G25" s="44">
        <v>24.33920232558141</v>
      </c>
      <c r="H25" s="44">
        <v>0</v>
      </c>
      <c r="I25" s="44">
        <v>0</v>
      </c>
      <c r="J25" s="44">
        <v>15.788918061947129</v>
      </c>
      <c r="K25" s="44"/>
    </row>
    <row r="26" spans="1:11" ht="9">
      <c r="A26" s="41" t="s">
        <v>75</v>
      </c>
      <c r="B26" s="42">
        <f t="shared" si="2"/>
        <v>19.70422090670598</v>
      </c>
      <c r="C26" s="44">
        <v>0</v>
      </c>
      <c r="D26" s="44">
        <v>0</v>
      </c>
      <c r="E26" s="44">
        <v>13.491103913630232</v>
      </c>
      <c r="F26" s="44">
        <v>0</v>
      </c>
      <c r="G26" s="44">
        <v>5.196582558139535</v>
      </c>
      <c r="H26" s="44">
        <v>0.18157261904761907</v>
      </c>
      <c r="I26" s="44">
        <v>0</v>
      </c>
      <c r="J26" s="44">
        <v>0.8349618158885989</v>
      </c>
      <c r="K26" s="62"/>
    </row>
    <row r="27" spans="1:11" ht="9">
      <c r="A27" s="39" t="s">
        <v>77</v>
      </c>
      <c r="B27" s="42">
        <f t="shared" si="2"/>
        <v>18.199931735522654</v>
      </c>
      <c r="C27" s="44">
        <v>0.4672886597938144</v>
      </c>
      <c r="D27" s="44">
        <v>0</v>
      </c>
      <c r="E27" s="44">
        <v>0.9335816464237516</v>
      </c>
      <c r="F27" s="44">
        <v>1.1846153846153844</v>
      </c>
      <c r="G27" s="44">
        <v>7.9480302325581365</v>
      </c>
      <c r="H27" s="44">
        <v>0.08719880952380951</v>
      </c>
      <c r="I27" s="44">
        <v>0</v>
      </c>
      <c r="J27" s="44">
        <v>7.579217002607761</v>
      </c>
      <c r="K27" s="44"/>
    </row>
    <row r="28" spans="1:10" s="68" customFormat="1" ht="10.5" customHeight="1">
      <c r="A28" s="65" t="s">
        <v>66</v>
      </c>
      <c r="B28" s="66">
        <f t="shared" si="2"/>
        <v>36.73412981493235</v>
      </c>
      <c r="C28" s="67">
        <v>21.330904123711335</v>
      </c>
      <c r="D28" s="67">
        <v>0</v>
      </c>
      <c r="E28" s="67">
        <v>0.7827354925775981</v>
      </c>
      <c r="F28" s="67">
        <v>1.5495</v>
      </c>
      <c r="G28" s="67">
        <v>8.386901162790693</v>
      </c>
      <c r="H28" s="67">
        <v>1.325709523809524</v>
      </c>
      <c r="I28" s="67">
        <v>0.016628623188405797</v>
      </c>
      <c r="J28" s="67">
        <v>3.341750888854801</v>
      </c>
    </row>
    <row r="29" spans="1:10" s="68" customFormat="1" ht="9">
      <c r="A29" s="65"/>
      <c r="B29" s="69"/>
      <c r="C29" s="70"/>
      <c r="D29" s="70"/>
      <c r="E29" s="70"/>
      <c r="F29" s="70"/>
      <c r="G29" s="70"/>
      <c r="H29" s="70"/>
      <c r="I29" s="70"/>
      <c r="J29" s="70"/>
    </row>
    <row r="30" spans="1:10" s="68" customFormat="1" ht="9">
      <c r="A30" s="71" t="s">
        <v>64</v>
      </c>
      <c r="B30" s="66">
        <f aca="true" t="shared" si="4" ref="B30:B50">SUM(C30:J30)</f>
        <v>3573.963435389804</v>
      </c>
      <c r="C30" s="66">
        <f aca="true" t="shared" si="5" ref="C30:J30">SUM(C31:C50)</f>
        <v>2119.977630927835</v>
      </c>
      <c r="D30" s="66">
        <f t="shared" si="5"/>
        <v>210.90627972972973</v>
      </c>
      <c r="E30" s="66">
        <f t="shared" si="5"/>
        <v>7.1548191632928475</v>
      </c>
      <c r="F30" s="66">
        <f t="shared" si="5"/>
        <v>155.3357221153846</v>
      </c>
      <c r="G30" s="66">
        <f t="shared" si="5"/>
        <v>3.8640220930232565</v>
      </c>
      <c r="H30" s="66">
        <f t="shared" si="5"/>
        <v>24.354459523809524</v>
      </c>
      <c r="I30" s="66">
        <f t="shared" si="5"/>
        <v>0.00026268115942028986</v>
      </c>
      <c r="J30" s="66">
        <f t="shared" si="5"/>
        <v>1052.3702391555698</v>
      </c>
    </row>
    <row r="31" spans="1:10" s="68" customFormat="1" ht="9">
      <c r="A31" s="72" t="s">
        <v>47</v>
      </c>
      <c r="B31" s="66">
        <f t="shared" si="4"/>
        <v>107.3391408831225</v>
      </c>
      <c r="C31" s="67">
        <v>7.524507216494845</v>
      </c>
      <c r="D31" s="67">
        <v>0</v>
      </c>
      <c r="E31" s="67">
        <v>4.975728744939271</v>
      </c>
      <c r="F31" s="67">
        <v>0.18786634615384618</v>
      </c>
      <c r="G31" s="67">
        <v>0.061358139534883734</v>
      </c>
      <c r="H31" s="67">
        <v>0.5786952380952382</v>
      </c>
      <c r="I31" s="67">
        <v>0</v>
      </c>
      <c r="J31" s="67">
        <v>94.01098519790442</v>
      </c>
    </row>
    <row r="32" spans="1:10" s="68" customFormat="1" ht="9">
      <c r="A32" s="72" t="s">
        <v>48</v>
      </c>
      <c r="B32" s="66">
        <f t="shared" si="4"/>
        <v>114.07281196269273</v>
      </c>
      <c r="C32" s="67">
        <v>113.77578247422679</v>
      </c>
      <c r="D32" s="67">
        <v>0</v>
      </c>
      <c r="E32" s="67">
        <v>0.01264507422402159</v>
      </c>
      <c r="F32" s="67">
        <v>0</v>
      </c>
      <c r="G32" s="67">
        <v>0.223753488372093</v>
      </c>
      <c r="H32" s="67">
        <v>0.060514285714285715</v>
      </c>
      <c r="I32" s="67">
        <v>0.00010688405797101449</v>
      </c>
      <c r="J32" s="67">
        <v>9.756097560975611E-06</v>
      </c>
    </row>
    <row r="33" spans="1:10" s="68" customFormat="1" ht="9">
      <c r="A33" s="72" t="s">
        <v>49</v>
      </c>
      <c r="B33" s="66">
        <f t="shared" si="4"/>
        <v>13.64229357867471</v>
      </c>
      <c r="C33" s="67">
        <v>12.97234226804124</v>
      </c>
      <c r="D33" s="67">
        <v>0</v>
      </c>
      <c r="E33" s="67">
        <v>0.0007759784075573549</v>
      </c>
      <c r="F33" s="67">
        <v>0</v>
      </c>
      <c r="G33" s="67">
        <v>0.2048860465116279</v>
      </c>
      <c r="H33" s="67">
        <v>0.46428928571428574</v>
      </c>
      <c r="I33" s="67">
        <v>0</v>
      </c>
      <c r="J33" s="67">
        <v>0</v>
      </c>
    </row>
    <row r="34" spans="1:10" s="68" customFormat="1" ht="9">
      <c r="A34" s="73" t="s">
        <v>81</v>
      </c>
      <c r="B34" s="66">
        <f t="shared" si="4"/>
        <v>470.29284871460425</v>
      </c>
      <c r="C34" s="67">
        <v>409.4422505154639</v>
      </c>
      <c r="D34" s="67">
        <v>0</v>
      </c>
      <c r="E34" s="67">
        <v>9.581646423751687E-05</v>
      </c>
      <c r="F34" s="67">
        <v>0</v>
      </c>
      <c r="G34" s="67">
        <v>0.11205697674418603</v>
      </c>
      <c r="H34" s="67">
        <v>0.11938452380952382</v>
      </c>
      <c r="I34" s="67">
        <v>0</v>
      </c>
      <c r="J34" s="67">
        <v>60.61906088212234</v>
      </c>
    </row>
    <row r="35" spans="1:10" s="68" customFormat="1" ht="9">
      <c r="A35" s="72" t="s">
        <v>80</v>
      </c>
      <c r="B35" s="66">
        <f t="shared" si="4"/>
        <v>93.20884587342223</v>
      </c>
      <c r="C35" s="67">
        <v>1.3375350515463917</v>
      </c>
      <c r="D35" s="67">
        <v>2.702702702702703E-05</v>
      </c>
      <c r="E35" s="67">
        <v>0.5252132253711201</v>
      </c>
      <c r="F35" s="67">
        <v>0</v>
      </c>
      <c r="G35" s="67">
        <v>0.05979069767441861</v>
      </c>
      <c r="H35" s="67">
        <v>1.3688071428571429</v>
      </c>
      <c r="I35" s="67">
        <v>0</v>
      </c>
      <c r="J35" s="67">
        <v>89.91747272894614</v>
      </c>
    </row>
    <row r="36" spans="1:10" s="68" customFormat="1" ht="9">
      <c r="A36" s="73" t="s">
        <v>98</v>
      </c>
      <c r="B36" s="66">
        <f t="shared" si="4"/>
        <v>193.98290300574357</v>
      </c>
      <c r="C36" s="67">
        <v>193.96674329896905</v>
      </c>
      <c r="D36" s="67">
        <v>0</v>
      </c>
      <c r="E36" s="67">
        <v>0</v>
      </c>
      <c r="F36" s="67">
        <v>0</v>
      </c>
      <c r="G36" s="67">
        <v>0.016148837209302325</v>
      </c>
      <c r="H36" s="67">
        <v>0</v>
      </c>
      <c r="I36" s="67">
        <v>1.0869565217391303E-05</v>
      </c>
      <c r="J36" s="67">
        <v>0</v>
      </c>
    </row>
    <row r="37" spans="1:10" s="68" customFormat="1" ht="9">
      <c r="A37" s="72" t="s">
        <v>50</v>
      </c>
      <c r="B37" s="66">
        <f t="shared" si="4"/>
        <v>54.35898050125304</v>
      </c>
      <c r="C37" s="67">
        <v>53.67978659793815</v>
      </c>
      <c r="D37" s="67">
        <v>8.108108108108109E-05</v>
      </c>
      <c r="E37" s="67">
        <v>0.004064777327935222</v>
      </c>
      <c r="F37" s="67">
        <v>0</v>
      </c>
      <c r="G37" s="67">
        <v>0.325832558139535</v>
      </c>
      <c r="H37" s="67">
        <v>0.3491119047619048</v>
      </c>
      <c r="I37" s="67">
        <v>7.427536231884058E-05</v>
      </c>
      <c r="J37" s="67">
        <v>2.9306642123025E-05</v>
      </c>
    </row>
    <row r="38" spans="1:10" s="68" customFormat="1" ht="9">
      <c r="A38" s="73" t="s">
        <v>84</v>
      </c>
      <c r="B38" s="66">
        <f t="shared" si="4"/>
        <v>20.891012371134018</v>
      </c>
      <c r="C38" s="67">
        <v>20.891012371134018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</row>
    <row r="39" spans="1:10" s="68" customFormat="1" ht="9">
      <c r="A39" s="73" t="s">
        <v>86</v>
      </c>
      <c r="B39" s="66">
        <f t="shared" si="4"/>
        <v>13.929596153846154</v>
      </c>
      <c r="C39" s="67">
        <v>0</v>
      </c>
      <c r="D39" s="67">
        <v>0</v>
      </c>
      <c r="E39" s="67">
        <v>0</v>
      </c>
      <c r="F39" s="67">
        <v>13.929596153846154</v>
      </c>
      <c r="G39" s="67">
        <v>0</v>
      </c>
      <c r="H39" s="67">
        <v>0</v>
      </c>
      <c r="I39" s="67">
        <v>0</v>
      </c>
      <c r="J39" s="74">
        <v>0</v>
      </c>
    </row>
    <row r="40" spans="1:10" s="68" customFormat="1" ht="9">
      <c r="A40" s="72" t="s">
        <v>85</v>
      </c>
      <c r="B40" s="66">
        <f t="shared" si="4"/>
        <v>39.93590395199309</v>
      </c>
      <c r="C40" s="67">
        <v>11.641050515463917</v>
      </c>
      <c r="D40" s="67">
        <v>0.00040540540540540544</v>
      </c>
      <c r="E40" s="67">
        <v>0.0006005398110661269</v>
      </c>
      <c r="F40" s="67">
        <v>0.5771634615384615</v>
      </c>
      <c r="G40" s="67">
        <v>0.11118372093023254</v>
      </c>
      <c r="H40" s="67">
        <v>0.2607392857142857</v>
      </c>
      <c r="I40" s="67">
        <v>1.8115942028985508E-06</v>
      </c>
      <c r="J40" s="67">
        <v>27.344759211535518</v>
      </c>
    </row>
    <row r="41" spans="1:10" s="68" customFormat="1" ht="9">
      <c r="A41" s="72" t="s">
        <v>99</v>
      </c>
      <c r="B41" s="66">
        <f t="shared" si="4"/>
        <v>21.316745127638683</v>
      </c>
      <c r="C41" s="67">
        <v>21.25703917525773</v>
      </c>
      <c r="D41" s="67">
        <v>0</v>
      </c>
      <c r="E41" s="67">
        <v>0</v>
      </c>
      <c r="F41" s="67">
        <v>0</v>
      </c>
      <c r="G41" s="67">
        <v>0</v>
      </c>
      <c r="H41" s="67">
        <v>0.05970595238095238</v>
      </c>
      <c r="I41" s="67">
        <v>0</v>
      </c>
      <c r="J41" s="67">
        <v>0</v>
      </c>
    </row>
    <row r="42" spans="1:10" s="68" customFormat="1" ht="9">
      <c r="A42" s="72" t="s">
        <v>82</v>
      </c>
      <c r="B42" s="66">
        <f t="shared" si="4"/>
        <v>42.83909736439936</v>
      </c>
      <c r="C42" s="67">
        <v>4.5927319587628865</v>
      </c>
      <c r="D42" s="67">
        <v>0</v>
      </c>
      <c r="E42" s="67">
        <v>0.0001349527665317139</v>
      </c>
      <c r="F42" s="67">
        <v>0</v>
      </c>
      <c r="G42" s="67">
        <v>0.03222558139534883</v>
      </c>
      <c r="H42" s="67">
        <v>2.3163785714285714</v>
      </c>
      <c r="I42" s="67">
        <v>0</v>
      </c>
      <c r="J42" s="67">
        <v>35.89762630004602</v>
      </c>
    </row>
    <row r="43" spans="1:10" s="68" customFormat="1" ht="9">
      <c r="A43" s="72" t="s">
        <v>79</v>
      </c>
      <c r="B43" s="66">
        <f t="shared" si="4"/>
        <v>305.58830879558246</v>
      </c>
      <c r="C43" s="67">
        <v>293.2952793814433</v>
      </c>
      <c r="D43" s="67">
        <v>0</v>
      </c>
      <c r="E43" s="67">
        <v>0.00709311740890688</v>
      </c>
      <c r="F43" s="67">
        <v>0</v>
      </c>
      <c r="G43" s="67">
        <v>0.8652523255813956</v>
      </c>
      <c r="H43" s="67">
        <v>9.212705952380952</v>
      </c>
      <c r="I43" s="67">
        <v>4.7101449275362324E-05</v>
      </c>
      <c r="J43" s="67">
        <v>2.207930917318607</v>
      </c>
    </row>
    <row r="44" spans="1:10" s="68" customFormat="1" ht="9">
      <c r="A44" s="72" t="s">
        <v>53</v>
      </c>
      <c r="B44" s="66">
        <f t="shared" si="4"/>
        <v>127.79660766260967</v>
      </c>
      <c r="C44" s="67">
        <v>118.09020515463921</v>
      </c>
      <c r="D44" s="67">
        <v>0</v>
      </c>
      <c r="E44" s="67">
        <v>0.004024291497975708</v>
      </c>
      <c r="F44" s="67">
        <v>7.788461538461538</v>
      </c>
      <c r="G44" s="67">
        <v>0.18111976744186042</v>
      </c>
      <c r="H44" s="67">
        <v>1.7327666666666668</v>
      </c>
      <c r="I44" s="67">
        <v>0</v>
      </c>
      <c r="J44" s="67">
        <v>3.024390243902439E-05</v>
      </c>
    </row>
    <row r="45" spans="1:10" s="68" customFormat="1" ht="9">
      <c r="A45" s="72" t="s">
        <v>97</v>
      </c>
      <c r="B45" s="66">
        <f t="shared" si="4"/>
        <v>1457.3085791414626</v>
      </c>
      <c r="C45" s="67">
        <v>752.9451298969071</v>
      </c>
      <c r="D45" s="67">
        <v>210.9057635135135</v>
      </c>
      <c r="E45" s="67">
        <v>1.5174507422402161</v>
      </c>
      <c r="F45" s="67">
        <v>60.68015384615384</v>
      </c>
      <c r="G45" s="67">
        <v>0.019926744186046515</v>
      </c>
      <c r="H45" s="67">
        <v>5.791196428571429</v>
      </c>
      <c r="I45" s="67">
        <v>0</v>
      </c>
      <c r="J45" s="67">
        <v>425.4489579698903</v>
      </c>
    </row>
    <row r="46" spans="1:10" s="68" customFormat="1" ht="9">
      <c r="A46" s="73" t="s">
        <v>57</v>
      </c>
      <c r="B46" s="66">
        <f t="shared" si="4"/>
        <v>242.59182133040628</v>
      </c>
      <c r="C46" s="67">
        <v>63.72411855670102</v>
      </c>
      <c r="D46" s="67">
        <v>0</v>
      </c>
      <c r="E46" s="67">
        <v>0.00191497975708502</v>
      </c>
      <c r="F46" s="67">
        <v>0</v>
      </c>
      <c r="G46" s="67">
        <v>0.19158139534883722</v>
      </c>
      <c r="H46" s="67">
        <v>0.9069035714285714</v>
      </c>
      <c r="I46" s="67">
        <v>1.8115942028985507E-05</v>
      </c>
      <c r="J46" s="67">
        <v>177.76728471122874</v>
      </c>
    </row>
    <row r="47" spans="1:10" s="68" customFormat="1" ht="9">
      <c r="A47" s="65" t="s">
        <v>83</v>
      </c>
      <c r="B47" s="66">
        <f t="shared" si="4"/>
        <v>85.34264665767705</v>
      </c>
      <c r="C47" s="67">
        <v>16.260389690721645</v>
      </c>
      <c r="D47" s="67">
        <v>0</v>
      </c>
      <c r="E47" s="67">
        <v>0.014129554655870446</v>
      </c>
      <c r="F47" s="67">
        <v>0</v>
      </c>
      <c r="G47" s="67">
        <v>1.3738860465116278</v>
      </c>
      <c r="H47" s="67">
        <v>0.527372619047619</v>
      </c>
      <c r="I47" s="67">
        <v>0</v>
      </c>
      <c r="J47" s="74">
        <v>67.16686874674029</v>
      </c>
    </row>
    <row r="48" spans="1:10" s="68" customFormat="1" ht="9">
      <c r="A48" s="73" t="s">
        <v>55</v>
      </c>
      <c r="B48" s="66">
        <f t="shared" si="4"/>
        <v>73.42972656600051</v>
      </c>
      <c r="C48" s="67">
        <v>5.21297731958763</v>
      </c>
      <c r="D48" s="67">
        <v>2.702702702702703E-06</v>
      </c>
      <c r="E48" s="67">
        <v>0.081889338731444</v>
      </c>
      <c r="F48" s="67">
        <v>31.03027884615385</v>
      </c>
      <c r="G48" s="67">
        <v>2.325581395348837E-06</v>
      </c>
      <c r="H48" s="67">
        <v>1.1904761904761906E-06</v>
      </c>
      <c r="I48" s="67">
        <v>0</v>
      </c>
      <c r="J48" s="67">
        <v>37.1045748427673</v>
      </c>
    </row>
    <row r="49" spans="1:10" s="68" customFormat="1" ht="9">
      <c r="A49" s="72" t="s">
        <v>59</v>
      </c>
      <c r="B49" s="66">
        <f t="shared" si="4"/>
        <v>79.19695251784682</v>
      </c>
      <c r="C49" s="67">
        <v>3.952042268041237</v>
      </c>
      <c r="D49" s="67">
        <v>0</v>
      </c>
      <c r="E49" s="67">
        <v>0.007372469635627529</v>
      </c>
      <c r="F49" s="67">
        <v>41.11930769230769</v>
      </c>
      <c r="G49" s="67">
        <v>0.03226744186046512</v>
      </c>
      <c r="H49" s="67">
        <v>0.06281547619047619</v>
      </c>
      <c r="I49" s="67">
        <v>0</v>
      </c>
      <c r="J49" s="67">
        <v>34.02314716981132</v>
      </c>
    </row>
    <row r="50" spans="1:10" s="75" customFormat="1" ht="10.5" customHeight="1">
      <c r="A50" s="65" t="s">
        <v>67</v>
      </c>
      <c r="B50" s="66">
        <f t="shared" si="4"/>
        <v>16.89861322969455</v>
      </c>
      <c r="C50" s="67">
        <v>15.416707216494848</v>
      </c>
      <c r="D50" s="67">
        <v>0</v>
      </c>
      <c r="E50" s="67">
        <v>0.0016855600539811065</v>
      </c>
      <c r="F50" s="67">
        <v>0.02289423076923077</v>
      </c>
      <c r="G50" s="67">
        <v>0.052750000000000005</v>
      </c>
      <c r="H50" s="67">
        <v>0.5430714285714285</v>
      </c>
      <c r="I50" s="67">
        <v>3.6231884057971017E-06</v>
      </c>
      <c r="J50" s="67">
        <v>0.8615011706166592</v>
      </c>
    </row>
    <row r="51" spans="1:10" s="75" customFormat="1" ht="10.5" customHeight="1">
      <c r="A51" s="65"/>
      <c r="B51" s="66"/>
      <c r="C51" s="67"/>
      <c r="D51" s="67"/>
      <c r="E51" s="67"/>
      <c r="F51" s="67"/>
      <c r="G51" s="67"/>
      <c r="H51" s="67"/>
      <c r="I51" s="67"/>
      <c r="J51" s="74"/>
    </row>
    <row r="52" spans="1:10" s="75" customFormat="1" ht="10.5" customHeight="1">
      <c r="A52" s="76" t="s">
        <v>87</v>
      </c>
      <c r="B52" s="66">
        <f>SUM(C52:J52)</f>
        <v>0.2392090256948274</v>
      </c>
      <c r="C52" s="66">
        <f>SUM(C53:C55)</f>
        <v>0</v>
      </c>
      <c r="D52" s="66">
        <f aca="true" t="shared" si="6" ref="D52:J52">SUM(D53:D55)</f>
        <v>0</v>
      </c>
      <c r="E52" s="66">
        <f t="shared" si="6"/>
        <v>0.000931174089068826</v>
      </c>
      <c r="F52" s="66">
        <f t="shared" si="6"/>
        <v>0</v>
      </c>
      <c r="G52" s="66">
        <f t="shared" si="6"/>
        <v>0.00018023255813953487</v>
      </c>
      <c r="H52" s="66">
        <f t="shared" si="6"/>
        <v>0.23809761904761906</v>
      </c>
      <c r="I52" s="66">
        <f t="shared" si="6"/>
        <v>0</v>
      </c>
      <c r="J52" s="66">
        <f t="shared" si="6"/>
        <v>0</v>
      </c>
    </row>
    <row r="53" spans="1:11" s="75" customFormat="1" ht="10.5" customHeight="1">
      <c r="A53" s="65" t="s">
        <v>88</v>
      </c>
      <c r="B53" s="66">
        <f>SUM(C53:J53)</f>
        <v>0.23893837478311164</v>
      </c>
      <c r="C53" s="66">
        <v>0</v>
      </c>
      <c r="D53" s="67">
        <v>0</v>
      </c>
      <c r="E53" s="67">
        <v>0.0008407557354925776</v>
      </c>
      <c r="F53" s="67">
        <v>0</v>
      </c>
      <c r="G53" s="67">
        <v>0</v>
      </c>
      <c r="H53" s="67">
        <v>0.23809761904761906</v>
      </c>
      <c r="I53" s="67">
        <v>0</v>
      </c>
      <c r="J53" s="67">
        <v>0</v>
      </c>
      <c r="K53" s="74"/>
    </row>
    <row r="54" spans="1:11" s="75" customFormat="1" ht="10.5" customHeight="1">
      <c r="A54" s="65" t="s">
        <v>94</v>
      </c>
      <c r="B54" s="66">
        <f>SUM(C54:J54)</f>
        <v>0.0002473950977622948</v>
      </c>
      <c r="C54" s="66">
        <v>0</v>
      </c>
      <c r="D54" s="67">
        <v>0</v>
      </c>
      <c r="E54" s="67">
        <v>9.041835357624832E-05</v>
      </c>
      <c r="F54" s="67">
        <v>0</v>
      </c>
      <c r="G54" s="67">
        <v>0.0001569767441860465</v>
      </c>
      <c r="H54" s="67">
        <v>0</v>
      </c>
      <c r="I54" s="67">
        <v>0</v>
      </c>
      <c r="J54" s="67">
        <v>0</v>
      </c>
      <c r="K54" s="74"/>
    </row>
    <row r="55" spans="1:11" s="75" customFormat="1" ht="10.5" customHeight="1">
      <c r="A55" s="65" t="s">
        <v>100</v>
      </c>
      <c r="B55" s="66">
        <f>SUM(C55:J55)</f>
        <v>2.325581395348837E-05</v>
      </c>
      <c r="C55" s="66">
        <v>0</v>
      </c>
      <c r="D55" s="67">
        <v>0</v>
      </c>
      <c r="E55" s="67">
        <v>0</v>
      </c>
      <c r="F55" s="67">
        <v>0</v>
      </c>
      <c r="G55" s="67">
        <v>2.325581395348837E-05</v>
      </c>
      <c r="H55" s="67">
        <v>0</v>
      </c>
      <c r="I55" s="67">
        <v>0</v>
      </c>
      <c r="J55" s="67">
        <v>0</v>
      </c>
      <c r="K55" s="74"/>
    </row>
    <row r="56" spans="1:10" s="68" customFormat="1" ht="9">
      <c r="A56" s="65"/>
      <c r="B56" s="69"/>
      <c r="C56" s="67"/>
      <c r="D56" s="67"/>
      <c r="E56" s="67"/>
      <c r="F56" s="67"/>
      <c r="G56" s="77"/>
      <c r="H56" s="67"/>
      <c r="I56" s="67"/>
      <c r="J56" s="77"/>
    </row>
    <row r="57" spans="1:10" s="68" customFormat="1" ht="9.75" customHeight="1">
      <c r="A57" s="71" t="s">
        <v>39</v>
      </c>
      <c r="B57" s="66">
        <f>SUM(C57:J57)</f>
        <v>312.4546600567761</v>
      </c>
      <c r="C57" s="66">
        <f>SUM(C58:C61)</f>
        <v>89.08997422680413</v>
      </c>
      <c r="D57" s="66">
        <f aca="true" t="shared" si="7" ref="D57:J57">SUM(D58:D61)</f>
        <v>5.135135135135136E-05</v>
      </c>
      <c r="E57" s="66">
        <f t="shared" si="7"/>
        <v>0.0006950067476383266</v>
      </c>
      <c r="F57" s="66">
        <f t="shared" si="7"/>
        <v>78.48292307692307</v>
      </c>
      <c r="G57" s="66">
        <f t="shared" si="7"/>
        <v>0.05724883720930232</v>
      </c>
      <c r="H57" s="66">
        <f t="shared" si="7"/>
        <v>0.8275404761904762</v>
      </c>
      <c r="I57" s="66">
        <f t="shared" si="7"/>
        <v>4.710144927536232E-05</v>
      </c>
      <c r="J57" s="66">
        <f t="shared" si="7"/>
        <v>143.9961799801009</v>
      </c>
    </row>
    <row r="58" spans="1:10" s="68" customFormat="1" ht="9.75" customHeight="1">
      <c r="A58" s="65" t="s">
        <v>60</v>
      </c>
      <c r="B58" s="66">
        <f>SUM(C58:J58)</f>
        <v>58.2894847782021</v>
      </c>
      <c r="C58" s="67">
        <v>3.159313402061856</v>
      </c>
      <c r="D58" s="67">
        <v>0</v>
      </c>
      <c r="E58" s="67">
        <v>4.048582995951417E-06</v>
      </c>
      <c r="F58" s="67">
        <v>1.5024615384615383</v>
      </c>
      <c r="G58" s="67">
        <v>0.002344186046511628</v>
      </c>
      <c r="H58" s="67">
        <v>0</v>
      </c>
      <c r="I58" s="67">
        <v>0</v>
      </c>
      <c r="J58" s="67">
        <v>53.6253616030492</v>
      </c>
    </row>
    <row r="59" spans="1:10" s="68" customFormat="1" ht="9.75" customHeight="1">
      <c r="A59" s="65" t="s">
        <v>89</v>
      </c>
      <c r="B59" s="66">
        <f>SUM(C59:J59)</f>
        <v>30.384515752066914</v>
      </c>
      <c r="C59" s="67">
        <v>0</v>
      </c>
      <c r="D59" s="67">
        <v>5.135135135135136E-05</v>
      </c>
      <c r="E59" s="67">
        <v>0</v>
      </c>
      <c r="F59" s="67">
        <v>30.384442307692307</v>
      </c>
      <c r="G59" s="67">
        <v>2.209302325581395E-05</v>
      </c>
      <c r="H59" s="67">
        <v>0</v>
      </c>
      <c r="I59" s="67">
        <v>0</v>
      </c>
      <c r="J59" s="67">
        <v>0</v>
      </c>
    </row>
    <row r="60" spans="1:10" s="68" customFormat="1" ht="9.75" customHeight="1">
      <c r="A60" s="65" t="s">
        <v>90</v>
      </c>
      <c r="B60" s="66">
        <f>SUM(C60:J60)</f>
        <v>216.62052407654994</v>
      </c>
      <c r="C60" s="67">
        <v>84.63687113402062</v>
      </c>
      <c r="D60" s="67">
        <v>0</v>
      </c>
      <c r="E60" s="67">
        <v>0.0006909581646423752</v>
      </c>
      <c r="F60" s="67">
        <v>46.496201923076924</v>
      </c>
      <c r="G60" s="67">
        <v>0.05474767441860465</v>
      </c>
      <c r="H60" s="67">
        <v>0</v>
      </c>
      <c r="I60" s="67">
        <v>0</v>
      </c>
      <c r="J60" s="67">
        <v>85.43201238686915</v>
      </c>
    </row>
    <row r="61" spans="1:10" s="68" customFormat="1" ht="10.5">
      <c r="A61" s="65" t="s">
        <v>43</v>
      </c>
      <c r="B61" s="66">
        <f>SUM(C61:J61)</f>
        <v>7.160135449957183</v>
      </c>
      <c r="C61" s="67">
        <v>1.2937896907216495</v>
      </c>
      <c r="D61" s="67">
        <v>0</v>
      </c>
      <c r="E61" s="67">
        <v>0</v>
      </c>
      <c r="F61" s="67">
        <v>0.09981730769230769</v>
      </c>
      <c r="G61" s="67">
        <v>0.00013488372093023256</v>
      </c>
      <c r="H61" s="67">
        <v>0.8275404761904762</v>
      </c>
      <c r="I61" s="67">
        <v>4.710144927536232E-05</v>
      </c>
      <c r="J61" s="67">
        <v>4.938805990182543</v>
      </c>
    </row>
    <row r="62" spans="1:10" s="68" customFormat="1" ht="9">
      <c r="A62" s="65"/>
      <c r="B62" s="69"/>
      <c r="C62" s="67"/>
      <c r="D62" s="67"/>
      <c r="E62" s="67"/>
      <c r="F62" s="67"/>
      <c r="G62" s="67"/>
      <c r="H62" s="67"/>
      <c r="I62" s="67"/>
      <c r="J62" s="67"/>
    </row>
    <row r="63" spans="1:10" s="78" customFormat="1" ht="9">
      <c r="A63" s="71" t="s">
        <v>35</v>
      </c>
      <c r="B63" s="66">
        <f aca="true" t="shared" si="8" ref="B63:B69">SUM(C63:J63)</f>
        <v>1448.8772807171465</v>
      </c>
      <c r="C63" s="66">
        <f>SUM(C64:C69)</f>
        <v>1276.0681525773196</v>
      </c>
      <c r="D63" s="66">
        <f aca="true" t="shared" si="9" ref="D63:J63">SUM(D64:D69)</f>
        <v>50.37409864864865</v>
      </c>
      <c r="E63" s="66">
        <f t="shared" si="9"/>
        <v>0.19435897435897437</v>
      </c>
      <c r="F63" s="66">
        <f t="shared" si="9"/>
        <v>81.07907692307693</v>
      </c>
      <c r="G63" s="66">
        <f t="shared" si="9"/>
        <v>1.7921000000000002</v>
      </c>
      <c r="H63" s="66">
        <f t="shared" si="9"/>
        <v>3.681075</v>
      </c>
      <c r="I63" s="66">
        <f t="shared" si="9"/>
        <v>0.00014492753623188408</v>
      </c>
      <c r="J63" s="66">
        <f t="shared" si="9"/>
        <v>35.68827366620648</v>
      </c>
    </row>
    <row r="64" spans="1:10" s="68" customFormat="1" ht="9">
      <c r="A64" s="65" t="s">
        <v>92</v>
      </c>
      <c r="B64" s="66">
        <f t="shared" si="8"/>
        <v>482.3279905415392</v>
      </c>
      <c r="C64" s="67">
        <v>407.3325536082474</v>
      </c>
      <c r="D64" s="67">
        <v>0</v>
      </c>
      <c r="E64" s="67">
        <v>0.10651551956815115</v>
      </c>
      <c r="F64" s="67">
        <v>73.30713461538461</v>
      </c>
      <c r="G64" s="67">
        <v>0.12254186046511628</v>
      </c>
      <c r="H64" s="67">
        <v>0</v>
      </c>
      <c r="I64" s="67">
        <v>0</v>
      </c>
      <c r="J64" s="67">
        <v>1.459244937873907</v>
      </c>
    </row>
    <row r="65" spans="1:10" s="68" customFormat="1" ht="9">
      <c r="A65" s="65" t="s">
        <v>91</v>
      </c>
      <c r="B65" s="66">
        <f t="shared" si="8"/>
        <v>557.2855954697616</v>
      </c>
      <c r="C65" s="67">
        <v>552.7091680412371</v>
      </c>
      <c r="D65" s="67">
        <v>0.00037027027027027027</v>
      </c>
      <c r="E65" s="67">
        <v>0.01524021592442644</v>
      </c>
      <c r="F65" s="67">
        <v>0</v>
      </c>
      <c r="G65" s="67">
        <v>1.5943593023255815</v>
      </c>
      <c r="H65" s="67">
        <v>2.9662202380952376</v>
      </c>
      <c r="I65" s="67">
        <v>0.00014130434782608697</v>
      </c>
      <c r="J65" s="67">
        <v>9.609756097560978E-05</v>
      </c>
    </row>
    <row r="66" spans="1:10" s="68" customFormat="1" ht="9">
      <c r="A66" s="65" t="s">
        <v>102</v>
      </c>
      <c r="B66" s="66">
        <f t="shared" si="8"/>
        <v>50.37372837837838</v>
      </c>
      <c r="C66" s="67">
        <v>0</v>
      </c>
      <c r="D66" s="67">
        <v>50.37372837837838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</row>
    <row r="67" spans="1:10" s="68" customFormat="1" ht="9">
      <c r="A67" s="65" t="s">
        <v>61</v>
      </c>
      <c r="B67" s="66">
        <f t="shared" si="8"/>
        <v>108.46511381702653</v>
      </c>
      <c r="C67" s="67">
        <v>103.05848865979382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5.406625157232704</v>
      </c>
    </row>
    <row r="68" spans="1:10" s="68" customFormat="1" ht="9">
      <c r="A68" s="65" t="s">
        <v>101</v>
      </c>
      <c r="B68" s="66">
        <f t="shared" si="8"/>
        <v>206.8304793312838</v>
      </c>
      <c r="C68" s="67">
        <v>206.65346391752578</v>
      </c>
      <c r="D68" s="67">
        <v>0</v>
      </c>
      <c r="E68" s="67">
        <v>1.349527665317139E-06</v>
      </c>
      <c r="F68" s="67">
        <v>0</v>
      </c>
      <c r="G68" s="67">
        <v>0.0032093023255813954</v>
      </c>
      <c r="H68" s="67">
        <v>0.1738047619047619</v>
      </c>
      <c r="I68" s="67">
        <v>0</v>
      </c>
      <c r="J68" s="67">
        <v>0</v>
      </c>
    </row>
    <row r="69" spans="1:10" s="68" customFormat="1" ht="10.5">
      <c r="A69" s="65" t="s">
        <v>44</v>
      </c>
      <c r="B69" s="66">
        <f t="shared" si="8"/>
        <v>43.59437317915752</v>
      </c>
      <c r="C69" s="67">
        <v>6.314478350515464</v>
      </c>
      <c r="D69" s="67">
        <v>0</v>
      </c>
      <c r="E69" s="67">
        <v>0.07260188933873146</v>
      </c>
      <c r="F69" s="67">
        <v>7.771942307692307</v>
      </c>
      <c r="G69" s="67">
        <v>0.07198953488372092</v>
      </c>
      <c r="H69" s="67">
        <v>0.54105</v>
      </c>
      <c r="I69" s="67">
        <v>3.6231884057971017E-06</v>
      </c>
      <c r="J69" s="67">
        <v>28.822307473538892</v>
      </c>
    </row>
    <row r="70" spans="1:10" s="68" customFormat="1" ht="9">
      <c r="A70" s="65"/>
      <c r="B70" s="69"/>
      <c r="C70" s="70"/>
      <c r="D70" s="70"/>
      <c r="E70" s="70"/>
      <c r="F70" s="70"/>
      <c r="G70" s="77"/>
      <c r="H70" s="70"/>
      <c r="I70" s="70"/>
      <c r="J70" s="77"/>
    </row>
    <row r="71" spans="1:10" s="75" customFormat="1" ht="10.5" customHeight="1">
      <c r="A71" s="79" t="s">
        <v>37</v>
      </c>
      <c r="B71" s="66">
        <f aca="true" t="shared" si="10" ref="B71:B76">SUM(C71:J71)</f>
        <v>9746.331372090886</v>
      </c>
      <c r="C71" s="66">
        <f aca="true" t="shared" si="11" ref="C71:J71">SUM(C72:C77)</f>
        <v>9401.011987628868</v>
      </c>
      <c r="D71" s="66">
        <f t="shared" si="11"/>
        <v>74.52088243243244</v>
      </c>
      <c r="E71" s="66">
        <f t="shared" si="11"/>
        <v>0.20930094466936577</v>
      </c>
      <c r="F71" s="66">
        <f t="shared" si="11"/>
        <v>139.41074134615383</v>
      </c>
      <c r="G71" s="66">
        <f t="shared" si="11"/>
        <v>5.44771046511628</v>
      </c>
      <c r="H71" s="66">
        <f t="shared" si="11"/>
        <v>9.927007142857143</v>
      </c>
      <c r="I71" s="66">
        <f t="shared" si="11"/>
        <v>0.0003206521739130435</v>
      </c>
      <c r="J71" s="66">
        <f t="shared" si="11"/>
        <v>115.80342147861745</v>
      </c>
    </row>
    <row r="72" spans="1:10" s="75" customFormat="1" ht="10.5" customHeight="1">
      <c r="A72" s="73" t="s">
        <v>93</v>
      </c>
      <c r="B72" s="66">
        <f>SUM(C72:J72)</f>
        <v>199.9066802221312</v>
      </c>
      <c r="C72" s="67">
        <v>59.8182144329897</v>
      </c>
      <c r="D72" s="67">
        <v>0</v>
      </c>
      <c r="E72" s="67">
        <v>0.06470310391363024</v>
      </c>
      <c r="F72" s="67">
        <v>135.8094798076923</v>
      </c>
      <c r="G72" s="67">
        <v>1.7165325581395348</v>
      </c>
      <c r="H72" s="67">
        <v>2.2590035714285714</v>
      </c>
      <c r="I72" s="67">
        <v>0</v>
      </c>
      <c r="J72" s="74">
        <v>0.23874674796747966</v>
      </c>
    </row>
    <row r="73" spans="1:10" s="75" customFormat="1" ht="10.5" customHeight="1">
      <c r="A73" s="73" t="s">
        <v>51</v>
      </c>
      <c r="B73" s="66">
        <f>SUM(C73:J73)</f>
        <v>290.38268981412597</v>
      </c>
      <c r="C73" s="67">
        <v>288.2650865979381</v>
      </c>
      <c r="D73" s="67">
        <v>0.0003878378378378379</v>
      </c>
      <c r="E73" s="67">
        <v>0.009562753036437244</v>
      </c>
      <c r="F73" s="67">
        <v>0</v>
      </c>
      <c r="G73" s="67">
        <v>0.6970197674418607</v>
      </c>
      <c r="H73" s="67">
        <v>0.7207380952380954</v>
      </c>
      <c r="I73" s="67">
        <v>1.992753623188406E-05</v>
      </c>
      <c r="J73" s="67">
        <v>0.6898748350974073</v>
      </c>
    </row>
    <row r="74" spans="1:10" s="68" customFormat="1" ht="9">
      <c r="A74" s="73" t="s">
        <v>52</v>
      </c>
      <c r="B74" s="66">
        <f t="shared" si="10"/>
        <v>502.86092998822784</v>
      </c>
      <c r="C74" s="67">
        <v>498.5757701030928</v>
      </c>
      <c r="D74" s="67">
        <v>0.0011500000000000002</v>
      </c>
      <c r="E74" s="67">
        <v>0.01956545209176788</v>
      </c>
      <c r="F74" s="67">
        <v>0</v>
      </c>
      <c r="G74" s="67">
        <v>1.3317883720930241</v>
      </c>
      <c r="H74" s="67">
        <v>2.9324130952380947</v>
      </c>
      <c r="I74" s="67">
        <v>0.00017934782608695655</v>
      </c>
      <c r="J74" s="67">
        <v>6.36178861788618E-05</v>
      </c>
    </row>
    <row r="75" spans="1:10" s="68" customFormat="1" ht="9">
      <c r="A75" s="73" t="s">
        <v>111</v>
      </c>
      <c r="B75" s="66">
        <f>SUM(C75:J75)</f>
        <v>8631.203755996035</v>
      </c>
      <c r="C75" s="67">
        <v>8502.526513402063</v>
      </c>
      <c r="D75" s="67">
        <v>74.51899864864865</v>
      </c>
      <c r="E75" s="67">
        <v>0.007550607287449389</v>
      </c>
      <c r="F75" s="67">
        <v>0</v>
      </c>
      <c r="G75" s="67">
        <v>1.1428720930232559</v>
      </c>
      <c r="H75" s="67">
        <v>3.172185714285714</v>
      </c>
      <c r="I75" s="67">
        <v>6.702898550724638E-05</v>
      </c>
      <c r="J75" s="67">
        <v>49.83556850174216</v>
      </c>
    </row>
    <row r="76" spans="1:10" s="68" customFormat="1" ht="10.5">
      <c r="A76" s="65" t="s">
        <v>46</v>
      </c>
      <c r="B76" s="66">
        <f t="shared" si="10"/>
        <v>121.97731607036664</v>
      </c>
      <c r="C76" s="67">
        <v>51.8264030927835</v>
      </c>
      <c r="D76" s="67">
        <v>0.00034594594594594593</v>
      </c>
      <c r="E76" s="67">
        <v>0.107919028340081</v>
      </c>
      <c r="F76" s="67">
        <v>3.6012615384615385</v>
      </c>
      <c r="G76" s="67">
        <v>0.5594976744186048</v>
      </c>
      <c r="H76" s="67">
        <v>0.8426666666666667</v>
      </c>
      <c r="I76" s="67">
        <v>5.434782608695652E-05</v>
      </c>
      <c r="J76" s="67">
        <v>65.03916777592423</v>
      </c>
    </row>
    <row r="77" spans="2:10" s="68" customFormat="1" ht="9">
      <c r="B77" s="66"/>
      <c r="C77" s="67"/>
      <c r="D77" s="67"/>
      <c r="E77" s="67"/>
      <c r="F77" s="67"/>
      <c r="G77" s="67"/>
      <c r="H77" s="67"/>
      <c r="I77" s="67"/>
      <c r="J77" s="67"/>
    </row>
    <row r="78" spans="1:10" s="68" customFormat="1" ht="9">
      <c r="A78" s="80"/>
      <c r="B78" s="81"/>
      <c r="C78" s="82"/>
      <c r="D78" s="82"/>
      <c r="E78" s="82"/>
      <c r="F78" s="82"/>
      <c r="G78" s="81"/>
      <c r="H78" s="82"/>
      <c r="I78" s="82"/>
      <c r="J78" s="81"/>
    </row>
    <row r="79" spans="1:10" ht="10.5" customHeight="1">
      <c r="A79" s="35" t="s">
        <v>62</v>
      </c>
      <c r="B79" s="32"/>
      <c r="C79" s="32"/>
      <c r="D79" s="46"/>
      <c r="E79" s="32"/>
      <c r="F79" s="32"/>
      <c r="G79" s="46"/>
      <c r="H79" s="32"/>
      <c r="I79" s="32"/>
      <c r="J79" s="32"/>
    </row>
    <row r="80" s="32" customFormat="1" ht="10.5">
      <c r="A80" s="31" t="s">
        <v>103</v>
      </c>
    </row>
    <row r="81" spans="1:10" ht="10.5" customHeight="1">
      <c r="A81" s="31" t="s">
        <v>108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0.5" customHeight="1">
      <c r="A82" s="31" t="s">
        <v>104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 ht="9.75" customHeight="1">
      <c r="A83" s="31" t="s">
        <v>105</v>
      </c>
      <c r="B83" s="32"/>
      <c r="C83" s="32"/>
      <c r="D83" s="32"/>
      <c r="E83" s="32"/>
      <c r="F83" s="32"/>
      <c r="G83" s="32"/>
      <c r="H83" s="32"/>
      <c r="I83" s="32"/>
      <c r="J83" s="32"/>
    </row>
    <row r="84" spans="1:10" ht="9.75" customHeight="1">
      <c r="A84" s="64" t="s">
        <v>107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9.75" customHeight="1">
      <c r="A85" s="64" t="s">
        <v>106</v>
      </c>
      <c r="B85" s="29"/>
      <c r="C85" s="29"/>
      <c r="D85" s="36"/>
      <c r="E85" s="32"/>
      <c r="F85" s="32"/>
      <c r="G85" s="32"/>
      <c r="H85" s="32"/>
      <c r="I85" s="32"/>
      <c r="J85" s="32"/>
    </row>
    <row r="86" spans="1:4" ht="9">
      <c r="A86" s="31" t="s">
        <v>109</v>
      </c>
      <c r="B86" s="37"/>
      <c r="C86" s="37"/>
      <c r="D86" s="36"/>
    </row>
    <row r="87" spans="2:4" ht="9">
      <c r="B87" s="37"/>
      <c r="C87" s="37"/>
      <c r="D87" s="36"/>
    </row>
  </sheetData>
  <sheetProtection/>
  <mergeCells count="12">
    <mergeCell ref="A1:J1"/>
    <mergeCell ref="B3:J3"/>
    <mergeCell ref="F4:F5"/>
    <mergeCell ref="A3:A5"/>
    <mergeCell ref="I4:I5"/>
    <mergeCell ref="B4:B5"/>
    <mergeCell ref="C4:C5"/>
    <mergeCell ref="D4:D5"/>
    <mergeCell ref="E4:E5"/>
    <mergeCell ref="J4:J5"/>
    <mergeCell ref="H4:H5"/>
    <mergeCell ref="G4:G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94" t="s">
        <v>13</v>
      </c>
      <c r="C3" s="94"/>
      <c r="D3" s="94"/>
      <c r="E3" s="94"/>
      <c r="F3" s="94"/>
      <c r="G3" s="94"/>
      <c r="H3" s="94"/>
      <c r="I3" s="94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93" t="s">
        <v>11</v>
      </c>
      <c r="C5" s="93"/>
      <c r="D5" s="93"/>
      <c r="E5" s="93"/>
      <c r="F5" s="93"/>
      <c r="G5" s="93"/>
      <c r="H5" s="93"/>
      <c r="I5" s="93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93" t="s">
        <v>15</v>
      </c>
      <c r="C6" s="93"/>
      <c r="D6" s="93"/>
      <c r="E6" s="93"/>
      <c r="F6" s="93"/>
      <c r="G6" s="93"/>
      <c r="H6" s="93"/>
      <c r="I6" s="93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94" t="s">
        <v>29</v>
      </c>
      <c r="C8" s="94"/>
      <c r="D8" s="94"/>
      <c r="E8" s="94"/>
      <c r="F8" s="94"/>
      <c r="G8" s="94"/>
      <c r="H8" s="94"/>
      <c r="I8" s="94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94" t="s">
        <v>14</v>
      </c>
      <c r="C33" s="94"/>
      <c r="D33" s="94"/>
      <c r="E33" s="94"/>
      <c r="F33" s="94"/>
      <c r="G33" s="94"/>
      <c r="H33" s="94"/>
      <c r="I33" s="94"/>
    </row>
    <row r="34" spans="8:9" ht="16.5">
      <c r="H34" s="3"/>
      <c r="I34" s="5"/>
    </row>
    <row r="35" spans="2:9" ht="19.5">
      <c r="B35" s="93" t="s">
        <v>11</v>
      </c>
      <c r="C35" s="93"/>
      <c r="D35" s="93"/>
      <c r="E35" s="93"/>
      <c r="F35" s="93"/>
      <c r="G35" s="93"/>
      <c r="H35" s="93"/>
      <c r="I35" s="93"/>
    </row>
    <row r="36" spans="2:9" ht="19.5">
      <c r="B36" s="93" t="s">
        <v>16</v>
      </c>
      <c r="C36" s="93"/>
      <c r="D36" s="93"/>
      <c r="E36" s="93"/>
      <c r="F36" s="93"/>
      <c r="G36" s="93"/>
      <c r="H36" s="93"/>
      <c r="I36" s="93"/>
    </row>
    <row r="37" spans="5:8" ht="15">
      <c r="E37" s="6"/>
      <c r="H37" s="3"/>
    </row>
    <row r="38" spans="2:9" ht="17.25">
      <c r="B38" s="94" t="s">
        <v>30</v>
      </c>
      <c r="C38" s="94"/>
      <c r="D38" s="94"/>
      <c r="E38" s="94"/>
      <c r="F38" s="94"/>
      <c r="G38" s="94"/>
      <c r="H38" s="94"/>
      <c r="I38" s="94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94" t="s">
        <v>23</v>
      </c>
      <c r="C2" s="94"/>
      <c r="D2" s="94"/>
      <c r="E2" s="94"/>
      <c r="F2" s="94"/>
      <c r="G2" s="94"/>
      <c r="H2" s="94"/>
      <c r="I2" s="94"/>
    </row>
    <row r="4" spans="2:9" ht="19.5">
      <c r="B4" s="93" t="s">
        <v>22</v>
      </c>
      <c r="C4" s="93"/>
      <c r="D4" s="93"/>
      <c r="E4" s="93"/>
      <c r="F4" s="93"/>
      <c r="G4" s="93"/>
      <c r="H4" s="93"/>
      <c r="I4" s="93"/>
    </row>
    <row r="6" spans="2:254" ht="17.25">
      <c r="B6" s="94">
        <v>2000</v>
      </c>
      <c r="C6" s="94"/>
      <c r="D6" s="94"/>
      <c r="E6" s="94"/>
      <c r="F6" s="94"/>
      <c r="G6" s="94"/>
      <c r="H6" s="94"/>
      <c r="I6" s="94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2023-04-24T14:52:14Z</cp:lastPrinted>
  <dcterms:created xsi:type="dcterms:W3CDTF">1998-02-13T16:54:25Z</dcterms:created>
  <dcterms:modified xsi:type="dcterms:W3CDTF">2023-08-28T16:13:01Z</dcterms:modified>
  <cp:category/>
  <cp:version/>
  <cp:contentType/>
  <cp:contentStatus/>
</cp:coreProperties>
</file>