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2767" yWindow="32767" windowWidth="19200" windowHeight="6990" activeTab="0"/>
  </bookViews>
  <sheets>
    <sheet name="T2.11" sheetId="1" r:id="rId1"/>
    <sheet name="Planilha1" sheetId="2" r:id="rId2"/>
    <sheet name="Gráfico 23" sheetId="3" state="hidden" r:id="rId3"/>
  </sheets>
  <definedNames>
    <definedName name="_Fill" hidden="1">'T2.11'!#REF!</definedName>
    <definedName name="_xlnm.Print_Area" localSheetId="0">'T2.11'!$A$1:$C$84</definedName>
    <definedName name="wrn.AE201." hidden="1">{#N/A,#N/A,FALSE,"Prod Nac GN";#N/A,#N/A,FALSE,"Prod Nac GN";#N/A,#N/A,FALSE,"Base Dados mil m3";#N/A,#N/A,FALSE,"Prod Ter Est 3D";#N/A,#N/A,FALSE,"Prod Ter 3D";#N/A,#N/A,FALSE,"Prod Mar 3D"}</definedName>
  </definedNames>
  <calcPr fullCalcOnLoad="1"/>
</workbook>
</file>

<file path=xl/sharedStrings.xml><?xml version="1.0" encoding="utf-8"?>
<sst xmlns="http://schemas.openxmlformats.org/spreadsheetml/2006/main" count="152" uniqueCount="102">
  <si>
    <t>1990 - 1999</t>
  </si>
  <si>
    <t xml:space="preserve">EVOLUÇÃO DA PRODUÇÃO </t>
  </si>
  <si>
    <t>NACIONAL DE GÁS NATURAL</t>
  </si>
  <si>
    <r>
      <t>Fonte</t>
    </r>
    <r>
      <rPr>
        <b/>
        <sz val="9"/>
        <rFont val="Arial"/>
        <family val="2"/>
      </rPr>
      <t>: Quadro 36.</t>
    </r>
  </si>
  <si>
    <t>GRÁFICO 23</t>
  </si>
  <si>
    <t>Concessionário</t>
  </si>
  <si>
    <t>Total</t>
  </si>
  <si>
    <t>Petrobras</t>
  </si>
  <si>
    <t>Shell Brasil</t>
  </si>
  <si>
    <t>Sinochem Petróleo</t>
  </si>
  <si>
    <t>ONGC Campos</t>
  </si>
  <si>
    <t>Petrogal Brasil</t>
  </si>
  <si>
    <t>Petrosynergy</t>
  </si>
  <si>
    <t>Partex Brasil</t>
  </si>
  <si>
    <t>Recôncavo E&amp;P</t>
  </si>
  <si>
    <t>Brasoil Manati</t>
  </si>
  <si>
    <t>Central Resources</t>
  </si>
  <si>
    <t>Santana</t>
  </si>
  <si>
    <r>
      <rPr>
        <vertAlign val="superscript"/>
        <sz val="7"/>
        <rFont val="Helvetica Neue"/>
        <family val="0"/>
      </rPr>
      <t>1</t>
    </r>
    <r>
      <rPr>
        <sz val="7"/>
        <rFont val="Helvetica Neue"/>
        <family val="2"/>
      </rPr>
      <t>Inclui condensado.</t>
    </r>
  </si>
  <si>
    <r>
      <t>Petróleo</t>
    </r>
    <r>
      <rPr>
        <b/>
        <vertAlign val="superscript"/>
        <sz val="7"/>
        <rFont val="Helvetica Neue"/>
        <family val="0"/>
      </rPr>
      <t>1</t>
    </r>
    <r>
      <rPr>
        <b/>
        <sz val="7"/>
        <rFont val="Helvetica Neue"/>
        <family val="2"/>
      </rPr>
      <t xml:space="preserve"> (barris)</t>
    </r>
  </si>
  <si>
    <t>Alvopetro</t>
  </si>
  <si>
    <t xml:space="preserve">Fonte: ANP/SDP, conforme o Decreto n° 2.705/1998. </t>
  </si>
  <si>
    <t>Repsol Sinopec</t>
  </si>
  <si>
    <t>Chevron Brasil</t>
  </si>
  <si>
    <t>Sonangol Guanambi</t>
  </si>
  <si>
    <t>Guto &amp; Cacal</t>
  </si>
  <si>
    <t>OP Pescada</t>
  </si>
  <si>
    <t>Geopark Brasil</t>
  </si>
  <si>
    <t>Vipetro</t>
  </si>
  <si>
    <t>SHB</t>
  </si>
  <si>
    <t>EPG Brasil</t>
  </si>
  <si>
    <t>Leros</t>
  </si>
  <si>
    <t>QPI Brasil</t>
  </si>
  <si>
    <t>Dommo Energia</t>
  </si>
  <si>
    <t>Maha Energy</t>
  </si>
  <si>
    <t>Total E&amp;P do Brasil</t>
  </si>
  <si>
    <t>CNOOC Petroleum</t>
  </si>
  <si>
    <t>CNODC Brasil</t>
  </si>
  <si>
    <t>Imetame</t>
  </si>
  <si>
    <t>Perícia</t>
  </si>
  <si>
    <t>Petroil</t>
  </si>
  <si>
    <t>Equinor Energy</t>
  </si>
  <si>
    <t>Equinor Brasil</t>
  </si>
  <si>
    <t>Barra Energia</t>
  </si>
  <si>
    <t>Nord</t>
  </si>
  <si>
    <t>Newo</t>
  </si>
  <si>
    <t>Ubuntu Engenharia</t>
  </si>
  <si>
    <t>Energizzi Energias</t>
  </si>
  <si>
    <t>Petroborn</t>
  </si>
  <si>
    <t>Eneva</t>
  </si>
  <si>
    <t>Geopar - Geosol</t>
  </si>
  <si>
    <t>NTF</t>
  </si>
  <si>
    <t>Nova Petróleo</t>
  </si>
  <si>
    <t>Oil Group</t>
  </si>
  <si>
    <t>Perenco Brasil</t>
  </si>
  <si>
    <t>Petro Rio Jaguar</t>
  </si>
  <si>
    <t>Petro Rio O&amp;G</t>
  </si>
  <si>
    <t>Petro-Victory</t>
  </si>
  <si>
    <t>Petronas</t>
  </si>
  <si>
    <t>Phoenix Óleo &amp; Gás</t>
  </si>
  <si>
    <t>BGM</t>
  </si>
  <si>
    <t>Eagle</t>
  </si>
  <si>
    <t>Enauta Energia</t>
  </si>
  <si>
    <t>IBV Brasil Petróleo</t>
  </si>
  <si>
    <t>Imetame Lagoa Parda</t>
  </si>
  <si>
    <t>Karoon</t>
  </si>
  <si>
    <t>Oeste de Canoas</t>
  </si>
  <si>
    <t>PetroRio White Shark</t>
  </si>
  <si>
    <t>Petrom</t>
  </si>
  <si>
    <t>Potiguar E&amp;P S.A.</t>
  </si>
  <si>
    <t>SPE 3R Petroleum</t>
  </si>
  <si>
    <t>Trident Energy</t>
  </si>
  <si>
    <r>
      <t>Gás natural (mil m</t>
    </r>
    <r>
      <rPr>
        <b/>
        <vertAlign val="superscript"/>
        <sz val="7"/>
        <rFont val="Helvetica Neue"/>
        <family val="0"/>
      </rPr>
      <t>3</t>
    </r>
    <r>
      <rPr>
        <b/>
        <sz val="7"/>
        <rFont val="Helvetica Neue"/>
        <family val="2"/>
      </rPr>
      <t>)</t>
    </r>
  </si>
  <si>
    <t>3R Areia</t>
  </si>
  <si>
    <t>3R Macau</t>
  </si>
  <si>
    <t>IPI</t>
  </si>
  <si>
    <t>Karoon Brasil</t>
  </si>
  <si>
    <t>Mandacaru Energia</t>
  </si>
  <si>
    <t>Origem</t>
  </si>
  <si>
    <t>PetroRecôncavo</t>
  </si>
  <si>
    <t>Seacrest SPE Cicaré</t>
  </si>
  <si>
    <t>Slim Drilling</t>
  </si>
  <si>
    <t>SPE Miranga</t>
  </si>
  <si>
    <t>TotalEnergies EP</t>
  </si>
  <si>
    <t>3R Pescada</t>
  </si>
  <si>
    <t>3R Rio Ventura</t>
  </si>
  <si>
    <t>Potiguar E&amp;P</t>
  </si>
  <si>
    <t>3R Candeias</t>
  </si>
  <si>
    <t>3R Fazenda Belém</t>
  </si>
  <si>
    <t>3R Petroleum</t>
  </si>
  <si>
    <t>Barra Bonita</t>
  </si>
  <si>
    <t>Campo Petróleo</t>
  </si>
  <si>
    <t>Capixaba Energa</t>
  </si>
  <si>
    <t>Carmo</t>
  </si>
  <si>
    <t>Energy Paranã</t>
  </si>
  <si>
    <t>Geoflux</t>
  </si>
  <si>
    <t>Níon Energia</t>
  </si>
  <si>
    <t>Origem Alagoas</t>
  </si>
  <si>
    <t>Prio Bravo</t>
  </si>
  <si>
    <t>Qatarenergy</t>
  </si>
  <si>
    <t xml:space="preserve">Sinochem </t>
  </si>
  <si>
    <t>Tabela 2.11 – Produção de petróleo e gás natural, por concessionário – 2022</t>
  </si>
</sst>
</file>

<file path=xl/styles.xml><?xml version="1.0" encoding="utf-8"?>
<styleSheet xmlns="http://schemas.openxmlformats.org/spreadsheetml/2006/main">
  <numFmts count="5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Cr$&quot;#,##0_);\(&quot;Cr$&quot;#,##0\)"/>
    <numFmt numFmtId="179" formatCode="&quot;Cr$&quot;#,##0_);[Red]\(&quot;Cr$&quot;#,##0\)"/>
    <numFmt numFmtId="180" formatCode="&quot;Cr$&quot;#,##0.00_);\(&quot;Cr$&quot;#,##0.00\)"/>
    <numFmt numFmtId="181" formatCode="&quot;Cr$&quot;#,##0.00_);[Red]\(&quot;Cr$&quot;#,##0.00\)"/>
    <numFmt numFmtId="182" formatCode="_(&quot;Cr$&quot;* #,##0_);_(&quot;Cr$&quot;* \(#,##0\);_(&quot;Cr$&quot;* &quot;-&quot;_);_(@_)"/>
    <numFmt numFmtId="183" formatCode="_(&quot;Cr$&quot;* #,##0.00_);_(&quot;Cr$&quot;* \(#,##0.00\);_(&quot;Cr$&quot;* &quot;-&quot;??_);_(@_)"/>
    <numFmt numFmtId="184" formatCode="&quot;Cr$&quot;\ #,##0_);\(&quot;Cr$&quot;\ #,##0\)"/>
    <numFmt numFmtId="185" formatCode="&quot;Cr$&quot;\ #,##0_);[Red]\(&quot;Cr$&quot;\ #,##0\)"/>
    <numFmt numFmtId="186" formatCode="&quot;Cr$&quot;\ #,##0.00_);\(&quot;Cr$&quot;\ #,##0.00\)"/>
    <numFmt numFmtId="187" formatCode="&quot;Cr$&quot;\ #,##0.00_);[Red]\(&quot;Cr$&quot;\ #,##0.00\)"/>
    <numFmt numFmtId="188" formatCode="_(&quot;Cr$&quot;\ * #,##0_);_(&quot;Cr$&quot;\ * \(#,##0\);_(&quot;Cr$&quot;\ * &quot;-&quot;_);_(@_)"/>
    <numFmt numFmtId="189" formatCode="_(&quot;Cr$&quot;\ * #,##0.00_);_(&quot;Cr$&quot;\ * \(#,##0.00\);_(&quot;Cr$&quot;\ * &quot;-&quot;??_);_(@_)"/>
    <numFmt numFmtId="190" formatCode="0E+00"/>
    <numFmt numFmtId="191" formatCode="General_)"/>
    <numFmt numFmtId="192" formatCode="_(* #,##0.0_);_(* \(#,##0.0\);_(* &quot;-&quot;??_);_(@_)"/>
    <numFmt numFmtId="193" formatCode="_(* #,##0_);_(* \(#,##0\);_(* &quot;-&quot;??_);_(@_)"/>
    <numFmt numFmtId="194" formatCode="_(* #,##0.000_);_(* \(#,##0.000\);_(* &quot;-&quot;??_);_(@_)"/>
    <numFmt numFmtId="195" formatCode="_(* #,##0.0000_);_(* \(#,##0.0000\);_(* &quot;-&quot;??_);_(@_)"/>
    <numFmt numFmtId="196" formatCode="#,##0.0"/>
    <numFmt numFmtId="197" formatCode="#,##0.0_);\(#,##0.0\)"/>
    <numFmt numFmtId="198" formatCode="0.000"/>
    <numFmt numFmtId="199" formatCode="0.0"/>
    <numFmt numFmtId="200" formatCode="_(* #,##0.000_);_(* \(#,##0.000\);_(* &quot;-&quot;???_);_(@_)"/>
    <numFmt numFmtId="201" formatCode="_(* #,##0.00_);_(* \(#,##0.00\);_(* &quot;-&quot;???_);_(@_)"/>
    <numFmt numFmtId="202" formatCode="_(* #,##0.0_);_(* \(#,##0.0\);_(* &quot;-&quot;???_);_(@_)"/>
    <numFmt numFmtId="203" formatCode="_(* #,##0_);_(* \(#,##0\);_(* &quot;-&quot;???_);_(@_)"/>
    <numFmt numFmtId="204" formatCode="0.0000000000"/>
    <numFmt numFmtId="205" formatCode="0.000000000"/>
    <numFmt numFmtId="206" formatCode="0.00000000"/>
    <numFmt numFmtId="207" formatCode="0.0000000"/>
    <numFmt numFmtId="208" formatCode="0.000000"/>
    <numFmt numFmtId="209" formatCode="0.00000"/>
    <numFmt numFmtId="210" formatCode="0.0000"/>
    <numFmt numFmtId="211" formatCode="_(* #,##0.0_);_(* \(#,##0.0\);_(* &quot;-&quot;?_);_(@_)"/>
    <numFmt numFmtId="212" formatCode="0.0%"/>
    <numFmt numFmtId="213" formatCode="_-* #,##0.0_-;\-* #,##0.0_-;_-* &quot;-&quot;?_-;_-@_-"/>
  </numFmts>
  <fonts count="52">
    <font>
      <sz val="12"/>
      <name val="Arial MT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9"/>
      <name val="Arial"/>
      <family val="2"/>
    </font>
    <font>
      <b/>
      <u val="single"/>
      <sz val="9"/>
      <name val="Arial"/>
      <family val="2"/>
    </font>
    <font>
      <b/>
      <sz val="9"/>
      <name val="Helvetica Neue"/>
      <family val="2"/>
    </font>
    <font>
      <sz val="7"/>
      <name val="Helvetica Neue"/>
      <family val="2"/>
    </font>
    <font>
      <b/>
      <sz val="7"/>
      <name val="Helvetica Neue"/>
      <family val="2"/>
    </font>
    <font>
      <b/>
      <vertAlign val="superscript"/>
      <sz val="7"/>
      <name val="Helvetica Neue"/>
      <family val="0"/>
    </font>
    <font>
      <sz val="7"/>
      <color indexed="56"/>
      <name val="Helvetica Neue"/>
      <family val="0"/>
    </font>
    <font>
      <vertAlign val="superscript"/>
      <sz val="7"/>
      <name val="Helvetica Neu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u val="single"/>
      <sz val="12"/>
      <color indexed="12"/>
      <name val="Arial MT"/>
      <family val="0"/>
    </font>
    <font>
      <u val="single"/>
      <sz val="12"/>
      <color indexed="20"/>
      <name val="Arial MT"/>
      <family val="0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2"/>
      <color theme="10"/>
      <name val="Arial MT"/>
      <family val="0"/>
    </font>
    <font>
      <u val="single"/>
      <sz val="12"/>
      <color theme="11"/>
      <name val="Arial MT"/>
      <family val="0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lightTrellis">
        <fgColor indexed="9"/>
        <bgColor indexed="9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rgb="FF999999"/>
      </left>
      <right>
        <color indexed="63"/>
      </right>
      <top style="thin">
        <color rgb="FF999999"/>
      </top>
      <bottom>
        <color indexed="63"/>
      </bottom>
    </border>
    <border>
      <left style="thin">
        <color rgb="FF999999"/>
      </left>
      <right>
        <color indexed="63"/>
      </right>
      <top>
        <color indexed="63"/>
      </top>
      <bottom>
        <color indexed="63"/>
      </bottom>
    </border>
    <border>
      <left style="thin">
        <color rgb="FF999999"/>
      </left>
      <right style="thin">
        <color rgb="FF999999"/>
      </right>
      <top style="thin">
        <color rgb="FF999999"/>
      </top>
      <bottom>
        <color indexed="63"/>
      </bottom>
    </border>
    <border>
      <left style="thin">
        <color rgb="FF999999"/>
      </left>
      <right style="thin">
        <color rgb="FF999999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9" fillId="29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89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0" fontId="42" fillId="30" borderId="0" applyNumberFormat="0" applyBorder="0" applyAlignment="0" applyProtection="0"/>
    <xf numFmtId="0" fontId="0" fillId="31" borderId="4" applyNumberFormat="0" applyFont="0" applyAlignment="0" applyProtection="0"/>
    <xf numFmtId="9" fontId="4" fillId="0" borderId="0" applyFont="0" applyFill="0" applyBorder="0" applyAlignment="0" applyProtection="0"/>
    <xf numFmtId="0" fontId="43" fillId="32" borderId="0" applyNumberFormat="0" applyBorder="0" applyAlignment="0" applyProtection="0"/>
    <xf numFmtId="0" fontId="44" fillId="21" borderId="5" applyNumberFormat="0" applyAlignment="0" applyProtection="0"/>
    <xf numFmtId="169" fontId="4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171" fontId="4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Alignment="1">
      <alignment/>
    </xf>
    <xf numFmtId="0" fontId="10" fillId="0" borderId="0" xfId="0" applyFont="1" applyFill="1" applyBorder="1" applyAlignment="1">
      <alignment vertical="center"/>
    </xf>
    <xf numFmtId="191" fontId="10" fillId="33" borderId="0" xfId="0" applyNumberFormat="1" applyFont="1" applyFill="1" applyBorder="1" applyAlignment="1" applyProtection="1">
      <alignment horizontal="left" vertical="center"/>
      <protection/>
    </xf>
    <xf numFmtId="0" fontId="10" fillId="0" borderId="0" xfId="0" applyFont="1" applyFill="1" applyBorder="1" applyAlignment="1">
      <alignment horizontal="left" vertical="center"/>
    </xf>
    <xf numFmtId="193" fontId="10" fillId="0" borderId="0" xfId="62" applyNumberFormat="1" applyFont="1" applyFill="1" applyBorder="1" applyAlignment="1">
      <alignment vertical="center"/>
    </xf>
    <xf numFmtId="0" fontId="9" fillId="33" borderId="0" xfId="0" applyFont="1" applyFill="1" applyBorder="1" applyAlignment="1">
      <alignment horizontal="left" vertical="center"/>
    </xf>
    <xf numFmtId="191" fontId="10" fillId="33" borderId="10" xfId="0" applyNumberFormat="1" applyFont="1" applyFill="1" applyBorder="1" applyAlignment="1" applyProtection="1">
      <alignment horizontal="left" vertical="center"/>
      <protection/>
    </xf>
    <xf numFmtId="193" fontId="10" fillId="0" borderId="10" xfId="62" applyNumberFormat="1" applyFont="1" applyFill="1" applyBorder="1" applyAlignment="1">
      <alignment vertical="center"/>
    </xf>
    <xf numFmtId="193" fontId="10" fillId="0" borderId="0" xfId="0" applyNumberFormat="1" applyFont="1" applyFill="1" applyBorder="1" applyAlignment="1">
      <alignment vertical="center"/>
    </xf>
    <xf numFmtId="193" fontId="13" fillId="0" borderId="0" xfId="62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191" fontId="10" fillId="33" borderId="0" xfId="0" applyNumberFormat="1" applyFont="1" applyFill="1" applyBorder="1" applyAlignment="1" applyProtection="1">
      <alignment horizontal="left" vertical="center"/>
      <protection/>
    </xf>
    <xf numFmtId="0" fontId="10" fillId="0" borderId="0" xfId="0" applyFont="1" applyFill="1" applyBorder="1" applyAlignment="1">
      <alignment horizontal="left" vertical="center"/>
    </xf>
    <xf numFmtId="192" fontId="10" fillId="33" borderId="0" xfId="62" applyNumberFormat="1" applyFont="1" applyFill="1" applyBorder="1" applyAlignment="1" applyProtection="1">
      <alignment horizontal="right"/>
      <protection/>
    </xf>
    <xf numFmtId="192" fontId="10" fillId="0" borderId="0" xfId="62" applyNumberFormat="1" applyFont="1" applyFill="1" applyBorder="1" applyAlignment="1">
      <alignment vertical="center"/>
    </xf>
    <xf numFmtId="0" fontId="10" fillId="0" borderId="11" xfId="0" applyFont="1" applyFill="1" applyBorder="1" applyAlignment="1">
      <alignment vertical="center"/>
    </xf>
    <xf numFmtId="0" fontId="10" fillId="34" borderId="0" xfId="0" applyFont="1" applyFill="1" applyBorder="1" applyAlignment="1">
      <alignment vertical="center"/>
    </xf>
    <xf numFmtId="192" fontId="9" fillId="33" borderId="11" xfId="0" applyNumberFormat="1" applyFont="1" applyFill="1" applyBorder="1" applyAlignment="1">
      <alignment horizontal="center" vertical="center"/>
    </xf>
    <xf numFmtId="212" fontId="10" fillId="33" borderId="0" xfId="50" applyNumberFormat="1" applyFont="1" applyFill="1" applyBorder="1" applyAlignment="1" applyProtection="1">
      <alignment horizontal="left" vertical="center"/>
      <protection/>
    </xf>
    <xf numFmtId="193" fontId="11" fillId="33" borderId="0" xfId="62" applyNumberFormat="1" applyFont="1" applyFill="1" applyBorder="1" applyAlignment="1" applyProtection="1">
      <alignment horizontal="left" vertical="center"/>
      <protection/>
    </xf>
    <xf numFmtId="193" fontId="10" fillId="0" borderId="12" xfId="62" applyNumberFormat="1" applyFont="1" applyFill="1" applyBorder="1" applyAlignment="1">
      <alignment vertical="center"/>
    </xf>
    <xf numFmtId="193" fontId="10" fillId="0" borderId="13" xfId="62" applyNumberFormat="1" applyFont="1" applyFill="1" applyBorder="1" applyAlignment="1">
      <alignment vertical="center"/>
    </xf>
    <xf numFmtId="195" fontId="10" fillId="33" borderId="0" xfId="62" applyNumberFormat="1" applyFont="1" applyFill="1" applyBorder="1" applyAlignment="1" applyProtection="1">
      <alignment horizontal="left" vertical="center"/>
      <protection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1" fontId="0" fillId="0" borderId="16" xfId="0" applyNumberFormat="1" applyBorder="1" applyAlignment="1">
      <alignment/>
    </xf>
    <xf numFmtId="1" fontId="0" fillId="0" borderId="17" xfId="0" applyNumberFormat="1" applyBorder="1" applyAlignment="1">
      <alignment/>
    </xf>
    <xf numFmtId="9" fontId="0" fillId="0" borderId="0" xfId="50" applyFont="1" applyAlignment="1">
      <alignment/>
    </xf>
    <xf numFmtId="1" fontId="0" fillId="0" borderId="0" xfId="0" applyNumberFormat="1" applyAlignment="1">
      <alignment/>
    </xf>
    <xf numFmtId="193" fontId="10" fillId="33" borderId="0" xfId="62" applyNumberFormat="1" applyFont="1" applyFill="1" applyBorder="1" applyAlignment="1" applyProtection="1">
      <alignment horizontal="left" vertical="center"/>
      <protection/>
    </xf>
    <xf numFmtId="0" fontId="10" fillId="0" borderId="0" xfId="0" applyFont="1" applyAlignment="1">
      <alignment vertical="center"/>
    </xf>
    <xf numFmtId="192" fontId="10" fillId="0" borderId="0" xfId="62" applyNumberFormat="1" applyFont="1" applyAlignment="1">
      <alignment vertical="center"/>
    </xf>
    <xf numFmtId="0" fontId="11" fillId="35" borderId="18" xfId="0" applyFont="1" applyFill="1" applyBorder="1" applyAlignment="1">
      <alignment horizontal="center" vertical="center" wrapText="1"/>
    </xf>
    <xf numFmtId="0" fontId="11" fillId="35" borderId="13" xfId="0" applyFont="1" applyFill="1" applyBorder="1" applyAlignment="1">
      <alignment horizontal="center" vertical="center" wrapText="1"/>
    </xf>
    <xf numFmtId="0" fontId="11" fillId="35" borderId="19" xfId="0" applyFont="1" applyFill="1" applyBorder="1" applyAlignment="1">
      <alignment horizontal="center" vertical="center" wrapText="1"/>
    </xf>
    <xf numFmtId="0" fontId="11" fillId="35" borderId="2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ta" xfId="49"/>
    <cellStyle name="Percent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J84"/>
  <sheetViews>
    <sheetView showGridLines="0" tabSelected="1" zoomScaleSheetLayoutView="100" zoomScalePageLayoutView="0" workbookViewId="0" topLeftCell="A1">
      <selection activeCell="A2" sqref="A2"/>
    </sheetView>
  </sheetViews>
  <sheetFormatPr defaultColWidth="5.77734375" defaultRowHeight="15"/>
  <cols>
    <col min="1" max="1" width="16.3359375" style="3" bestFit="1" customWidth="1"/>
    <col min="2" max="2" width="18.5546875" style="5" bestFit="1" customWidth="1"/>
    <col min="3" max="3" width="19.77734375" style="6" bestFit="1" customWidth="1"/>
    <col min="4" max="4" width="7.4453125" style="3" bestFit="1" customWidth="1"/>
    <col min="5" max="5" width="7.10546875" style="3" bestFit="1" customWidth="1"/>
    <col min="6" max="9" width="5.77734375" style="3" customWidth="1"/>
    <col min="10" max="10" width="7.4453125" style="3" bestFit="1" customWidth="1"/>
    <col min="11" max="16384" width="5.77734375" style="3" customWidth="1"/>
  </cols>
  <sheetData>
    <row r="1" spans="1:3" ht="12.75" customHeight="1">
      <c r="A1" s="7" t="s">
        <v>101</v>
      </c>
      <c r="B1" s="7"/>
      <c r="C1" s="22"/>
    </row>
    <row r="2" spans="2:3" ht="9" customHeight="1">
      <c r="B2" s="19"/>
      <c r="C2" s="23"/>
    </row>
    <row r="3" spans="1:3" ht="12.75" customHeight="1">
      <c r="A3" s="34" t="s">
        <v>5</v>
      </c>
      <c r="B3" s="34" t="s">
        <v>19</v>
      </c>
      <c r="C3" s="36" t="s">
        <v>72</v>
      </c>
    </row>
    <row r="4" spans="1:3" ht="12.75" customHeight="1">
      <c r="A4" s="35"/>
      <c r="B4" s="35"/>
      <c r="C4" s="37"/>
    </row>
    <row r="5" ht="9">
      <c r="B5" s="16"/>
    </row>
    <row r="6" spans="1:3" ht="12.75" customHeight="1">
      <c r="A6" s="12" t="s">
        <v>6</v>
      </c>
      <c r="B6" s="21">
        <f>SUM(B8:B81)</f>
        <v>1102849649.750491</v>
      </c>
      <c r="C6" s="21">
        <f>SUM(C8:C81)</f>
        <v>50338081.26768574</v>
      </c>
    </row>
    <row r="7" spans="2:4" ht="9">
      <c r="B7" s="31"/>
      <c r="C7" s="24"/>
      <c r="D7" s="13"/>
    </row>
    <row r="8" spans="1:10" ht="12" customHeight="1">
      <c r="A8" s="32" t="s">
        <v>73</v>
      </c>
      <c r="B8" s="33">
        <v>171643.24168007428</v>
      </c>
      <c r="C8" s="33">
        <v>268.24013</v>
      </c>
      <c r="D8" s="20"/>
      <c r="E8" s="20"/>
      <c r="F8" s="20"/>
      <c r="J8" s="15"/>
    </row>
    <row r="9" spans="1:10" ht="12" customHeight="1">
      <c r="A9" s="32" t="s">
        <v>87</v>
      </c>
      <c r="B9" s="33">
        <v>323693.30512336845</v>
      </c>
      <c r="C9" s="33">
        <v>85578.70149643102</v>
      </c>
      <c r="D9" s="20"/>
      <c r="E9" s="20"/>
      <c r="J9" s="15"/>
    </row>
    <row r="10" spans="1:5" ht="12" customHeight="1">
      <c r="A10" s="32" t="s">
        <v>88</v>
      </c>
      <c r="B10" s="33">
        <v>96861.15177634242</v>
      </c>
      <c r="C10" s="33">
        <v>124.73413344000001</v>
      </c>
      <c r="D10" s="20"/>
      <c r="E10" s="20"/>
    </row>
    <row r="11" spans="1:5" ht="12" customHeight="1">
      <c r="A11" s="32" t="s">
        <v>74</v>
      </c>
      <c r="B11" s="33">
        <v>1833135.0180099448</v>
      </c>
      <c r="C11" s="33">
        <v>50241.794340000015</v>
      </c>
      <c r="D11" s="20"/>
      <c r="E11" s="20"/>
    </row>
    <row r="12" spans="1:5" ht="12" customHeight="1">
      <c r="A12" s="32" t="s">
        <v>84</v>
      </c>
      <c r="B12" s="33">
        <v>30804.548893825</v>
      </c>
      <c r="C12" s="33">
        <v>18617.5992555</v>
      </c>
      <c r="D12" s="20"/>
      <c r="E12" s="20"/>
    </row>
    <row r="13" spans="1:5" ht="12" customHeight="1">
      <c r="A13" s="32" t="s">
        <v>89</v>
      </c>
      <c r="B13" s="33">
        <v>120316.29253602416</v>
      </c>
      <c r="C13" s="33">
        <v>73428.315352405</v>
      </c>
      <c r="D13" s="20"/>
      <c r="E13" s="20"/>
    </row>
    <row r="14" spans="1:5" ht="12" customHeight="1">
      <c r="A14" s="32" t="s">
        <v>85</v>
      </c>
      <c r="B14" s="33">
        <v>467735.26692755136</v>
      </c>
      <c r="C14" s="33">
        <v>31972.497850000007</v>
      </c>
      <c r="D14" s="20"/>
      <c r="E14" s="20"/>
    </row>
    <row r="15" spans="1:5" ht="12" customHeight="1">
      <c r="A15" s="32" t="s">
        <v>20</v>
      </c>
      <c r="B15" s="33">
        <v>16794.992795748</v>
      </c>
      <c r="C15" s="33">
        <v>104759.94419</v>
      </c>
      <c r="D15" s="20"/>
      <c r="E15" s="20"/>
    </row>
    <row r="16" spans="1:5" ht="12" customHeight="1">
      <c r="A16" s="32" t="s">
        <v>90</v>
      </c>
      <c r="B16" s="33">
        <v>0</v>
      </c>
      <c r="C16" s="33">
        <v>4125.4</v>
      </c>
      <c r="D16" s="20"/>
      <c r="E16" s="20"/>
    </row>
    <row r="17" spans="1:5" ht="12" customHeight="1">
      <c r="A17" s="32" t="s">
        <v>60</v>
      </c>
      <c r="B17" s="33">
        <v>52861.958763199014</v>
      </c>
      <c r="C17" s="33">
        <v>81.59289642600001</v>
      </c>
      <c r="D17" s="20"/>
      <c r="E17" s="20"/>
    </row>
    <row r="18" spans="1:5" ht="12" customHeight="1">
      <c r="A18" s="32" t="s">
        <v>15</v>
      </c>
      <c r="B18" s="33">
        <v>7761.635603696002</v>
      </c>
      <c r="C18" s="33">
        <v>92660.305351</v>
      </c>
      <c r="D18" s="20"/>
      <c r="E18" s="20"/>
    </row>
    <row r="19" spans="1:5" ht="12" customHeight="1">
      <c r="A19" s="32" t="s">
        <v>91</v>
      </c>
      <c r="B19" s="33">
        <v>4833.064382458966</v>
      </c>
      <c r="C19" s="33">
        <v>8.066472505</v>
      </c>
      <c r="D19" s="20"/>
      <c r="E19" s="20"/>
    </row>
    <row r="20" spans="1:5" ht="12" customHeight="1">
      <c r="A20" s="32" t="s">
        <v>92</v>
      </c>
      <c r="B20" s="33">
        <v>105435.772426443</v>
      </c>
      <c r="C20" s="33">
        <v>1505.72286</v>
      </c>
      <c r="D20" s="20"/>
      <c r="E20" s="20"/>
    </row>
    <row r="21" spans="1:5" ht="12" customHeight="1">
      <c r="A21" s="32" t="s">
        <v>93</v>
      </c>
      <c r="B21" s="33">
        <v>42206.110593939484</v>
      </c>
      <c r="C21" s="33">
        <v>348.5310955679999</v>
      </c>
      <c r="D21" s="20"/>
      <c r="E21" s="20"/>
    </row>
    <row r="22" spans="1:5" ht="12" customHeight="1">
      <c r="A22" s="32" t="s">
        <v>23</v>
      </c>
      <c r="B22" s="33">
        <v>856748.6373499556</v>
      </c>
      <c r="C22" s="33">
        <v>3822.75574875</v>
      </c>
      <c r="D22" s="20"/>
      <c r="E22" s="20"/>
    </row>
    <row r="23" spans="1:5" ht="12" customHeight="1">
      <c r="A23" s="32" t="s">
        <v>37</v>
      </c>
      <c r="B23" s="33">
        <v>11091616.842524497</v>
      </c>
      <c r="C23" s="33">
        <v>536742.2369790003</v>
      </c>
      <c r="D23" s="20"/>
      <c r="E23" s="20"/>
    </row>
    <row r="24" spans="1:5" ht="12" customHeight="1">
      <c r="A24" s="32" t="s">
        <v>36</v>
      </c>
      <c r="B24" s="33">
        <v>11674112.114963213</v>
      </c>
      <c r="C24" s="33">
        <v>560894.0604270003</v>
      </c>
      <c r="D24" s="20"/>
      <c r="E24" s="20"/>
    </row>
    <row r="25" spans="1:5" ht="12" customHeight="1">
      <c r="A25" s="32" t="s">
        <v>33</v>
      </c>
      <c r="B25" s="33">
        <v>769046.1950863706</v>
      </c>
      <c r="C25" s="33">
        <v>3990.328556</v>
      </c>
      <c r="D25" s="20"/>
      <c r="E25" s="20"/>
    </row>
    <row r="26" spans="1:5" ht="12" customHeight="1">
      <c r="A26" s="32" t="s">
        <v>62</v>
      </c>
      <c r="B26" s="33">
        <v>3393122.207444432</v>
      </c>
      <c r="C26" s="33">
        <v>440556.3312395</v>
      </c>
      <c r="D26" s="20"/>
      <c r="E26" s="20"/>
    </row>
    <row r="27" spans="1:5" ht="12" customHeight="1">
      <c r="A27" s="32" t="s">
        <v>47</v>
      </c>
      <c r="B27" s="33">
        <v>22144.441606793</v>
      </c>
      <c r="C27" s="33">
        <v>427.9572</v>
      </c>
      <c r="D27" s="20"/>
      <c r="E27" s="20"/>
    </row>
    <row r="28" spans="1:5" ht="12" customHeight="1">
      <c r="A28" s="32" t="s">
        <v>94</v>
      </c>
      <c r="B28" s="33">
        <v>5.20194333183</v>
      </c>
      <c r="C28" s="33">
        <v>337.49844799999994</v>
      </c>
      <c r="D28" s="20"/>
      <c r="E28" s="20"/>
    </row>
    <row r="29" spans="1:5" ht="12" customHeight="1">
      <c r="A29" s="32" t="s">
        <v>49</v>
      </c>
      <c r="B29" s="33">
        <v>98960.64380457191</v>
      </c>
      <c r="C29" s="33">
        <v>1081522.1235999998</v>
      </c>
      <c r="D29" s="20"/>
      <c r="E29" s="20"/>
    </row>
    <row r="30" spans="1:5" ht="12" customHeight="1">
      <c r="A30" s="32" t="s">
        <v>30</v>
      </c>
      <c r="B30" s="33">
        <v>2618.5925686300006</v>
      </c>
      <c r="C30" s="33">
        <v>47.3195</v>
      </c>
      <c r="D30" s="20"/>
      <c r="E30" s="20"/>
    </row>
    <row r="31" spans="1:5" ht="12" customHeight="1">
      <c r="A31" s="32" t="s">
        <v>42</v>
      </c>
      <c r="B31" s="33">
        <v>6445371.8000530265</v>
      </c>
      <c r="C31" s="33">
        <v>11277.584436000001</v>
      </c>
      <c r="D31" s="20"/>
      <c r="E31" s="20"/>
    </row>
    <row r="32" spans="1:5" ht="12" customHeight="1">
      <c r="A32" s="32" t="s">
        <v>41</v>
      </c>
      <c r="B32" s="33">
        <v>11058090.40655668</v>
      </c>
      <c r="C32" s="33">
        <v>313253.57858249993</v>
      </c>
      <c r="D32" s="20"/>
      <c r="E32" s="20"/>
    </row>
    <row r="33" spans="1:5" ht="12" customHeight="1">
      <c r="A33" s="32" t="s">
        <v>95</v>
      </c>
      <c r="B33" s="33">
        <v>1206.9288829207637</v>
      </c>
      <c r="C33" s="33">
        <v>953.2159933400001</v>
      </c>
      <c r="D33" s="20"/>
      <c r="E33" s="20"/>
    </row>
    <row r="34" spans="1:5" ht="12" customHeight="1">
      <c r="A34" s="32" t="s">
        <v>50</v>
      </c>
      <c r="B34" s="33">
        <v>41211.5676312726</v>
      </c>
      <c r="C34" s="33">
        <v>216.93959999999998</v>
      </c>
      <c r="D34" s="20"/>
      <c r="E34" s="20"/>
    </row>
    <row r="35" spans="1:5" s="18" customFormat="1" ht="12" customHeight="1">
      <c r="A35" s="32" t="s">
        <v>27</v>
      </c>
      <c r="B35" s="33">
        <v>7761.635603696002</v>
      </c>
      <c r="C35" s="33">
        <v>92660.305351</v>
      </c>
      <c r="D35" s="20"/>
      <c r="E35" s="20"/>
    </row>
    <row r="36" spans="1:5" s="18" customFormat="1" ht="12" customHeight="1">
      <c r="A36" s="32" t="s">
        <v>25</v>
      </c>
      <c r="B36" s="33">
        <v>3269.6948304000002</v>
      </c>
      <c r="C36" s="33">
        <v>9.33683</v>
      </c>
      <c r="D36" s="20"/>
      <c r="E36" s="20"/>
    </row>
    <row r="37" spans="1:5" ht="12" customHeight="1">
      <c r="A37" s="32" t="s">
        <v>38</v>
      </c>
      <c r="B37" s="33">
        <v>60306.65577467166</v>
      </c>
      <c r="C37" s="33">
        <v>52449.960871492025</v>
      </c>
      <c r="D37" s="20"/>
      <c r="E37" s="20"/>
    </row>
    <row r="38" spans="1:5" ht="12" customHeight="1">
      <c r="A38" s="32" t="s">
        <v>75</v>
      </c>
      <c r="B38" s="33">
        <v>10694.399149978</v>
      </c>
      <c r="C38" s="33">
        <v>194.58840500000002</v>
      </c>
      <c r="D38" s="20"/>
      <c r="E38" s="20"/>
    </row>
    <row r="39" spans="1:5" ht="12" customHeight="1">
      <c r="A39" s="32" t="s">
        <v>76</v>
      </c>
      <c r="B39" s="33">
        <v>5504480.345684605</v>
      </c>
      <c r="C39" s="33">
        <v>35272.96768</v>
      </c>
      <c r="D39" s="20"/>
      <c r="E39" s="20"/>
    </row>
    <row r="40" spans="1:5" ht="12" customHeight="1">
      <c r="A40" s="32" t="s">
        <v>34</v>
      </c>
      <c r="B40" s="33">
        <v>863044.3277090495</v>
      </c>
      <c r="C40" s="33">
        <v>26373.626694999995</v>
      </c>
      <c r="D40" s="20"/>
      <c r="E40" s="20"/>
    </row>
    <row r="41" spans="1:5" ht="12" customHeight="1">
      <c r="A41" s="32" t="s">
        <v>77</v>
      </c>
      <c r="B41" s="33">
        <v>47807.035602682</v>
      </c>
      <c r="C41" s="33">
        <v>68.11457700000001</v>
      </c>
      <c r="D41" s="20"/>
      <c r="E41" s="20"/>
    </row>
    <row r="42" spans="1:5" ht="12" customHeight="1">
      <c r="A42" s="32" t="s">
        <v>45</v>
      </c>
      <c r="B42" s="33">
        <v>3055.7874089942275</v>
      </c>
      <c r="C42" s="33">
        <v>1170.01111668</v>
      </c>
      <c r="D42" s="20"/>
      <c r="E42" s="20"/>
    </row>
    <row r="43" spans="1:5" ht="12" customHeight="1">
      <c r="A43" s="32" t="s">
        <v>96</v>
      </c>
      <c r="B43" s="33">
        <v>904.1943085116066</v>
      </c>
      <c r="C43" s="33">
        <v>84.22588550799999</v>
      </c>
      <c r="D43" s="20"/>
      <c r="E43" s="20"/>
    </row>
    <row r="44" spans="1:5" ht="12" customHeight="1">
      <c r="A44" s="32" t="s">
        <v>44</v>
      </c>
      <c r="B44" s="33">
        <v>635.27081</v>
      </c>
      <c r="C44" s="33">
        <v>0.99081</v>
      </c>
      <c r="D44" s="20"/>
      <c r="E44" s="20"/>
    </row>
    <row r="45" spans="1:5" ht="12" customHeight="1">
      <c r="A45" s="32" t="s">
        <v>52</v>
      </c>
      <c r="B45" s="33">
        <v>48744.236853991104</v>
      </c>
      <c r="C45" s="33">
        <v>764.9801699999999</v>
      </c>
      <c r="D45" s="20"/>
      <c r="E45" s="20"/>
    </row>
    <row r="46" spans="1:5" ht="12" customHeight="1">
      <c r="A46" s="32" t="s">
        <v>51</v>
      </c>
      <c r="B46" s="33">
        <v>4262.775005341499</v>
      </c>
      <c r="C46" s="33">
        <v>2123.31282</v>
      </c>
      <c r="D46" s="20"/>
      <c r="E46" s="20"/>
    </row>
    <row r="47" spans="1:5" ht="12" customHeight="1">
      <c r="A47" s="32" t="s">
        <v>66</v>
      </c>
      <c r="B47" s="33">
        <v>2126.9048494309</v>
      </c>
      <c r="C47" s="33">
        <v>13.5260356</v>
      </c>
      <c r="D47" s="20"/>
      <c r="E47" s="20"/>
    </row>
    <row r="48" spans="1:5" ht="12" customHeight="1">
      <c r="A48" s="32" t="s">
        <v>53</v>
      </c>
      <c r="B48" s="33">
        <v>129.6060008151</v>
      </c>
      <c r="C48" s="33">
        <v>0</v>
      </c>
      <c r="D48" s="20"/>
      <c r="E48" s="20"/>
    </row>
    <row r="49" spans="1:5" ht="12" customHeight="1">
      <c r="A49" s="32" t="s">
        <v>10</v>
      </c>
      <c r="B49" s="33">
        <v>2312445.129279761</v>
      </c>
      <c r="C49" s="33">
        <v>22244.668696800003</v>
      </c>
      <c r="D49" s="20"/>
      <c r="E49" s="20"/>
    </row>
    <row r="50" spans="1:5" ht="12" customHeight="1">
      <c r="A50" s="32" t="s">
        <v>78</v>
      </c>
      <c r="B50" s="33">
        <v>4088.799175232</v>
      </c>
      <c r="C50" s="33">
        <v>27342.856310000014</v>
      </c>
      <c r="D50" s="20"/>
      <c r="E50" s="20"/>
    </row>
    <row r="51" spans="1:5" ht="12" customHeight="1">
      <c r="A51" s="32" t="s">
        <v>97</v>
      </c>
      <c r="B51" s="33">
        <v>747479.1561566727</v>
      </c>
      <c r="C51" s="33">
        <v>257934.31967069092</v>
      </c>
      <c r="D51" s="20"/>
      <c r="E51" s="20"/>
    </row>
    <row r="52" spans="1:5" ht="12" customHeight="1">
      <c r="A52" s="32" t="s">
        <v>54</v>
      </c>
      <c r="B52" s="33">
        <v>3350225.7080246876</v>
      </c>
      <c r="C52" s="33">
        <v>14819.41336</v>
      </c>
      <c r="D52" s="20"/>
      <c r="E52" s="20"/>
    </row>
    <row r="53" spans="1:5" ht="12" customHeight="1">
      <c r="A53" s="32" t="s">
        <v>39</v>
      </c>
      <c r="B53" s="33">
        <v>1289.29783342</v>
      </c>
      <c r="C53" s="33">
        <v>4.10646</v>
      </c>
      <c r="D53" s="20"/>
      <c r="E53" s="20"/>
    </row>
    <row r="54" spans="1:5" ht="12" customHeight="1">
      <c r="A54" s="32" t="s">
        <v>55</v>
      </c>
      <c r="B54" s="33">
        <v>6656788.540258646</v>
      </c>
      <c r="C54" s="33">
        <v>77122.58860868998</v>
      </c>
      <c r="D54" s="20"/>
      <c r="E54" s="20"/>
    </row>
    <row r="55" spans="1:5" ht="12" customHeight="1">
      <c r="A55" s="32" t="s">
        <v>56</v>
      </c>
      <c r="B55" s="33">
        <v>5492069.869821049</v>
      </c>
      <c r="C55" s="33">
        <v>25985.410283999994</v>
      </c>
      <c r="D55" s="20"/>
      <c r="E55" s="20"/>
    </row>
    <row r="56" spans="1:5" ht="12" customHeight="1">
      <c r="A56" s="32" t="s">
        <v>48</v>
      </c>
      <c r="B56" s="33">
        <v>0</v>
      </c>
      <c r="C56" s="33">
        <v>14001.64184</v>
      </c>
      <c r="D56" s="20"/>
      <c r="E56" s="20"/>
    </row>
    <row r="57" spans="1:5" ht="12" customHeight="1">
      <c r="A57" s="32" t="s">
        <v>7</v>
      </c>
      <c r="B57" s="33">
        <v>753608205.3457271</v>
      </c>
      <c r="C57" s="33">
        <v>35017743.53495622</v>
      </c>
      <c r="D57" s="20"/>
      <c r="E57" s="20"/>
    </row>
    <row r="58" spans="1:5" ht="12" customHeight="1">
      <c r="A58" s="32" t="s">
        <v>11</v>
      </c>
      <c r="B58" s="33">
        <v>37353792.5881741</v>
      </c>
      <c r="C58" s="33">
        <v>1656879.8760619997</v>
      </c>
      <c r="D58" s="20"/>
      <c r="E58" s="20"/>
    </row>
    <row r="59" spans="1:5" ht="12" customHeight="1">
      <c r="A59" s="32" t="s">
        <v>40</v>
      </c>
      <c r="B59" s="33">
        <v>129.6060008151</v>
      </c>
      <c r="C59" s="33">
        <v>0</v>
      </c>
      <c r="D59" s="20"/>
      <c r="E59" s="20"/>
    </row>
    <row r="60" spans="1:5" ht="12" customHeight="1">
      <c r="A60" s="32" t="s">
        <v>68</v>
      </c>
      <c r="B60" s="33">
        <v>72651.98480414948</v>
      </c>
      <c r="C60" s="33">
        <v>742.71061</v>
      </c>
      <c r="D60" s="20"/>
      <c r="E60" s="20"/>
    </row>
    <row r="61" spans="1:5" ht="12" customHeight="1">
      <c r="A61" s="32" t="s">
        <v>58</v>
      </c>
      <c r="B61" s="33">
        <v>20040426.579828028</v>
      </c>
      <c r="C61" s="33">
        <v>317243.28558669996</v>
      </c>
      <c r="D61" s="20"/>
      <c r="E61" s="20"/>
    </row>
    <row r="62" spans="1:5" ht="12" customHeight="1">
      <c r="A62" s="32" t="s">
        <v>79</v>
      </c>
      <c r="B62" s="33">
        <v>1063458.4077085182</v>
      </c>
      <c r="C62" s="33">
        <v>37489.95301</v>
      </c>
      <c r="D62" s="20"/>
      <c r="E62" s="20"/>
    </row>
    <row r="63" spans="1:5" ht="12" customHeight="1">
      <c r="A63" s="32" t="s">
        <v>12</v>
      </c>
      <c r="B63" s="33">
        <v>117251.89572573811</v>
      </c>
      <c r="C63" s="33">
        <v>1776.6857</v>
      </c>
      <c r="D63" s="20"/>
      <c r="E63" s="20"/>
    </row>
    <row r="64" spans="1:5" ht="12" customHeight="1">
      <c r="A64" s="32" t="s">
        <v>57</v>
      </c>
      <c r="B64" s="33">
        <v>17391.675495601798</v>
      </c>
      <c r="C64" s="33">
        <v>106.8657712</v>
      </c>
      <c r="D64" s="20"/>
      <c r="E64" s="20"/>
    </row>
    <row r="65" spans="1:5" ht="12" customHeight="1">
      <c r="A65" s="32" t="s">
        <v>59</v>
      </c>
      <c r="B65" s="33">
        <v>15210.634943380002</v>
      </c>
      <c r="C65" s="33">
        <v>906.9047699999998</v>
      </c>
      <c r="D65" s="20"/>
      <c r="E65" s="20"/>
    </row>
    <row r="66" spans="1:5" ht="12" customHeight="1">
      <c r="A66" s="32" t="s">
        <v>86</v>
      </c>
      <c r="B66" s="33">
        <v>3049211.1651037545</v>
      </c>
      <c r="C66" s="33">
        <v>209369.11798299992</v>
      </c>
      <c r="D66" s="20"/>
      <c r="E66" s="20"/>
    </row>
    <row r="67" spans="1:5" ht="12" customHeight="1">
      <c r="A67" s="32" t="s">
        <v>98</v>
      </c>
      <c r="B67" s="33">
        <v>1487068.2498791646</v>
      </c>
      <c r="C67" s="33">
        <v>17228.51074131</v>
      </c>
      <c r="D67" s="20"/>
      <c r="E67" s="20"/>
    </row>
    <row r="68" spans="1:5" ht="12" customHeight="1">
      <c r="A68" s="32" t="s">
        <v>99</v>
      </c>
      <c r="B68" s="33">
        <v>7130299.07302358</v>
      </c>
      <c r="C68" s="33">
        <v>171140.99122989998</v>
      </c>
      <c r="D68" s="20"/>
      <c r="E68" s="20"/>
    </row>
    <row r="69" spans="1:5" ht="12" customHeight="1">
      <c r="A69" s="32" t="s">
        <v>14</v>
      </c>
      <c r="B69" s="33">
        <v>29272.961037802597</v>
      </c>
      <c r="C69" s="33">
        <v>401.65968</v>
      </c>
      <c r="D69" s="20"/>
      <c r="E69" s="20"/>
    </row>
    <row r="70" spans="1:5" ht="12" customHeight="1">
      <c r="A70" s="32" t="s">
        <v>22</v>
      </c>
      <c r="B70" s="33">
        <v>22783875.266514618</v>
      </c>
      <c r="C70" s="33">
        <v>1043927.965188</v>
      </c>
      <c r="D70" s="20"/>
      <c r="E70" s="20"/>
    </row>
    <row r="71" spans="1:5" ht="12" customHeight="1">
      <c r="A71" s="32" t="s">
        <v>80</v>
      </c>
      <c r="B71" s="33">
        <v>460158.3395196659</v>
      </c>
      <c r="C71" s="33">
        <v>6567.559920000001</v>
      </c>
      <c r="D71" s="20"/>
      <c r="E71" s="20"/>
    </row>
    <row r="72" spans="1:5" ht="12" customHeight="1">
      <c r="A72" s="32" t="s">
        <v>29</v>
      </c>
      <c r="B72" s="33">
        <v>237791.37327500325</v>
      </c>
      <c r="C72" s="33">
        <v>4000.323807</v>
      </c>
      <c r="D72" s="20"/>
      <c r="E72" s="20"/>
    </row>
    <row r="73" spans="1:5" ht="12" customHeight="1">
      <c r="A73" s="32" t="s">
        <v>8</v>
      </c>
      <c r="B73" s="33">
        <v>131952037.95605683</v>
      </c>
      <c r="C73" s="33">
        <v>5932245.0422585</v>
      </c>
      <c r="D73" s="20"/>
      <c r="E73" s="20"/>
    </row>
    <row r="74" spans="1:5" ht="12" customHeight="1">
      <c r="A74" s="32" t="s">
        <v>100</v>
      </c>
      <c r="B74" s="33">
        <v>4296914.533368683</v>
      </c>
      <c r="C74" s="33">
        <v>7518.389624</v>
      </c>
      <c r="D74" s="20"/>
      <c r="E74" s="20"/>
    </row>
    <row r="75" spans="1:5" ht="12" customHeight="1">
      <c r="A75" s="32" t="s">
        <v>81</v>
      </c>
      <c r="B75" s="33">
        <v>27474.378420848396</v>
      </c>
      <c r="C75" s="33">
        <v>144.62640000000002</v>
      </c>
      <c r="D75" s="20"/>
      <c r="E75" s="20"/>
    </row>
    <row r="76" spans="1:5" ht="12" customHeight="1">
      <c r="A76" s="32" t="s">
        <v>24</v>
      </c>
      <c r="B76" s="33">
        <v>2111.2281018276603</v>
      </c>
      <c r="C76" s="33">
        <v>76.25125799999999</v>
      </c>
      <c r="D76" s="20"/>
      <c r="E76" s="20"/>
    </row>
    <row r="77" spans="1:5" ht="12" customHeight="1">
      <c r="A77" s="32" t="s">
        <v>82</v>
      </c>
      <c r="B77" s="33">
        <v>530593.8398745683</v>
      </c>
      <c r="C77" s="33">
        <v>245185.71704999998</v>
      </c>
      <c r="D77" s="20"/>
      <c r="E77" s="20"/>
    </row>
    <row r="78" spans="1:5" ht="12" customHeight="1">
      <c r="A78" s="32" t="s">
        <v>83</v>
      </c>
      <c r="B78" s="33">
        <v>38168165.81552618</v>
      </c>
      <c r="C78" s="33">
        <v>1499395.5941761008</v>
      </c>
      <c r="D78" s="20"/>
      <c r="E78" s="20"/>
    </row>
    <row r="79" spans="1:5" ht="12" customHeight="1">
      <c r="A79" s="32" t="s">
        <v>71</v>
      </c>
      <c r="B79" s="33">
        <v>6545222.567365453</v>
      </c>
      <c r="C79" s="33">
        <v>99566.49162999999</v>
      </c>
      <c r="D79" s="20"/>
      <c r="E79" s="20"/>
    </row>
    <row r="80" spans="1:5" ht="12" customHeight="1">
      <c r="A80" s="32" t="s">
        <v>46</v>
      </c>
      <c r="B80" s="33">
        <v>6424.822658593</v>
      </c>
      <c r="C80" s="33">
        <v>8.002193</v>
      </c>
      <c r="D80" s="20"/>
      <c r="E80" s="20"/>
    </row>
    <row r="81" spans="1:5" ht="12" customHeight="1">
      <c r="A81" s="32" t="s">
        <v>28</v>
      </c>
      <c r="B81" s="33">
        <v>4562.1522869754</v>
      </c>
      <c r="C81" s="33">
        <v>10.87987</v>
      </c>
      <c r="D81" s="20"/>
      <c r="E81" s="20"/>
    </row>
    <row r="82" spans="1:4" ht="9">
      <c r="A82" s="17"/>
      <c r="C82" s="11"/>
      <c r="D82" s="10"/>
    </row>
    <row r="83" spans="1:3" ht="10.5" customHeight="1">
      <c r="A83" s="4" t="s">
        <v>21</v>
      </c>
      <c r="B83" s="8"/>
      <c r="C83" s="9"/>
    </row>
    <row r="84" spans="1:5" ht="10.5" customHeight="1">
      <c r="A84" s="14" t="s">
        <v>18</v>
      </c>
      <c r="E84" s="10"/>
    </row>
  </sheetData>
  <sheetProtection/>
  <mergeCells count="3">
    <mergeCell ref="B3:B4"/>
    <mergeCell ref="A3:A4"/>
    <mergeCell ref="C3:C4"/>
  </mergeCells>
  <printOptions horizontalCentered="1"/>
  <pageMargins left="0.5905511811023623" right="0.5905511811023623" top="0.7874015748031497" bottom="0.7874015748031497" header="0" footer="0"/>
  <pageSetup fitToHeight="1" fitToWidth="1" horizontalDpi="300" verticalDpi="3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62"/>
  <sheetViews>
    <sheetView zoomScalePageLayoutView="0" workbookViewId="0" topLeftCell="A1">
      <selection activeCell="D11" sqref="D11"/>
    </sheetView>
  </sheetViews>
  <sheetFormatPr defaultColWidth="8.88671875" defaultRowHeight="15"/>
  <cols>
    <col min="3" max="3" width="8.88671875" style="29" customWidth="1"/>
  </cols>
  <sheetData>
    <row r="1" spans="1:3" ht="15">
      <c r="A1" s="25" t="s">
        <v>7</v>
      </c>
      <c r="B1" s="27">
        <v>35058120.3652</v>
      </c>
      <c r="C1" s="29">
        <f aca="true" t="shared" si="0" ref="C1:C60">B1/SUM($B$1:$B$62)+C2</f>
        <v>0.9999999999999998</v>
      </c>
    </row>
    <row r="2" spans="1:4" ht="15">
      <c r="A2" s="26" t="s">
        <v>8</v>
      </c>
      <c r="B2" s="28">
        <v>5401281.45732</v>
      </c>
      <c r="C2" s="29">
        <f t="shared" si="0"/>
        <v>0.24818331431313928</v>
      </c>
      <c r="D2" s="30">
        <f aca="true" t="shared" si="1" ref="D2:D61">B2+D3</f>
        <v>11573087.790509999</v>
      </c>
    </row>
    <row r="3" spans="1:4" ht="15">
      <c r="A3" s="26" t="s">
        <v>11</v>
      </c>
      <c r="B3" s="28">
        <v>1612263.25264</v>
      </c>
      <c r="C3" s="29">
        <f t="shared" si="0"/>
        <v>0.13235355842767846</v>
      </c>
      <c r="D3" s="30">
        <f t="shared" si="1"/>
        <v>6171806.33319</v>
      </c>
    </row>
    <row r="4" spans="1:4" ht="15">
      <c r="A4" s="26" t="s">
        <v>49</v>
      </c>
      <c r="B4" s="28">
        <v>1351613.29424</v>
      </c>
      <c r="C4" s="29">
        <f t="shared" si="0"/>
        <v>0.09777878937480805</v>
      </c>
      <c r="D4" s="30">
        <f t="shared" si="1"/>
        <v>4559543.08055</v>
      </c>
    </row>
    <row r="5" spans="1:4" ht="15">
      <c r="A5" s="26" t="s">
        <v>22</v>
      </c>
      <c r="B5" s="28">
        <v>1018000.77158</v>
      </c>
      <c r="C5" s="29">
        <f t="shared" si="0"/>
        <v>0.06879362369506156</v>
      </c>
      <c r="D5" s="30">
        <f t="shared" si="1"/>
        <v>3207929.78631</v>
      </c>
    </row>
    <row r="6" spans="1:4" ht="15">
      <c r="A6" s="26" t="s">
        <v>62</v>
      </c>
      <c r="B6" s="28">
        <v>414979.43255</v>
      </c>
      <c r="C6" s="29">
        <f t="shared" si="0"/>
        <v>0.04696273378586788</v>
      </c>
      <c r="D6" s="30">
        <f t="shared" si="1"/>
        <v>2189929.01473</v>
      </c>
    </row>
    <row r="7" spans="1:4" ht="15">
      <c r="A7" s="26" t="s">
        <v>35</v>
      </c>
      <c r="B7" s="28">
        <v>395806.13093</v>
      </c>
      <c r="C7" s="29">
        <f t="shared" si="0"/>
        <v>0.03806355555389265</v>
      </c>
      <c r="D7" s="30">
        <f t="shared" si="1"/>
        <v>1774949.58218</v>
      </c>
    </row>
    <row r="8" spans="1:4" ht="15">
      <c r="A8" s="26" t="s">
        <v>41</v>
      </c>
      <c r="B8" s="28">
        <v>389836.94317</v>
      </c>
      <c r="C8" s="29">
        <f t="shared" si="0"/>
        <v>0.029575546201693753</v>
      </c>
      <c r="D8" s="30">
        <f t="shared" si="1"/>
        <v>1379143.45125</v>
      </c>
    </row>
    <row r="9" spans="1:4" ht="15">
      <c r="A9" s="26" t="s">
        <v>58</v>
      </c>
      <c r="B9" s="28">
        <v>194034.50767</v>
      </c>
      <c r="C9" s="29">
        <f t="shared" si="0"/>
        <v>0.021215545279816193</v>
      </c>
      <c r="D9" s="30">
        <f t="shared" si="1"/>
        <v>989306.5080799999</v>
      </c>
    </row>
    <row r="10" spans="1:4" ht="15">
      <c r="A10" s="26" t="s">
        <v>27</v>
      </c>
      <c r="B10" s="28">
        <v>87235.38463</v>
      </c>
      <c r="C10" s="29">
        <f t="shared" si="0"/>
        <v>0.017054501306387845</v>
      </c>
      <c r="D10" s="30">
        <f t="shared" si="1"/>
        <v>795272.00041</v>
      </c>
    </row>
    <row r="11" spans="1:4" ht="15">
      <c r="A11" s="26" t="s">
        <v>15</v>
      </c>
      <c r="B11" s="28">
        <v>87121.42377</v>
      </c>
      <c r="C11" s="29">
        <f t="shared" si="0"/>
        <v>0.015183750191840152</v>
      </c>
      <c r="D11" s="30">
        <f t="shared" si="1"/>
        <v>708036.61578</v>
      </c>
    </row>
    <row r="12" spans="1:4" ht="15">
      <c r="A12" s="26" t="s">
        <v>69</v>
      </c>
      <c r="B12" s="28">
        <v>64283.22653</v>
      </c>
      <c r="C12" s="29">
        <f t="shared" si="0"/>
        <v>0.01331544295263919</v>
      </c>
      <c r="D12" s="30">
        <f t="shared" si="1"/>
        <v>620915.19201</v>
      </c>
    </row>
    <row r="13" spans="1:4" ht="15">
      <c r="A13" s="26" t="s">
        <v>37</v>
      </c>
      <c r="B13" s="28">
        <v>62906.39877</v>
      </c>
      <c r="C13" s="29">
        <f t="shared" si="0"/>
        <v>0.01193689778787857</v>
      </c>
      <c r="D13" s="30">
        <f t="shared" si="1"/>
        <v>556631.96548</v>
      </c>
    </row>
    <row r="14" spans="1:4" ht="15">
      <c r="A14" s="26" t="s">
        <v>36</v>
      </c>
      <c r="B14" s="28">
        <v>62906.39877</v>
      </c>
      <c r="C14" s="29">
        <f t="shared" si="0"/>
        <v>0.010587878509631603</v>
      </c>
      <c r="D14" s="30">
        <f t="shared" si="1"/>
        <v>493725.56671000004</v>
      </c>
    </row>
    <row r="15" spans="1:4" ht="15">
      <c r="A15" s="26" t="s">
        <v>20</v>
      </c>
      <c r="B15" s="28">
        <v>43197.57389</v>
      </c>
      <c r="C15" s="29">
        <f t="shared" si="0"/>
        <v>0.009238859231384636</v>
      </c>
      <c r="D15" s="30">
        <f t="shared" si="1"/>
        <v>430819.16794</v>
      </c>
    </row>
    <row r="16" spans="1:4" ht="15">
      <c r="A16" s="26" t="s">
        <v>55</v>
      </c>
      <c r="B16" s="28">
        <v>43174.32367</v>
      </c>
      <c r="C16" s="29">
        <f t="shared" si="0"/>
        <v>0.008312493057346092</v>
      </c>
      <c r="D16" s="30">
        <f t="shared" si="1"/>
        <v>387621.59405</v>
      </c>
    </row>
    <row r="17" spans="1:4" ht="15">
      <c r="A17" s="26" t="s">
        <v>10</v>
      </c>
      <c r="B17" s="28">
        <v>42577.42024</v>
      </c>
      <c r="C17" s="29">
        <f t="shared" si="0"/>
        <v>0.007386625481154776</v>
      </c>
      <c r="D17" s="30">
        <f t="shared" si="1"/>
        <v>344447.27038</v>
      </c>
    </row>
    <row r="18" spans="1:4" ht="15">
      <c r="A18" s="26" t="s">
        <v>71</v>
      </c>
      <c r="B18" s="28">
        <v>40730.87426</v>
      </c>
      <c r="C18" s="29">
        <f t="shared" si="0"/>
        <v>0.006473558418902682</v>
      </c>
      <c r="D18" s="30">
        <f t="shared" si="1"/>
        <v>301869.85014</v>
      </c>
    </row>
    <row r="19" spans="1:4" ht="15">
      <c r="A19" s="26" t="s">
        <v>32</v>
      </c>
      <c r="B19" s="28">
        <v>36269.65429</v>
      </c>
      <c r="C19" s="29">
        <f t="shared" si="0"/>
        <v>0.005600090287345974</v>
      </c>
      <c r="D19" s="30">
        <f t="shared" si="1"/>
        <v>261138.97588</v>
      </c>
    </row>
    <row r="20" spans="1:4" ht="15">
      <c r="A20" s="26" t="s">
        <v>38</v>
      </c>
      <c r="B20" s="28">
        <v>36043.84448</v>
      </c>
      <c r="C20" s="29">
        <f t="shared" si="0"/>
        <v>0.004822292419255379</v>
      </c>
      <c r="D20" s="30">
        <f t="shared" si="1"/>
        <v>224869.32159</v>
      </c>
    </row>
    <row r="21" spans="1:4" ht="15">
      <c r="A21" s="26" t="s">
        <v>26</v>
      </c>
      <c r="B21" s="28">
        <v>25210.90585</v>
      </c>
      <c r="C21" s="29">
        <f t="shared" si="0"/>
        <v>0.004049337012231759</v>
      </c>
      <c r="D21" s="30">
        <f t="shared" si="1"/>
        <v>188825.47711</v>
      </c>
    </row>
    <row r="22" spans="1:4" ht="15">
      <c r="A22" s="26" t="s">
        <v>43</v>
      </c>
      <c r="B22" s="28">
        <v>22933.0256</v>
      </c>
      <c r="C22" s="29">
        <f t="shared" si="0"/>
        <v>0.0035086925201178887</v>
      </c>
      <c r="D22" s="30">
        <f t="shared" si="1"/>
        <v>163614.57126</v>
      </c>
    </row>
    <row r="23" spans="1:4" ht="15">
      <c r="A23" s="26" t="s">
        <v>34</v>
      </c>
      <c r="B23" s="28">
        <v>22045.4994</v>
      </c>
      <c r="C23" s="29">
        <f t="shared" si="0"/>
        <v>0.0030168968642253265</v>
      </c>
      <c r="D23" s="30">
        <f t="shared" si="1"/>
        <v>140681.54566</v>
      </c>
    </row>
    <row r="24" spans="1:4" ht="15">
      <c r="A24" s="26" t="s">
        <v>70</v>
      </c>
      <c r="B24" s="28">
        <v>18321.234800000002</v>
      </c>
      <c r="C24" s="29">
        <f t="shared" si="0"/>
        <v>0.0025441340885668856</v>
      </c>
      <c r="D24" s="30">
        <f t="shared" si="1"/>
        <v>118636.04626</v>
      </c>
    </row>
    <row r="25" spans="1:4" ht="15">
      <c r="A25" s="26" t="s">
        <v>23</v>
      </c>
      <c r="B25" s="28">
        <v>16652.6618</v>
      </c>
      <c r="C25" s="29">
        <f t="shared" si="0"/>
        <v>0.0021512376673799823</v>
      </c>
      <c r="D25" s="30">
        <f t="shared" si="1"/>
        <v>100314.81146</v>
      </c>
    </row>
    <row r="26" spans="1:4" ht="15">
      <c r="A26" s="26" t="s">
        <v>67</v>
      </c>
      <c r="B26" s="28">
        <v>15238.03093</v>
      </c>
      <c r="C26" s="29">
        <f t="shared" si="0"/>
        <v>0.0017941235702201197</v>
      </c>
      <c r="D26" s="30">
        <f t="shared" si="1"/>
        <v>83662.14966</v>
      </c>
    </row>
    <row r="27" spans="1:4" ht="15">
      <c r="A27" s="26" t="s">
        <v>48</v>
      </c>
      <c r="B27" s="28">
        <v>13888.93463</v>
      </c>
      <c r="C27" s="29">
        <f t="shared" si="0"/>
        <v>0.0014673460421938788</v>
      </c>
      <c r="D27" s="30">
        <f t="shared" si="1"/>
        <v>68424.11873</v>
      </c>
    </row>
    <row r="28" spans="1:4" ht="15">
      <c r="A28" s="26" t="s">
        <v>56</v>
      </c>
      <c r="B28" s="28">
        <v>12975.41733</v>
      </c>
      <c r="C28" s="29">
        <f t="shared" si="0"/>
        <v>0.0011694997032437417</v>
      </c>
      <c r="D28" s="30">
        <f t="shared" si="1"/>
        <v>54535.1841</v>
      </c>
    </row>
    <row r="29" spans="1:4" ht="15">
      <c r="A29" s="26" t="s">
        <v>54</v>
      </c>
      <c r="B29" s="28">
        <v>6158.8821</v>
      </c>
      <c r="C29" s="29">
        <f t="shared" si="0"/>
        <v>0.0008912436201786678</v>
      </c>
      <c r="D29" s="30">
        <f t="shared" si="1"/>
        <v>41559.76677</v>
      </c>
    </row>
    <row r="30" spans="1:4" ht="15">
      <c r="A30" s="26" t="s">
        <v>65</v>
      </c>
      <c r="B30" s="28">
        <v>5885.025310000001</v>
      </c>
      <c r="C30" s="29">
        <f t="shared" si="0"/>
        <v>0.0007591672201970421</v>
      </c>
      <c r="D30" s="30">
        <f t="shared" si="1"/>
        <v>35400.88467</v>
      </c>
    </row>
    <row r="31" spans="1:4" ht="15">
      <c r="A31" s="26" t="s">
        <v>42</v>
      </c>
      <c r="B31" s="28">
        <v>5812.362</v>
      </c>
      <c r="C31" s="29">
        <f t="shared" si="0"/>
        <v>0.0006329636423195648</v>
      </c>
      <c r="D31" s="30">
        <f t="shared" si="1"/>
        <v>29515.859360000002</v>
      </c>
    </row>
    <row r="32" spans="1:4" ht="15">
      <c r="A32" s="26" t="s">
        <v>63</v>
      </c>
      <c r="B32" s="28">
        <v>4749.6404</v>
      </c>
      <c r="C32" s="29">
        <f t="shared" si="0"/>
        <v>0.000508318319372077</v>
      </c>
      <c r="D32" s="30">
        <f t="shared" si="1"/>
        <v>23703.49736</v>
      </c>
    </row>
    <row r="33" spans="1:4" ht="15">
      <c r="A33" s="26" t="s">
        <v>9</v>
      </c>
      <c r="B33" s="28">
        <v>3874.908</v>
      </c>
      <c r="C33" s="29">
        <f t="shared" si="0"/>
        <v>0.0004064629184967642</v>
      </c>
      <c r="D33" s="30">
        <f t="shared" si="1"/>
        <v>18953.85696</v>
      </c>
    </row>
    <row r="34" spans="1:4" ht="15">
      <c r="A34" s="26" t="s">
        <v>33</v>
      </c>
      <c r="B34" s="28">
        <v>3829.0963300000003</v>
      </c>
      <c r="C34" s="29">
        <f t="shared" si="0"/>
        <v>0.0003233660365317723</v>
      </c>
      <c r="D34" s="30">
        <f t="shared" si="1"/>
        <v>15078.94896</v>
      </c>
    </row>
    <row r="35" spans="1:4" ht="15">
      <c r="A35" s="26" t="s">
        <v>12</v>
      </c>
      <c r="B35" s="28">
        <v>3457.30727</v>
      </c>
      <c r="C35" s="29">
        <f t="shared" si="0"/>
        <v>0.00024125157968103066</v>
      </c>
      <c r="D35" s="30">
        <f t="shared" si="1"/>
        <v>11249.85263</v>
      </c>
    </row>
    <row r="36" spans="1:4" ht="15">
      <c r="A36" s="26" t="s">
        <v>29</v>
      </c>
      <c r="B36" s="28">
        <v>2240.14558</v>
      </c>
      <c r="C36" s="29">
        <f t="shared" si="0"/>
        <v>0.00016711008931999546</v>
      </c>
      <c r="D36" s="30">
        <f t="shared" si="1"/>
        <v>7792.54536</v>
      </c>
    </row>
    <row r="37" spans="1:4" ht="15">
      <c r="A37" s="26" t="s">
        <v>59</v>
      </c>
      <c r="B37" s="28">
        <v>1729.12724</v>
      </c>
      <c r="C37" s="29">
        <f t="shared" si="0"/>
        <v>0.00011907046803204277</v>
      </c>
      <c r="D37" s="30">
        <f t="shared" si="1"/>
        <v>5552.39978</v>
      </c>
    </row>
    <row r="38" spans="1:4" ht="15">
      <c r="A38" s="26" t="s">
        <v>61</v>
      </c>
      <c r="B38" s="28">
        <v>1434.24691</v>
      </c>
      <c r="C38" s="29">
        <f t="shared" si="0"/>
        <v>8.198956645586801E-05</v>
      </c>
      <c r="D38" s="30">
        <f t="shared" si="1"/>
        <v>3823.27254</v>
      </c>
    </row>
    <row r="39" spans="1:4" ht="15">
      <c r="A39" s="26" t="s">
        <v>52</v>
      </c>
      <c r="B39" s="28">
        <v>684.92166</v>
      </c>
      <c r="C39" s="29">
        <f t="shared" si="0"/>
        <v>5.12323339773358E-05</v>
      </c>
      <c r="D39" s="30">
        <f t="shared" si="1"/>
        <v>2389.02563</v>
      </c>
    </row>
    <row r="40" spans="1:4" ht="15">
      <c r="A40" s="26" t="s">
        <v>17</v>
      </c>
      <c r="B40" s="28">
        <v>430.979</v>
      </c>
      <c r="C40" s="29">
        <f t="shared" si="0"/>
        <v>3.654428090967941E-05</v>
      </c>
      <c r="D40" s="30">
        <f t="shared" si="1"/>
        <v>1704.1039700000001</v>
      </c>
    </row>
    <row r="41" spans="1:4" ht="15">
      <c r="A41" s="26" t="s">
        <v>14</v>
      </c>
      <c r="B41" s="28">
        <v>337.03906</v>
      </c>
      <c r="C41" s="29">
        <f t="shared" si="0"/>
        <v>2.7301994101220933E-05</v>
      </c>
      <c r="D41" s="30">
        <f t="shared" si="1"/>
        <v>1273.12497</v>
      </c>
    </row>
    <row r="42" spans="1:4" ht="15">
      <c r="A42" s="26" t="s">
        <v>16</v>
      </c>
      <c r="B42" s="28">
        <v>282.23697</v>
      </c>
      <c r="C42" s="29">
        <f t="shared" si="0"/>
        <v>2.0074236697325973E-05</v>
      </c>
      <c r="D42" s="30">
        <f t="shared" si="1"/>
        <v>936.08591</v>
      </c>
    </row>
    <row r="43" spans="1:4" ht="15">
      <c r="A43" s="26" t="s">
        <v>64</v>
      </c>
      <c r="B43" s="28">
        <v>221.03995</v>
      </c>
      <c r="C43" s="29">
        <f t="shared" si="0"/>
        <v>1.4021702757875811E-05</v>
      </c>
      <c r="D43" s="30">
        <f t="shared" si="1"/>
        <v>653.84894</v>
      </c>
    </row>
    <row r="44" spans="1:4" ht="15">
      <c r="A44" s="26" t="s">
        <v>57</v>
      </c>
      <c r="B44" s="28">
        <v>93.02574</v>
      </c>
      <c r="C44" s="29">
        <f t="shared" si="0"/>
        <v>9.281530698384928E-06</v>
      </c>
      <c r="D44" s="30">
        <f t="shared" si="1"/>
        <v>432.80899</v>
      </c>
    </row>
    <row r="45" spans="1:4" ht="15">
      <c r="A45" s="26" t="s">
        <v>30</v>
      </c>
      <c r="B45" s="28">
        <v>70.6529</v>
      </c>
      <c r="C45" s="29">
        <f t="shared" si="0"/>
        <v>7.286606190116339E-06</v>
      </c>
      <c r="D45" s="30">
        <f t="shared" si="1"/>
        <v>339.78325</v>
      </c>
    </row>
    <row r="46" spans="1:4" ht="15">
      <c r="A46" s="26" t="s">
        <v>13</v>
      </c>
      <c r="B46" s="28">
        <v>51.79905</v>
      </c>
      <c r="C46" s="29">
        <f t="shared" si="0"/>
        <v>5.771464232737125E-06</v>
      </c>
      <c r="D46" s="30">
        <f t="shared" si="1"/>
        <v>269.13035</v>
      </c>
    </row>
    <row r="47" spans="1:4" ht="15">
      <c r="A47" s="26" t="s">
        <v>50</v>
      </c>
      <c r="B47" s="28">
        <v>48.84038</v>
      </c>
      <c r="C47" s="29">
        <f t="shared" si="0"/>
        <v>4.660640558020535E-06</v>
      </c>
      <c r="D47" s="30">
        <f t="shared" si="1"/>
        <v>217.33130000000003</v>
      </c>
    </row>
    <row r="48" spans="1:4" ht="15">
      <c r="A48" s="26" t="s">
        <v>68</v>
      </c>
      <c r="B48" s="28">
        <v>46.2625</v>
      </c>
      <c r="C48" s="29">
        <f t="shared" si="0"/>
        <v>3.6132651643375494E-06</v>
      </c>
      <c r="D48" s="30">
        <f t="shared" si="1"/>
        <v>168.49092000000002</v>
      </c>
    </row>
    <row r="49" spans="1:4" ht="15">
      <c r="A49" s="26" t="s">
        <v>24</v>
      </c>
      <c r="B49" s="28">
        <v>37.83825</v>
      </c>
      <c r="C49" s="29">
        <f t="shared" si="0"/>
        <v>2.62117206124828E-06</v>
      </c>
      <c r="D49" s="30">
        <f t="shared" si="1"/>
        <v>122.22842</v>
      </c>
    </row>
    <row r="50" spans="1:4" ht="15">
      <c r="A50" s="26" t="s">
        <v>66</v>
      </c>
      <c r="B50" s="28">
        <v>26.5958</v>
      </c>
      <c r="C50" s="29">
        <f t="shared" si="0"/>
        <v>1.8097358686956172E-06</v>
      </c>
      <c r="D50" s="30">
        <f t="shared" si="1"/>
        <v>84.39017</v>
      </c>
    </row>
    <row r="51" spans="1:4" ht="15">
      <c r="A51" s="26" t="s">
        <v>28</v>
      </c>
      <c r="B51" s="28">
        <v>14.11637</v>
      </c>
      <c r="C51" s="29">
        <f t="shared" si="0"/>
        <v>1.2393925074172255E-06</v>
      </c>
      <c r="D51" s="30">
        <f t="shared" si="1"/>
        <v>57.79437</v>
      </c>
    </row>
    <row r="52" spans="1:4" ht="15">
      <c r="A52" s="26" t="s">
        <v>25</v>
      </c>
      <c r="B52" s="28">
        <v>11.13384</v>
      </c>
      <c r="C52" s="29">
        <f t="shared" si="0"/>
        <v>9.366688474840988E-07</v>
      </c>
      <c r="D52" s="30">
        <f t="shared" si="1"/>
        <v>43.678000000000004</v>
      </c>
    </row>
    <row r="53" spans="1:4" ht="15">
      <c r="A53" s="26" t="s">
        <v>60</v>
      </c>
      <c r="B53" s="28">
        <v>9.98452</v>
      </c>
      <c r="C53" s="29">
        <f t="shared" si="0"/>
        <v>6.979051430820575E-07</v>
      </c>
      <c r="D53" s="30">
        <f t="shared" si="1"/>
        <v>32.544160000000005</v>
      </c>
    </row>
    <row r="54" spans="1:4" ht="15">
      <c r="A54" s="26" t="s">
        <v>47</v>
      </c>
      <c r="B54" s="28">
        <v>6.83</v>
      </c>
      <c r="C54" s="29">
        <f t="shared" si="0"/>
        <v>4.837884518168454E-07</v>
      </c>
      <c r="D54" s="30">
        <f t="shared" si="1"/>
        <v>22.55964</v>
      </c>
    </row>
    <row r="55" spans="1:4" ht="15">
      <c r="A55" s="26" t="s">
        <v>39</v>
      </c>
      <c r="B55" s="28">
        <v>5.30466</v>
      </c>
      <c r="C55" s="29">
        <f t="shared" si="0"/>
        <v>3.373200185480054E-07</v>
      </c>
      <c r="D55" s="30">
        <f t="shared" si="1"/>
        <v>15.72964</v>
      </c>
    </row>
    <row r="56" spans="1:4" ht="15">
      <c r="A56" s="26" t="s">
        <v>46</v>
      </c>
      <c r="B56" s="28">
        <v>3.92753</v>
      </c>
      <c r="C56" s="29">
        <f t="shared" si="0"/>
        <v>2.2356229684611888E-07</v>
      </c>
      <c r="D56" s="30">
        <f t="shared" si="1"/>
        <v>10.42498</v>
      </c>
    </row>
    <row r="57" spans="1:4" ht="15">
      <c r="A57" s="26" t="s">
        <v>45</v>
      </c>
      <c r="B57" s="28">
        <v>2.30375</v>
      </c>
      <c r="C57" s="29">
        <f t="shared" si="0"/>
        <v>1.393369431541178E-07</v>
      </c>
      <c r="D57" s="30">
        <f t="shared" si="1"/>
        <v>6.49745</v>
      </c>
    </row>
    <row r="58" spans="1:4" ht="15">
      <c r="A58" s="26" t="s">
        <v>51</v>
      </c>
      <c r="B58" s="28">
        <v>2.30375</v>
      </c>
      <c r="C58" s="29">
        <f t="shared" si="0"/>
        <v>8.993333361633008E-08</v>
      </c>
      <c r="D58" s="30">
        <f t="shared" si="1"/>
        <v>4.1937</v>
      </c>
    </row>
    <row r="59" spans="1:4" ht="15">
      <c r="A59" s="26" t="s">
        <v>44</v>
      </c>
      <c r="B59" s="28">
        <v>1.38349</v>
      </c>
      <c r="C59" s="29">
        <f t="shared" si="0"/>
        <v>4.0529724078542345E-08</v>
      </c>
      <c r="D59" s="30">
        <f t="shared" si="1"/>
        <v>1.8899500000000002</v>
      </c>
    </row>
    <row r="60" spans="1:4" ht="15">
      <c r="A60" s="26" t="s">
        <v>31</v>
      </c>
      <c r="B60" s="28">
        <v>0.50646</v>
      </c>
      <c r="C60" s="29">
        <f t="shared" si="0"/>
        <v>1.086096672230406E-08</v>
      </c>
      <c r="D60" s="30">
        <f t="shared" si="1"/>
        <v>0.50646</v>
      </c>
    </row>
    <row r="61" spans="1:4" ht="15">
      <c r="A61" s="26" t="s">
        <v>40</v>
      </c>
      <c r="B61" s="28">
        <v>0</v>
      </c>
      <c r="C61" s="29">
        <f>B61/SUM($B$1:$B$62)+C62</f>
        <v>0</v>
      </c>
      <c r="D61" s="30">
        <f t="shared" si="1"/>
        <v>0</v>
      </c>
    </row>
    <row r="62" spans="1:4" ht="15">
      <c r="A62" s="26" t="s">
        <v>53</v>
      </c>
      <c r="B62" s="28">
        <v>0</v>
      </c>
      <c r="C62" s="29">
        <f>B62/SUM($B$1:$B$62)</f>
        <v>0</v>
      </c>
      <c r="D62" s="30">
        <f>B62+D63</f>
        <v>0</v>
      </c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4:IQ28"/>
  <sheetViews>
    <sheetView zoomScale="75" zoomScaleNormal="75" zoomScalePageLayoutView="0" workbookViewId="0" topLeftCell="A5">
      <selection activeCell="B4" sqref="B4:I26"/>
    </sheetView>
  </sheetViews>
  <sheetFormatPr defaultColWidth="8.88671875" defaultRowHeight="15"/>
  <cols>
    <col min="1" max="1" width="1.66796875" style="0" customWidth="1"/>
  </cols>
  <sheetData>
    <row r="4" spans="2:9" ht="17.25">
      <c r="B4" s="39" t="s">
        <v>4</v>
      </c>
      <c r="C4" s="39"/>
      <c r="D4" s="39"/>
      <c r="E4" s="39"/>
      <c r="F4" s="39"/>
      <c r="G4" s="39"/>
      <c r="H4" s="39"/>
      <c r="I4" s="39"/>
    </row>
    <row r="6" spans="2:10" ht="19.5">
      <c r="B6" s="38" t="s">
        <v>1</v>
      </c>
      <c r="C6" s="38"/>
      <c r="D6" s="38"/>
      <c r="E6" s="38"/>
      <c r="F6" s="38"/>
      <c r="G6" s="38"/>
      <c r="H6" s="38"/>
      <c r="I6" s="38"/>
      <c r="J6" s="1"/>
    </row>
    <row r="7" spans="2:10" ht="19.5">
      <c r="B7" s="38" t="s">
        <v>2</v>
      </c>
      <c r="C7" s="38"/>
      <c r="D7" s="38"/>
      <c r="E7" s="38"/>
      <c r="F7" s="38"/>
      <c r="G7" s="38"/>
      <c r="H7" s="38"/>
      <c r="I7" s="38"/>
      <c r="J7" s="1"/>
    </row>
    <row r="8" spans="244:251" ht="19.5">
      <c r="IJ8" s="38" t="s">
        <v>1</v>
      </c>
      <c r="IK8" s="38"/>
      <c r="IL8" s="38"/>
      <c r="IM8" s="38"/>
      <c r="IN8" s="38"/>
      <c r="IO8" s="38"/>
      <c r="IP8" s="38"/>
      <c r="IQ8" s="38"/>
    </row>
    <row r="9" spans="2:251" ht="19.5">
      <c r="B9" s="38" t="s">
        <v>0</v>
      </c>
      <c r="C9" s="38"/>
      <c r="D9" s="38"/>
      <c r="E9" s="38"/>
      <c r="F9" s="38"/>
      <c r="G9" s="38"/>
      <c r="H9" s="38"/>
      <c r="I9" s="38"/>
      <c r="J9" s="1"/>
      <c r="IJ9" s="38" t="s">
        <v>2</v>
      </c>
      <c r="IK9" s="38"/>
      <c r="IL9" s="38"/>
      <c r="IM9" s="38"/>
      <c r="IN9" s="38"/>
      <c r="IO9" s="38"/>
      <c r="IP9" s="38"/>
      <c r="IQ9" s="38"/>
    </row>
    <row r="11" spans="244:251" ht="19.5">
      <c r="IJ11" s="38" t="s">
        <v>0</v>
      </c>
      <c r="IK11" s="38"/>
      <c r="IL11" s="38"/>
      <c r="IM11" s="38"/>
      <c r="IN11" s="38"/>
      <c r="IO11" s="38"/>
      <c r="IP11" s="38"/>
      <c r="IQ11" s="38"/>
    </row>
    <row r="26" ht="15">
      <c r="B26" s="2" t="s">
        <v>3</v>
      </c>
    </row>
    <row r="28" ht="15">
      <c r="IJ28" s="2" t="s">
        <v>3</v>
      </c>
    </row>
  </sheetData>
  <sheetProtection/>
  <mergeCells count="7">
    <mergeCell ref="IJ8:IQ8"/>
    <mergeCell ref="IJ9:IQ9"/>
    <mergeCell ref="IJ11:IQ11"/>
    <mergeCell ref="B4:I4"/>
    <mergeCell ref="B6:I6"/>
    <mergeCell ref="B7:I7"/>
    <mergeCell ref="B9:I9"/>
  </mergeCells>
  <printOptions/>
  <pageMargins left="1.2" right="0.787401575" top="1.79" bottom="0.984251969" header="0.492125985" footer="0.492125985"/>
  <pageSetup fitToHeight="1" fitToWidth="1" horizontalDpi="300" verticalDpi="300" orientation="portrait" paperSize="9" scale="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Lopes de Souza</dc:creator>
  <cp:keywords/>
  <dc:description/>
  <cp:lastModifiedBy>Jose Lopes de Souza</cp:lastModifiedBy>
  <cp:lastPrinted>2013-04-03T12:48:48Z</cp:lastPrinted>
  <dcterms:created xsi:type="dcterms:W3CDTF">1998-02-13T16:43:15Z</dcterms:created>
  <dcterms:modified xsi:type="dcterms:W3CDTF">2023-03-10T22:47:45Z</dcterms:modified>
  <cp:category/>
  <cp:version/>
  <cp:contentType/>
  <cp:contentStatus/>
</cp:coreProperties>
</file>