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tabRatio="601" activeTab="0"/>
  </bookViews>
  <sheets>
    <sheet name="T5.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<sst xmlns="http://schemas.openxmlformats.org/spreadsheetml/2006/main" count="96" uniqueCount="61">
  <si>
    <t>Bacia sedimentar</t>
  </si>
  <si>
    <t>Setor</t>
  </si>
  <si>
    <t>Área
(km²)</t>
  </si>
  <si>
    <t>Empresas ou consórcios vencedores e respectivas participações (%)</t>
  </si>
  <si>
    <t>Bônus de
assinatura
(R$)</t>
  </si>
  <si>
    <t>Exploração</t>
  </si>
  <si>
    <t>Total</t>
  </si>
  <si>
    <t>Blocos Exploratórios</t>
  </si>
  <si>
    <t xml:space="preserve">SPOT-T4                       </t>
  </si>
  <si>
    <t>Potiguar</t>
  </si>
  <si>
    <t>Blocos e Áreas concedidas</t>
  </si>
  <si>
    <t>Áreas com Acumulações Marginais</t>
  </si>
  <si>
    <t>Espírito Santo</t>
  </si>
  <si>
    <t xml:space="preserve"> -</t>
  </si>
  <si>
    <t xml:space="preserve">Fonte:  ANP/SPL, conforme a Lei nº 9.478/97. </t>
  </si>
  <si>
    <t>Bloco/Área</t>
  </si>
  <si>
    <r>
      <t>PEM ou PTI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 xml:space="preserve">
(em R$)</t>
    </r>
  </si>
  <si>
    <t>Notas: 1. Na nomenclatura dos blocos, T significa bloco terrestre e M, bloco marítimo.</t>
  </si>
  <si>
    <t xml:space="preserve">           2. Licitação para a contratação de atividades de exploração ou reabilitação, desenvolvimento e produção de petróleo e gás natural no Brasil.</t>
  </si>
  <si>
    <r>
      <t>Compromisso de aquisição de bens e serviços nacionais</t>
    </r>
    <r>
      <rPr>
        <b/>
        <vertAlign val="superscript"/>
        <sz val="7"/>
        <rFont val="Helvetica Neue"/>
        <family val="0"/>
      </rPr>
      <t>2</t>
    </r>
    <r>
      <rPr>
        <b/>
        <sz val="7"/>
        <rFont val="Helvetica Neue"/>
        <family val="0"/>
      </rPr>
      <t xml:space="preserve"> (%)</t>
    </r>
  </si>
  <si>
    <r>
      <t>1</t>
    </r>
    <r>
      <rPr>
        <sz val="7"/>
        <rFont val="Helvetica Neue"/>
        <family val="2"/>
      </rPr>
      <t xml:space="preserve">Empresa Operadora.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Não há exigência de conteúdo local para as áreas com acumulações marginais.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PEM - Programa Exploratório Mínimo - para blocos e PTI - Programa de Trabalho Inicial - para áreas com acumulações marginais, expressos em R$. </t>
    </r>
    <r>
      <rPr>
        <vertAlign val="superscript"/>
        <sz val="7"/>
        <rFont val="Helvetica Neue"/>
        <family val="0"/>
      </rPr>
      <t xml:space="preserve"> </t>
    </r>
  </si>
  <si>
    <t>Desenvolvimento da Produção (% médio)</t>
  </si>
  <si>
    <t>Resultado das Licitações do 2º Ciclo da Oferta Permanente</t>
  </si>
  <si>
    <t xml:space="preserve">SAM-O                         </t>
  </si>
  <si>
    <t xml:space="preserve">SC-AUP4                       </t>
  </si>
  <si>
    <t xml:space="preserve">SES-T4                        </t>
  </si>
  <si>
    <t xml:space="preserve">SES-T6                        </t>
  </si>
  <si>
    <t xml:space="preserve">SPAR-CN                       </t>
  </si>
  <si>
    <t xml:space="preserve">SPAR-N                        </t>
  </si>
  <si>
    <t xml:space="preserve">STUC-S                        </t>
  </si>
  <si>
    <t>Amazonas</t>
  </si>
  <si>
    <t>Campos</t>
  </si>
  <si>
    <t>Tucano Sul</t>
  </si>
  <si>
    <t xml:space="preserve">AM-T-62   </t>
  </si>
  <si>
    <t xml:space="preserve">AM-T-84   </t>
  </si>
  <si>
    <t xml:space="preserve">AM-T-85   </t>
  </si>
  <si>
    <t xml:space="preserve">C-M-757   </t>
  </si>
  <si>
    <t xml:space="preserve">ES-T-305  </t>
  </si>
  <si>
    <t xml:space="preserve">ES-T-409  </t>
  </si>
  <si>
    <t xml:space="preserve">ES-T-429  </t>
  </si>
  <si>
    <t xml:space="preserve">ES-T-466  </t>
  </si>
  <si>
    <t xml:space="preserve">ES-T-486A </t>
  </si>
  <si>
    <t xml:space="preserve">ES-T-517  </t>
  </si>
  <si>
    <t xml:space="preserve">ES-T-527  </t>
  </si>
  <si>
    <t xml:space="preserve">PAR-T-196 </t>
  </si>
  <si>
    <t xml:space="preserve">PAR-T-215 </t>
  </si>
  <si>
    <t xml:space="preserve">PAR-T-86  </t>
  </si>
  <si>
    <t xml:space="preserve">PAR-T-99  </t>
  </si>
  <si>
    <t xml:space="preserve">POT-T-702 </t>
  </si>
  <si>
    <t xml:space="preserve">TUC-T-172 </t>
  </si>
  <si>
    <t>Paraná</t>
  </si>
  <si>
    <t>Solimões</t>
  </si>
  <si>
    <t xml:space="preserve">SSOL-C AM                     </t>
  </si>
  <si>
    <t>Juruá</t>
  </si>
  <si>
    <r>
      <t>Eneva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(70%)/Enauta Energia (30%)</t>
    </r>
  </si>
  <si>
    <r>
      <t>PetroRecôncavo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(100%)</t>
    </r>
  </si>
  <si>
    <r>
      <t>Petroborn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(100%)</t>
    </r>
  </si>
  <si>
    <r>
      <t>Eneva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(100%)</t>
    </r>
  </si>
  <si>
    <r>
      <t>Shell Brasil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(100%)</t>
    </r>
  </si>
  <si>
    <r>
      <t>Imetame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(50%)/ENP Ecossistemas (50%)</t>
    </r>
  </si>
  <si>
    <t>Tabela 5.1 - Resultado das Licitações do 2º Ciclo da Oferta Permanente 2020 – Blocos e Áreas por Bacias Sedimentares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</si>
</sst>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General_)"/>
    <numFmt numFmtId="179" formatCode="_(* #,##0_);_(* \(#,##0\);_(* &quot;-&quot;??_);_(@_)"/>
    <numFmt numFmtId="180" formatCode="_(* #,##0.0000_);_(* \(#,##0.0000\);_(* &quot;-&quot;??_);_(@_)"/>
    <numFmt numFmtId="181" formatCode="#,##0.0"/>
    <numFmt numFmtId="182" formatCode="#,##0.0000"/>
    <numFmt numFmtId="183" formatCode="_(* #,##0.0_);_(* \(#,##0.0\);_(* &quot;-&quot;??_);_(@_)"/>
    <numFmt numFmtId="184" formatCode="0.00;[Red]0.00"/>
    <numFmt numFmtId="185" formatCode="0.0%"/>
    <numFmt numFmtId="186" formatCode="_(* #,##0.000_);_(* \(#,##0.000\);_(* &quot;-&quot;??_);_(@_)"/>
    <numFmt numFmtId="187" formatCode="###,##0"/>
    <numFmt numFmtId="188" formatCode="###,###,##0.00"/>
    <numFmt numFmtId="189" formatCode="###,###,##0"/>
    <numFmt numFmtId="190" formatCode="##0.0000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</numFmts>
  <fonts count="43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0"/>
    </font>
    <font>
      <b/>
      <sz val="6"/>
      <name val="Helvetica Neue"/>
      <family val="0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b/>
      <sz val="8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178" fontId="5" fillId="34" borderId="10" xfId="0" applyNumberFormat="1" applyFont="1" applyFill="1" applyBorder="1" applyAlignment="1" applyProtection="1">
      <alignment horizontal="center" vertical="center"/>
      <protection/>
    </xf>
    <xf numFmtId="178" fontId="2" fillId="33" borderId="0" xfId="0" applyNumberFormat="1" applyFont="1" applyFill="1" applyBorder="1" applyAlignment="1" applyProtection="1">
      <alignment horizontal="center" vertical="center"/>
      <protection/>
    </xf>
    <xf numFmtId="179" fontId="2" fillId="33" borderId="0" xfId="61" applyNumberFormat="1" applyFont="1" applyFill="1" applyBorder="1" applyAlignment="1" applyProtection="1">
      <alignment horizontal="center" vertical="center"/>
      <protection/>
    </xf>
    <xf numFmtId="179" fontId="6" fillId="33" borderId="0" xfId="61" applyNumberFormat="1" applyFont="1" applyFill="1" applyBorder="1" applyAlignment="1" applyProtection="1">
      <alignment horizontal="center" vertical="center"/>
      <protection/>
    </xf>
    <xf numFmtId="3" fontId="6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178" fontId="3" fillId="33" borderId="0" xfId="0" applyNumberFormat="1" applyFont="1" applyFill="1" applyBorder="1" applyAlignment="1" applyProtection="1">
      <alignment horizontal="left" vertical="center"/>
      <protection/>
    </xf>
    <xf numFmtId="178" fontId="3" fillId="33" borderId="0" xfId="0" applyNumberFormat="1" applyFont="1" applyFill="1" applyBorder="1" applyAlignment="1" applyProtection="1">
      <alignment horizontal="center" vertical="center"/>
      <protection/>
    </xf>
    <xf numFmtId="9" fontId="3" fillId="33" borderId="0" xfId="49" applyFont="1" applyFill="1" applyBorder="1" applyAlignment="1" applyProtection="1">
      <alignment horizontal="right" vertical="center"/>
      <protection/>
    </xf>
    <xf numFmtId="3" fontId="3" fillId="33" borderId="0" xfId="61" applyNumberFormat="1" applyFont="1" applyFill="1" applyBorder="1" applyAlignment="1" applyProtection="1">
      <alignment horizontal="right" vertical="center"/>
      <protection/>
    </xf>
    <xf numFmtId="179" fontId="2" fillId="33" borderId="0" xfId="61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183" fontId="2" fillId="33" borderId="0" xfId="61" applyNumberFormat="1" applyFont="1" applyFill="1" applyBorder="1" applyAlignment="1">
      <alignment vertical="top"/>
    </xf>
    <xf numFmtId="9" fontId="2" fillId="33" borderId="0" xfId="49" applyFont="1" applyFill="1" applyBorder="1" applyAlignment="1">
      <alignment horizontal="right" vertical="top"/>
    </xf>
    <xf numFmtId="9" fontId="2" fillId="33" borderId="0" xfId="49" applyFont="1" applyFill="1" applyBorder="1" applyAlignment="1">
      <alignment vertical="top"/>
    </xf>
    <xf numFmtId="179" fontId="2" fillId="33" borderId="0" xfId="61" applyNumberFormat="1" applyFont="1" applyFill="1" applyBorder="1" applyAlignment="1">
      <alignment vertical="top"/>
    </xf>
    <xf numFmtId="179" fontId="2" fillId="33" borderId="0" xfId="61" applyNumberFormat="1" applyFont="1" applyFill="1" applyBorder="1" applyAlignment="1">
      <alignment vertical="center"/>
    </xf>
    <xf numFmtId="179" fontId="2" fillId="33" borderId="0" xfId="61" applyNumberFormat="1" applyFont="1" applyFill="1" applyBorder="1" applyAlignment="1">
      <alignment vertical="top"/>
    </xf>
    <xf numFmtId="0" fontId="1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186" fontId="3" fillId="33" borderId="0" xfId="61" applyNumberFormat="1" applyFont="1" applyFill="1" applyBorder="1" applyAlignment="1" applyProtection="1">
      <alignment horizontal="right" vertical="center"/>
      <protection/>
    </xf>
    <xf numFmtId="49" fontId="3" fillId="33" borderId="0" xfId="61" applyNumberFormat="1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178" fontId="8" fillId="33" borderId="0" xfId="0" applyNumberFormat="1" applyFont="1" applyFill="1" applyBorder="1" applyAlignment="1" applyProtection="1">
      <alignment horizontal="left" vertical="center"/>
      <protection/>
    </xf>
    <xf numFmtId="183" fontId="8" fillId="33" borderId="0" xfId="61" applyNumberFormat="1" applyFont="1" applyFill="1" applyBorder="1" applyAlignment="1" applyProtection="1">
      <alignment horizontal="center" vertical="center"/>
      <protection/>
    </xf>
    <xf numFmtId="0" fontId="8" fillId="33" borderId="0" xfId="61" applyNumberFormat="1" applyFont="1" applyFill="1" applyBorder="1" applyAlignment="1">
      <alignment horizontal="left" vertical="center" wrapText="1"/>
    </xf>
    <xf numFmtId="10" fontId="8" fillId="33" borderId="0" xfId="49" applyNumberFormat="1" applyFont="1" applyFill="1" applyBorder="1" applyAlignment="1" applyProtection="1">
      <alignment horizontal="right" vertical="center"/>
      <protection/>
    </xf>
    <xf numFmtId="179" fontId="8" fillId="33" borderId="0" xfId="61" applyNumberFormat="1" applyFont="1" applyFill="1" applyBorder="1" applyAlignment="1" applyProtection="1">
      <alignment horizontal="center" vertical="center"/>
      <protection/>
    </xf>
    <xf numFmtId="178" fontId="8" fillId="33" borderId="0" xfId="0" applyNumberFormat="1" applyFont="1" applyFill="1" applyBorder="1" applyAlignment="1" applyProtection="1">
      <alignment horizontal="left" vertical="top"/>
      <protection/>
    </xf>
    <xf numFmtId="178" fontId="3" fillId="33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178" fontId="3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3" borderId="0" xfId="0" applyNumberFormat="1" applyFont="1" applyFill="1" applyBorder="1" applyAlignment="1" applyProtection="1">
      <alignment horizontal="left" vertical="center"/>
      <protection/>
    </xf>
    <xf numFmtId="178" fontId="3" fillId="34" borderId="10" xfId="0" applyNumberFormat="1" applyFont="1" applyFill="1" applyBorder="1" applyAlignment="1" applyProtection="1">
      <alignment horizontal="center" vertical="center" wrapText="1" shrinkToFit="1"/>
      <protection/>
    </xf>
    <xf numFmtId="178" fontId="2" fillId="33" borderId="11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7.57421875" style="0" customWidth="1"/>
    <col min="2" max="2" width="12.57421875" style="0" customWidth="1"/>
    <col min="3" max="3" width="10.28125" style="0" customWidth="1"/>
    <col min="4" max="4" width="12.00390625" style="0" customWidth="1"/>
    <col min="5" max="5" width="47.00390625" style="0" customWidth="1"/>
    <col min="6" max="6" width="10.7109375" style="0" customWidth="1"/>
    <col min="7" max="7" width="21.140625" style="0" customWidth="1"/>
    <col min="8" max="8" width="13.7109375" style="0" customWidth="1"/>
    <col min="9" max="9" width="11.28125" style="0" customWidth="1"/>
  </cols>
  <sheetData>
    <row r="1" spans="1:18" ht="12">
      <c r="A1" s="36" t="s">
        <v>60</v>
      </c>
      <c r="B1" s="36"/>
      <c r="C1" s="36"/>
      <c r="D1" s="36"/>
      <c r="E1" s="36"/>
      <c r="F1" s="36"/>
      <c r="G1" s="36"/>
      <c r="H1" s="36"/>
      <c r="I1" s="22"/>
      <c r="K1" s="36"/>
      <c r="L1" s="36"/>
      <c r="M1" s="36"/>
      <c r="N1" s="36"/>
      <c r="O1" s="36"/>
      <c r="P1" s="36"/>
      <c r="Q1" s="36"/>
      <c r="R1" s="36"/>
    </row>
    <row r="2" spans="1:9" ht="9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12" customHeight="1">
      <c r="A3" s="37" t="s">
        <v>10</v>
      </c>
      <c r="B3" s="37"/>
      <c r="C3" s="37"/>
      <c r="D3" s="37"/>
      <c r="E3" s="37" t="s">
        <v>22</v>
      </c>
      <c r="F3" s="37"/>
      <c r="G3" s="37"/>
      <c r="H3" s="37"/>
      <c r="I3" s="37"/>
    </row>
    <row r="4" spans="1:9" ht="12" customHeight="1">
      <c r="A4" s="38" t="s">
        <v>0</v>
      </c>
      <c r="B4" s="38" t="s">
        <v>1</v>
      </c>
      <c r="C4" s="38" t="s">
        <v>15</v>
      </c>
      <c r="D4" s="38" t="s">
        <v>2</v>
      </c>
      <c r="E4" s="38" t="s">
        <v>3</v>
      </c>
      <c r="F4" s="40" t="s">
        <v>19</v>
      </c>
      <c r="G4" s="40"/>
      <c r="H4" s="38" t="s">
        <v>4</v>
      </c>
      <c r="I4" s="38" t="s">
        <v>16</v>
      </c>
    </row>
    <row r="5" spans="1:9" ht="12" customHeight="1">
      <c r="A5" s="38"/>
      <c r="B5" s="38"/>
      <c r="C5" s="38"/>
      <c r="D5" s="38"/>
      <c r="E5" s="38"/>
      <c r="F5" s="40"/>
      <c r="G5" s="40"/>
      <c r="H5" s="38"/>
      <c r="I5" s="38"/>
    </row>
    <row r="6" spans="1:9" ht="12" customHeight="1">
      <c r="A6" s="38"/>
      <c r="B6" s="38"/>
      <c r="C6" s="38"/>
      <c r="D6" s="38"/>
      <c r="E6" s="38"/>
      <c r="F6" s="2" t="s">
        <v>5</v>
      </c>
      <c r="G6" s="2" t="s">
        <v>21</v>
      </c>
      <c r="H6" s="38"/>
      <c r="I6" s="38"/>
    </row>
    <row r="7" spans="1:9" ht="12">
      <c r="A7" s="3"/>
      <c r="B7" s="3"/>
      <c r="C7" s="4"/>
      <c r="D7" s="5"/>
      <c r="E7" s="3"/>
      <c r="F7" s="3"/>
      <c r="G7" s="3"/>
      <c r="H7" s="6"/>
      <c r="I7" s="7"/>
    </row>
    <row r="8" spans="1:9" ht="12">
      <c r="A8" s="28" t="s">
        <v>6</v>
      </c>
      <c r="B8" s="28"/>
      <c r="C8" s="33">
        <f>C10+C30</f>
        <v>18</v>
      </c>
      <c r="D8" s="29">
        <f>D10+D30</f>
        <v>20149.89</v>
      </c>
      <c r="E8" s="30">
        <v>7</v>
      </c>
      <c r="F8" s="31"/>
      <c r="G8" s="31"/>
      <c r="H8" s="32">
        <f>H10+H30</f>
        <v>56696646</v>
      </c>
      <c r="I8" s="32">
        <f>I10+I30</f>
        <v>160602000</v>
      </c>
    </row>
    <row r="9" spans="1:9" ht="9.75" customHeight="1">
      <c r="A9" s="8"/>
      <c r="B9" s="8"/>
      <c r="C9" s="34"/>
      <c r="D9" s="23"/>
      <c r="E9" s="24"/>
      <c r="F9" s="10"/>
      <c r="G9" s="10"/>
      <c r="H9" s="11"/>
      <c r="I9" s="12"/>
    </row>
    <row r="10" spans="1:9" ht="9.75" customHeight="1">
      <c r="A10" s="28" t="s">
        <v>7</v>
      </c>
      <c r="B10" s="28"/>
      <c r="C10" s="33">
        <f>COUNTA(C12:C28)</f>
        <v>17</v>
      </c>
      <c r="D10" s="29">
        <f>SUM(D12:D28)</f>
        <v>19818.09</v>
      </c>
      <c r="E10" s="30">
        <v>7</v>
      </c>
      <c r="F10" s="31">
        <v>0.18</v>
      </c>
      <c r="G10" s="31">
        <v>0.3</v>
      </c>
      <c r="H10" s="32">
        <f>SUM(H12:H28)</f>
        <v>30936646</v>
      </c>
      <c r="I10" s="32">
        <f>SUM(I11:I28)</f>
        <v>157002000</v>
      </c>
    </row>
    <row r="11" spans="1:9" ht="9.75" customHeight="1">
      <c r="A11" s="8"/>
      <c r="B11" s="8"/>
      <c r="C11" s="9"/>
      <c r="D11" s="23"/>
      <c r="E11" s="24"/>
      <c r="F11" s="10"/>
      <c r="G11" s="10"/>
      <c r="H11" s="11"/>
      <c r="I11" s="12"/>
    </row>
    <row r="12" spans="1:9" ht="10.5" customHeight="1">
      <c r="A12" s="13" t="s">
        <v>30</v>
      </c>
      <c r="B12" s="14" t="s">
        <v>23</v>
      </c>
      <c r="C12" s="14" t="s">
        <v>33</v>
      </c>
      <c r="D12" s="15">
        <v>2811.58</v>
      </c>
      <c r="E12" s="25" t="s">
        <v>57</v>
      </c>
      <c r="F12" s="16">
        <v>0.18</v>
      </c>
      <c r="G12" s="17">
        <f>AVERAGE(25%,40%,25%)</f>
        <v>0.3</v>
      </c>
      <c r="H12" s="18">
        <v>1882500</v>
      </c>
      <c r="I12" s="19">
        <v>18828000</v>
      </c>
    </row>
    <row r="13" spans="1:9" ht="10.5" customHeight="1">
      <c r="A13" s="13" t="s">
        <v>30</v>
      </c>
      <c r="B13" s="14" t="s">
        <v>23</v>
      </c>
      <c r="C13" s="14" t="s">
        <v>34</v>
      </c>
      <c r="D13" s="15">
        <v>2529.41</v>
      </c>
      <c r="E13" s="25" t="s">
        <v>57</v>
      </c>
      <c r="F13" s="16">
        <v>0.18</v>
      </c>
      <c r="G13" s="17">
        <v>0.3</v>
      </c>
      <c r="H13" s="18">
        <v>4828000</v>
      </c>
      <c r="I13" s="19">
        <v>24828000</v>
      </c>
    </row>
    <row r="14" spans="1:9" ht="10.5" customHeight="1">
      <c r="A14" s="13" t="s">
        <v>30</v>
      </c>
      <c r="B14" s="13" t="s">
        <v>23</v>
      </c>
      <c r="C14" s="13" t="s">
        <v>35</v>
      </c>
      <c r="D14" s="15">
        <v>1883.3</v>
      </c>
      <c r="E14" s="25" t="s">
        <v>57</v>
      </c>
      <c r="F14" s="16">
        <v>0.18</v>
      </c>
      <c r="G14" s="17">
        <v>0.3</v>
      </c>
      <c r="H14" s="20">
        <v>9580000</v>
      </c>
      <c r="I14" s="19">
        <v>24828000</v>
      </c>
    </row>
    <row r="15" spans="1:9" ht="10.5" customHeight="1">
      <c r="A15" s="13" t="s">
        <v>31</v>
      </c>
      <c r="B15" s="13" t="s">
        <v>24</v>
      </c>
      <c r="C15" s="14" t="s">
        <v>36</v>
      </c>
      <c r="D15" s="15">
        <v>702.34</v>
      </c>
      <c r="E15" s="25" t="s">
        <v>58</v>
      </c>
      <c r="F15" s="16">
        <v>0.18</v>
      </c>
      <c r="G15" s="17">
        <v>0.3</v>
      </c>
      <c r="H15" s="18">
        <v>12055000</v>
      </c>
      <c r="I15" s="19">
        <v>29040000</v>
      </c>
    </row>
    <row r="16" spans="1:9" ht="10.5" customHeight="1">
      <c r="A16" s="13" t="s">
        <v>12</v>
      </c>
      <c r="B16" s="13" t="s">
        <v>25</v>
      </c>
      <c r="C16" s="14" t="s">
        <v>37</v>
      </c>
      <c r="D16" s="15">
        <v>20.29</v>
      </c>
      <c r="E16" s="25" t="s">
        <v>59</v>
      </c>
      <c r="F16" s="16">
        <v>0.18</v>
      </c>
      <c r="G16" s="17">
        <v>0.3</v>
      </c>
      <c r="H16" s="18">
        <v>50878</v>
      </c>
      <c r="I16" s="19">
        <v>798000</v>
      </c>
    </row>
    <row r="17" spans="1:9" ht="10.5" customHeight="1">
      <c r="A17" s="13" t="s">
        <v>12</v>
      </c>
      <c r="B17" s="13" t="s">
        <v>25</v>
      </c>
      <c r="C17" s="14" t="s">
        <v>38</v>
      </c>
      <c r="D17" s="15">
        <v>15.45</v>
      </c>
      <c r="E17" s="25" t="s">
        <v>59</v>
      </c>
      <c r="F17" s="16">
        <v>0.18</v>
      </c>
      <c r="G17" s="17">
        <v>0.3</v>
      </c>
      <c r="H17" s="18">
        <v>50878</v>
      </c>
      <c r="I17" s="19">
        <v>606000</v>
      </c>
    </row>
    <row r="18" spans="1:9" ht="10.5" customHeight="1">
      <c r="A18" s="13" t="s">
        <v>12</v>
      </c>
      <c r="B18" s="13" t="s">
        <v>26</v>
      </c>
      <c r="C18" s="14" t="s">
        <v>39</v>
      </c>
      <c r="D18" s="15">
        <v>21.88</v>
      </c>
      <c r="E18" s="25" t="s">
        <v>59</v>
      </c>
      <c r="F18" s="16">
        <v>0.18</v>
      </c>
      <c r="G18" s="17">
        <v>0.3</v>
      </c>
      <c r="H18" s="18">
        <v>50878</v>
      </c>
      <c r="I18" s="19">
        <v>858000</v>
      </c>
    </row>
    <row r="19" spans="1:9" ht="10.5" customHeight="1">
      <c r="A19" s="13" t="s">
        <v>12</v>
      </c>
      <c r="B19" s="13" t="s">
        <v>26</v>
      </c>
      <c r="C19" s="14" t="s">
        <v>40</v>
      </c>
      <c r="D19" s="15">
        <v>22.08</v>
      </c>
      <c r="E19" s="25" t="s">
        <v>59</v>
      </c>
      <c r="F19" s="16">
        <v>0.18</v>
      </c>
      <c r="G19" s="17">
        <v>0.3</v>
      </c>
      <c r="H19" s="18">
        <v>50878</v>
      </c>
      <c r="I19" s="19">
        <v>864000</v>
      </c>
    </row>
    <row r="20" spans="1:9" ht="10.5" customHeight="1">
      <c r="A20" s="13" t="s">
        <v>12</v>
      </c>
      <c r="B20" s="13" t="s">
        <v>26</v>
      </c>
      <c r="C20" s="14" t="s">
        <v>41</v>
      </c>
      <c r="D20" s="15">
        <v>10.45</v>
      </c>
      <c r="E20" s="25" t="s">
        <v>59</v>
      </c>
      <c r="F20" s="16">
        <v>0.18</v>
      </c>
      <c r="G20" s="17">
        <v>0.3</v>
      </c>
      <c r="H20" s="18">
        <v>50878</v>
      </c>
      <c r="I20" s="19">
        <v>408000</v>
      </c>
    </row>
    <row r="21" spans="1:9" ht="10.5" customHeight="1">
      <c r="A21" s="13" t="s">
        <v>12</v>
      </c>
      <c r="B21" s="13" t="s">
        <v>26</v>
      </c>
      <c r="C21" s="14" t="s">
        <v>42</v>
      </c>
      <c r="D21" s="15">
        <v>27.55</v>
      </c>
      <c r="E21" s="25" t="s">
        <v>59</v>
      </c>
      <c r="F21" s="16">
        <v>0.18</v>
      </c>
      <c r="G21" s="17">
        <v>0.3</v>
      </c>
      <c r="H21" s="18">
        <v>50878</v>
      </c>
      <c r="I21" s="19">
        <v>1080000</v>
      </c>
    </row>
    <row r="22" spans="1:9" ht="10.5" customHeight="1">
      <c r="A22" s="13" t="s">
        <v>12</v>
      </c>
      <c r="B22" s="13" t="s">
        <v>26</v>
      </c>
      <c r="C22" s="14" t="s">
        <v>43</v>
      </c>
      <c r="D22" s="15">
        <v>29.93</v>
      </c>
      <c r="E22" s="25" t="s">
        <v>59</v>
      </c>
      <c r="F22" s="16">
        <v>0.18</v>
      </c>
      <c r="G22" s="17">
        <v>0.3</v>
      </c>
      <c r="H22" s="18">
        <v>50878</v>
      </c>
      <c r="I22" s="19">
        <v>1176000</v>
      </c>
    </row>
    <row r="23" spans="1:9" ht="10.5" customHeight="1">
      <c r="A23" s="13" t="s">
        <v>50</v>
      </c>
      <c r="B23" s="13" t="s">
        <v>27</v>
      </c>
      <c r="C23" s="14" t="s">
        <v>44</v>
      </c>
      <c r="D23" s="15">
        <v>2863.45</v>
      </c>
      <c r="E23" s="25" t="s">
        <v>54</v>
      </c>
      <c r="F23" s="16">
        <v>0.18</v>
      </c>
      <c r="G23" s="17">
        <v>0.3</v>
      </c>
      <c r="H23" s="18">
        <v>506000</v>
      </c>
      <c r="I23" s="19">
        <v>11232000</v>
      </c>
    </row>
    <row r="24" spans="1:9" ht="10.5" customHeight="1">
      <c r="A24" s="13" t="s">
        <v>50</v>
      </c>
      <c r="B24" s="13" t="s">
        <v>27</v>
      </c>
      <c r="C24" s="14" t="s">
        <v>45</v>
      </c>
      <c r="D24" s="15">
        <v>2853.6</v>
      </c>
      <c r="E24" s="25" t="s">
        <v>54</v>
      </c>
      <c r="F24" s="16">
        <v>0.18</v>
      </c>
      <c r="G24" s="17">
        <v>0.3</v>
      </c>
      <c r="H24" s="18">
        <v>569000</v>
      </c>
      <c r="I24" s="19">
        <v>11196000</v>
      </c>
    </row>
    <row r="25" spans="1:9" ht="10.5" customHeight="1">
      <c r="A25" s="13" t="s">
        <v>50</v>
      </c>
      <c r="B25" s="13" t="s">
        <v>28</v>
      </c>
      <c r="C25" s="14" t="s">
        <v>46</v>
      </c>
      <c r="D25" s="15">
        <v>2917.98</v>
      </c>
      <c r="E25" s="25" t="s">
        <v>54</v>
      </c>
      <c r="F25" s="16">
        <v>0.18</v>
      </c>
      <c r="G25" s="17">
        <v>0.3</v>
      </c>
      <c r="H25" s="18">
        <v>442000</v>
      </c>
      <c r="I25" s="19">
        <v>11448000</v>
      </c>
    </row>
    <row r="26" spans="1:9" ht="10.5" customHeight="1">
      <c r="A26" s="13" t="s">
        <v>50</v>
      </c>
      <c r="B26" s="13" t="s">
        <v>28</v>
      </c>
      <c r="C26" s="14" t="s">
        <v>47</v>
      </c>
      <c r="D26" s="15">
        <v>2909.44</v>
      </c>
      <c r="E26" s="25" t="s">
        <v>54</v>
      </c>
      <c r="F26" s="16">
        <v>0.18</v>
      </c>
      <c r="G26" s="17">
        <v>0.3</v>
      </c>
      <c r="H26" s="18">
        <v>593000</v>
      </c>
      <c r="I26" s="19">
        <v>11412000</v>
      </c>
    </row>
    <row r="27" spans="1:9" ht="10.5" customHeight="1">
      <c r="A27" s="13" t="s">
        <v>9</v>
      </c>
      <c r="B27" s="13" t="s">
        <v>8</v>
      </c>
      <c r="C27" s="14" t="s">
        <v>48</v>
      </c>
      <c r="D27" s="15">
        <v>17.18</v>
      </c>
      <c r="E27" s="25" t="s">
        <v>55</v>
      </c>
      <c r="F27" s="16">
        <v>0.18</v>
      </c>
      <c r="G27" s="17">
        <v>0.3</v>
      </c>
      <c r="H27" s="18">
        <v>75000</v>
      </c>
      <c r="I27" s="19">
        <v>6000000</v>
      </c>
    </row>
    <row r="28" spans="1:9" ht="10.5" customHeight="1">
      <c r="A28" s="13" t="s">
        <v>32</v>
      </c>
      <c r="B28" s="13" t="s">
        <v>29</v>
      </c>
      <c r="C28" s="14" t="s">
        <v>49</v>
      </c>
      <c r="D28" s="15">
        <v>182.18</v>
      </c>
      <c r="E28" s="25" t="s">
        <v>56</v>
      </c>
      <c r="F28" s="16">
        <v>0.18</v>
      </c>
      <c r="G28" s="17">
        <v>0.3</v>
      </c>
      <c r="H28" s="18">
        <v>50000</v>
      </c>
      <c r="I28" s="19">
        <v>2400000</v>
      </c>
    </row>
    <row r="29" spans="1:9" ht="9" customHeight="1">
      <c r="A29" s="8"/>
      <c r="B29" s="8"/>
      <c r="C29" s="9"/>
      <c r="D29" s="23"/>
      <c r="E29" s="24"/>
      <c r="F29" s="10"/>
      <c r="G29" s="10"/>
      <c r="H29" s="11"/>
      <c r="I29" s="12"/>
    </row>
    <row r="30" spans="1:9" ht="9" customHeight="1">
      <c r="A30" s="28" t="s">
        <v>11</v>
      </c>
      <c r="B30" s="28"/>
      <c r="C30" s="33">
        <f>COUNTA(C32:C32)</f>
        <v>1</v>
      </c>
      <c r="D30" s="29">
        <f>SUM(D32:D32)</f>
        <v>331.8</v>
      </c>
      <c r="E30" s="30">
        <v>1</v>
      </c>
      <c r="F30" s="31" t="s">
        <v>13</v>
      </c>
      <c r="G30" s="31" t="s">
        <v>13</v>
      </c>
      <c r="H30" s="32">
        <f>SUM(H32:H32)</f>
        <v>25760000</v>
      </c>
      <c r="I30" s="32">
        <f>SUM(I31:I32)</f>
        <v>3600000</v>
      </c>
    </row>
    <row r="31" spans="1:9" ht="9" customHeight="1">
      <c r="A31" s="8"/>
      <c r="B31" s="8"/>
      <c r="C31" s="9"/>
      <c r="D31" s="23"/>
      <c r="E31" s="24"/>
      <c r="F31" s="10"/>
      <c r="G31" s="10"/>
      <c r="H31" s="11"/>
      <c r="I31" s="12"/>
    </row>
    <row r="32" spans="1:9" ht="10.5" customHeight="1">
      <c r="A32" s="13" t="s">
        <v>51</v>
      </c>
      <c r="B32" s="14" t="s">
        <v>52</v>
      </c>
      <c r="C32" s="14" t="s">
        <v>53</v>
      </c>
      <c r="D32" s="15">
        <v>331.8</v>
      </c>
      <c r="E32" s="25" t="s">
        <v>57</v>
      </c>
      <c r="F32" s="16" t="s">
        <v>13</v>
      </c>
      <c r="G32" s="16" t="s">
        <v>13</v>
      </c>
      <c r="H32" s="18">
        <v>25760000</v>
      </c>
      <c r="I32" s="19">
        <v>3600000</v>
      </c>
    </row>
    <row r="33" spans="1:9" ht="9" customHeight="1">
      <c r="A33" s="13"/>
      <c r="B33" s="13"/>
      <c r="C33" s="14"/>
      <c r="D33" s="15"/>
      <c r="E33" s="26"/>
      <c r="F33" s="16"/>
      <c r="G33" s="16"/>
      <c r="H33" s="18"/>
      <c r="I33" s="19"/>
    </row>
    <row r="34" spans="1:9" ht="9.75" customHeight="1">
      <c r="A34" s="41" t="s">
        <v>14</v>
      </c>
      <c r="B34" s="41"/>
      <c r="C34" s="41"/>
      <c r="D34" s="41"/>
      <c r="E34" s="41"/>
      <c r="F34" s="41"/>
      <c r="G34" s="41"/>
      <c r="H34" s="41"/>
      <c r="I34" s="41"/>
    </row>
    <row r="35" spans="1:9" ht="9.75" customHeight="1">
      <c r="A35" s="39" t="s">
        <v>17</v>
      </c>
      <c r="B35" s="39"/>
      <c r="C35" s="39"/>
      <c r="D35" s="39"/>
      <c r="E35" s="39"/>
      <c r="F35" s="39"/>
      <c r="G35" s="39"/>
      <c r="H35" s="39"/>
      <c r="I35" s="39"/>
    </row>
    <row r="36" spans="1:9" ht="9.75" customHeight="1">
      <c r="A36" s="39" t="s">
        <v>18</v>
      </c>
      <c r="B36" s="39"/>
      <c r="C36" s="39"/>
      <c r="D36" s="39"/>
      <c r="E36" s="39"/>
      <c r="F36" s="39"/>
      <c r="G36" s="39"/>
      <c r="H36" s="39"/>
      <c r="I36" s="39"/>
    </row>
    <row r="37" spans="1:9" ht="12.75" customHeight="1">
      <c r="A37" s="35" t="s">
        <v>20</v>
      </c>
      <c r="B37" s="35"/>
      <c r="C37" s="35"/>
      <c r="D37" s="35"/>
      <c r="E37" s="35"/>
      <c r="F37" s="35"/>
      <c r="G37" s="35"/>
      <c r="H37" s="35"/>
      <c r="I37" s="35"/>
    </row>
    <row r="38" spans="1:9" ht="9" customHeight="1">
      <c r="A38" s="1"/>
      <c r="B38" s="1"/>
      <c r="C38" s="1"/>
      <c r="D38" s="1"/>
      <c r="E38" s="1"/>
      <c r="F38" s="1"/>
      <c r="G38" s="1"/>
      <c r="H38" s="1"/>
      <c r="I38" s="1"/>
    </row>
    <row r="39" ht="12">
      <c r="A39" s="27"/>
    </row>
  </sheetData>
  <sheetProtection/>
  <mergeCells count="16">
    <mergeCell ref="F4:G5"/>
    <mergeCell ref="H4:H6"/>
    <mergeCell ref="I4:I6"/>
    <mergeCell ref="A35:I35"/>
    <mergeCell ref="A34:I34"/>
    <mergeCell ref="K1:R1"/>
    <mergeCell ref="A37:I37"/>
    <mergeCell ref="A1:H1"/>
    <mergeCell ref="A3:D3"/>
    <mergeCell ref="E3:I3"/>
    <mergeCell ref="A4:A6"/>
    <mergeCell ref="B4:B6"/>
    <mergeCell ref="A36:I36"/>
    <mergeCell ref="C4:C6"/>
    <mergeCell ref="D4:D6"/>
    <mergeCell ref="E4:E6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2020-04-15T21:15:43Z</cp:lastPrinted>
  <dcterms:created xsi:type="dcterms:W3CDTF">2006-09-29T14:29:31Z</dcterms:created>
  <dcterms:modified xsi:type="dcterms:W3CDTF">2021-06-21T17:06:27Z</dcterms:modified>
  <cp:category/>
  <cp:version/>
  <cp:contentType/>
  <cp:contentStatus/>
</cp:coreProperties>
</file>