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10" activeTab="0"/>
  </bookViews>
  <sheets>
    <sheet name="Gráf 2.29" sheetId="1" r:id="rId1"/>
    <sheet name="Superavit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<sst xmlns="http://schemas.openxmlformats.org/spreadsheetml/2006/main" count="7" uniqueCount="7">
  <si>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Especificação</t>
  </si>
  <si>
    <t>Produção de Petróleo (a)¹</t>
  </si>
  <si>
    <t>Importação líquida de derivados (c)</t>
  </si>
  <si>
    <t>Exportação líquida de petróleo (b)²</t>
  </si>
  <si>
    <t>Consumo aparente  (d)=(a)-(b)+(c)</t>
  </si>
  <si>
    <t>Superavit externo (e)=(a)-(d)</t>
  </si>
  <si>
    <t>Superavit externo (e)/(d) %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</si>
</sst>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General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(* #,##0.00000_);_(* \(#,##0.00000\);_(* &quot;-&quot;??_);_(@_)"/>
    <numFmt numFmtId="193" formatCode="#,##0_);\(#,##0\)"/>
  </numFmts>
  <fonts count="45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5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0" fontId="4" fillId="33" borderId="0" xfId="62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179" fontId="2" fillId="33" borderId="0" xfId="48" applyNumberFormat="1" applyFont="1" applyFill="1" applyAlignment="1">
      <alignment horizontal="center"/>
    </xf>
    <xf numFmtId="2" fontId="1" fillId="0" borderId="0" xfId="0" applyNumberFormat="1" applyFont="1" applyAlignment="1">
      <alignment/>
    </xf>
    <xf numFmtId="178" fontId="1" fillId="0" borderId="0" xfId="62" applyNumberFormat="1" applyFont="1" applyAlignment="1">
      <alignment/>
    </xf>
    <xf numFmtId="178" fontId="1" fillId="0" borderId="0" xfId="0" applyNumberFormat="1" applyFont="1" applyAlignment="1">
      <alignment/>
    </xf>
    <xf numFmtId="185" fontId="2" fillId="33" borderId="0" xfId="53" applyNumberFormat="1" applyFont="1" applyFill="1" applyAlignment="1">
      <alignment/>
    </xf>
    <xf numFmtId="179" fontId="2" fillId="33" borderId="0" xfId="48" applyNumberFormat="1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Porcentagem 2" xfId="49"/>
    <cellStyle name="Ruim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Gráfico 2.29 – Evolução do superavit externo de petróleo e seus derivados – 2011-2020</a:t>
            </a:r>
          </a:p>
        </c:rich>
      </c:tx>
      <c:layout>
        <c:manualLayout>
          <c:xMode val="factor"/>
          <c:yMode val="factor"/>
          <c:x val="-0.030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3"/>
          <c:w val="0.92775"/>
          <c:h val="0.65275"/>
        </c:manualLayout>
      </c:layout>
      <c:areaChart>
        <c:grouping val="stacked"/>
        <c:varyColors val="0"/>
        <c:ser>
          <c:idx val="0"/>
          <c:order val="0"/>
          <c:tx>
            <c:v>Produção de petróleo¹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Superavit!$B$2:$K$2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Superavit!$B$4:$K$4</c:f>
              <c:numCache>
                <c:ptCount val="10"/>
                <c:pt idx="0">
                  <c:v>348.644378</c:v>
                </c:pt>
                <c:pt idx="1">
                  <c:v>341.66541</c:v>
                </c:pt>
                <c:pt idx="2">
                  <c:v>336.117</c:v>
                </c:pt>
                <c:pt idx="3">
                  <c:v>373.033604</c:v>
                </c:pt>
                <c:pt idx="4">
                  <c:v>401.752865</c:v>
                </c:pt>
                <c:pt idx="5">
                  <c:v>414.469684</c:v>
                </c:pt>
                <c:pt idx="6">
                  <c:v>434.472372</c:v>
                </c:pt>
                <c:pt idx="7">
                  <c:v>428.307145</c:v>
                </c:pt>
                <c:pt idx="8">
                  <c:v>459.639</c:v>
                </c:pt>
                <c:pt idx="9">
                  <c:v>467.415</c:v>
                </c:pt>
              </c:numCache>
            </c:numRef>
          </c:val>
        </c:ser>
        <c:ser>
          <c:idx val="1"/>
          <c:order val="1"/>
          <c:tx>
            <c:v>Exportação líquida de petróleo²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Superavit!$B$2:$K$2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Superavit!$B$5:$K$5</c:f>
              <c:numCache>
                <c:ptCount val="10"/>
                <c:pt idx="0">
                  <c:v>43.350024</c:v>
                </c:pt>
                <c:pt idx="1">
                  <c:v>37.60963</c:v>
                </c:pt>
                <c:pt idx="2">
                  <c:v>-1.605773</c:v>
                </c:pt>
                <c:pt idx="3">
                  <c:v>19.709857</c:v>
                </c:pt>
                <c:pt idx="4">
                  <c:v>65.609251</c:v>
                </c:pt>
                <c:pt idx="5">
                  <c:v>98.249923</c:v>
                </c:pt>
                <c:pt idx="6">
                  <c:v>134.713378</c:v>
                </c:pt>
                <c:pt idx="7">
                  <c:v>148.990001</c:v>
                </c:pt>
                <c:pt idx="8">
                  <c:v>156.305262681673</c:v>
                </c:pt>
                <c:pt idx="9">
                  <c:v>196.027</c:v>
                </c:pt>
              </c:numCache>
            </c:numRef>
          </c:val>
        </c:ser>
        <c:ser>
          <c:idx val="2"/>
          <c:order val="2"/>
          <c:tx>
            <c:v>Importação líquida de derivados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Superavit!$B$2:$K$2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Superavit!$B$6:$K$6</c:f>
              <c:numCache>
                <c:ptCount val="10"/>
                <c:pt idx="0">
                  <c:v>46.007229</c:v>
                </c:pt>
                <c:pt idx="1">
                  <c:v>33.556</c:v>
                </c:pt>
                <c:pt idx="2">
                  <c:v>45.333</c:v>
                </c:pt>
                <c:pt idx="3">
                  <c:v>47.584187</c:v>
                </c:pt>
                <c:pt idx="4">
                  <c:v>33.540543</c:v>
                </c:pt>
                <c:pt idx="5">
                  <c:v>45.049193</c:v>
                </c:pt>
                <c:pt idx="6">
                  <c:v>63.778662</c:v>
                </c:pt>
                <c:pt idx="7">
                  <c:v>53.193633</c:v>
                </c:pt>
                <c:pt idx="8">
                  <c:v>56.173278305773295</c:v>
                </c:pt>
                <c:pt idx="9">
                  <c:v>28.627</c:v>
                </c:pt>
              </c:numCache>
            </c:numRef>
          </c:val>
        </c:ser>
        <c:axId val="51321388"/>
        <c:axId val="59239309"/>
      </c:areaChart>
      <c:lineChart>
        <c:grouping val="standard"/>
        <c:varyColors val="0"/>
        <c:ser>
          <c:idx val="3"/>
          <c:order val="3"/>
          <c:tx>
            <c:v>Superavit externo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Superavit!$B$2:$K$2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Superavit!$B$9:$K$9</c:f>
              <c:numCache>
                <c:ptCount val="10"/>
                <c:pt idx="0">
                  <c:v>-0.007563885642951903</c:v>
                </c:pt>
                <c:pt idx="1">
                  <c:v>0.012006778910380432</c:v>
                </c:pt>
                <c:pt idx="2">
                  <c:v>-0.12253769896844766</c:v>
                </c:pt>
                <c:pt idx="3">
                  <c:v>-0.06952800789420142</c:v>
                </c:pt>
                <c:pt idx="4">
                  <c:v>0.0867462329471696</c:v>
                </c:pt>
                <c:pt idx="5">
                  <c:v>0.1472607302979044</c:v>
                </c:pt>
                <c:pt idx="6">
                  <c:v>0.19512343447579464</c:v>
                </c:pt>
                <c:pt idx="7">
                  <c:v>0.288100039536463</c:v>
                </c:pt>
                <c:pt idx="8">
                  <c:v>0.2785258145854864</c:v>
                </c:pt>
                <c:pt idx="9">
                  <c:v>0.5579721013949301</c:v>
                </c:pt>
              </c:numCache>
            </c:numRef>
          </c:val>
          <c:smooth val="0"/>
        </c:ser>
        <c:axId val="63391734"/>
        <c:axId val="33654695"/>
      </c:lineChart>
      <c:catAx>
        <c:axId val="5132138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39309"/>
        <c:crosses val="autoZero"/>
        <c:auto val="1"/>
        <c:lblOffset val="100"/>
        <c:tickLblSkip val="1"/>
        <c:noMultiLvlLbl val="0"/>
      </c:catAx>
      <c:valAx>
        <c:axId val="5923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/dia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21388"/>
        <c:crossesAt val="1"/>
        <c:crossBetween val="midCat"/>
        <c:dispUnits/>
        <c:majorUnit val="100"/>
      </c:valAx>
      <c:catAx>
        <c:axId val="63391734"/>
        <c:scaling>
          <c:orientation val="minMax"/>
        </c:scaling>
        <c:axPos val="b"/>
        <c:delete val="1"/>
        <c:majorTickMark val="out"/>
        <c:minorTickMark val="none"/>
        <c:tickLblPos val="nextTo"/>
        <c:crossAx val="33654695"/>
        <c:crosses val="autoZero"/>
        <c:auto val="1"/>
        <c:lblOffset val="100"/>
        <c:tickLblSkip val="1"/>
        <c:noMultiLvlLbl val="0"/>
      </c:catAx>
      <c:valAx>
        <c:axId val="336546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Superavit Externo</a:t>
                </a:r>
              </a:p>
            </c:rich>
          </c:tx>
          <c:layout>
            <c:manualLayout>
              <c:xMode val="factor"/>
              <c:yMode val="factor"/>
              <c:x val="-0.01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391734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25"/>
          <c:y val="0.823"/>
          <c:w val="0.8917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0.92425</cdr:y>
    </cdr:from>
    <cdr:to>
      <cdr:x>0.421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171450" y="5295900"/>
          <a:ext cx="3714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ANP/SDP e MDIC/Secex (Tabela 2.58).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condensado e LGN. ²Inclui condensado.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8515625" style="2" bestFit="1" customWidth="1"/>
    <col min="2" max="2" width="8.7109375" style="1" customWidth="1"/>
    <col min="3" max="3" width="8.8515625" style="1" customWidth="1"/>
    <col min="4" max="4" width="11.57421875" style="1" customWidth="1"/>
    <col min="5" max="6" width="9.7109375" style="1" bestFit="1" customWidth="1"/>
    <col min="7" max="8" width="9.8515625" style="1" bestFit="1" customWidth="1"/>
    <col min="9" max="9" width="9.28125" style="1" bestFit="1" customWidth="1"/>
    <col min="10" max="11" width="9.140625" style="1" customWidth="1"/>
    <col min="12" max="12" width="12.00390625" style="1" customWidth="1"/>
    <col min="13" max="16384" width="9.140625" style="1" customWidth="1"/>
  </cols>
  <sheetData>
    <row r="1" spans="1:9" ht="12">
      <c r="A1" s="15" t="s">
        <v>0</v>
      </c>
      <c r="B1" s="17"/>
      <c r="C1" s="17"/>
      <c r="D1" s="17"/>
      <c r="E1" s="17"/>
      <c r="F1" s="17"/>
      <c r="G1" s="17"/>
      <c r="H1" s="17"/>
      <c r="I1" s="18"/>
    </row>
    <row r="2" spans="1:11" ht="9.75">
      <c r="A2" s="16"/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>
        <v>2019</v>
      </c>
      <c r="K2" s="3">
        <v>2020</v>
      </c>
    </row>
    <row r="3" spans="1:12" ht="9.75">
      <c r="A3" s="4"/>
      <c r="B3" s="5"/>
      <c r="L3" s="11"/>
    </row>
    <row r="4" spans="1:12" ht="9.75">
      <c r="A4" s="6" t="s">
        <v>1</v>
      </c>
      <c r="B4" s="8">
        <v>348.644378</v>
      </c>
      <c r="C4" s="8">
        <v>341.66541</v>
      </c>
      <c r="D4" s="8">
        <v>336.117</v>
      </c>
      <c r="E4" s="8">
        <v>373.033604</v>
      </c>
      <c r="F4" s="8">
        <v>401.752865</v>
      </c>
      <c r="G4" s="8">
        <v>414.469684</v>
      </c>
      <c r="H4" s="8">
        <v>434.472372</v>
      </c>
      <c r="I4" s="13">
        <v>428.307145</v>
      </c>
      <c r="J4" s="13">
        <v>459.639</v>
      </c>
      <c r="K4" s="13">
        <v>467.415</v>
      </c>
      <c r="L4" s="11"/>
    </row>
    <row r="5" spans="1:12" ht="9.75">
      <c r="A5" s="6" t="s">
        <v>3</v>
      </c>
      <c r="B5" s="8">
        <v>43.350024</v>
      </c>
      <c r="C5" s="8">
        <v>37.60963</v>
      </c>
      <c r="D5" s="8">
        <v>-1.605773</v>
      </c>
      <c r="E5" s="8">
        <v>19.709857</v>
      </c>
      <c r="F5" s="8">
        <v>65.609251</v>
      </c>
      <c r="G5" s="8">
        <v>98.249923</v>
      </c>
      <c r="H5" s="8">
        <v>134.713378</v>
      </c>
      <c r="I5" s="13">
        <v>148.990001</v>
      </c>
      <c r="J5" s="13">
        <v>156.305262681673</v>
      </c>
      <c r="K5" s="13">
        <v>196.027</v>
      </c>
      <c r="L5" s="12"/>
    </row>
    <row r="6" spans="1:12" ht="9.75">
      <c r="A6" s="6" t="s">
        <v>2</v>
      </c>
      <c r="B6" s="8">
        <v>46.007229</v>
      </c>
      <c r="C6" s="8">
        <v>33.556</v>
      </c>
      <c r="D6" s="8">
        <v>45.333</v>
      </c>
      <c r="E6" s="8">
        <v>47.584187</v>
      </c>
      <c r="F6" s="8">
        <v>33.540543</v>
      </c>
      <c r="G6" s="8">
        <v>45.049193</v>
      </c>
      <c r="H6" s="8">
        <v>63.778662</v>
      </c>
      <c r="I6" s="13">
        <v>53.193633</v>
      </c>
      <c r="J6" s="13">
        <v>56.173278305773295</v>
      </c>
      <c r="K6" s="13">
        <v>28.627</v>
      </c>
      <c r="L6" s="12"/>
    </row>
    <row r="7" spans="1:12" ht="9.75">
      <c r="A7" s="6" t="s">
        <v>4</v>
      </c>
      <c r="B7" s="8">
        <v>351.301583</v>
      </c>
      <c r="C7" s="8">
        <v>337.61178</v>
      </c>
      <c r="D7" s="8">
        <v>383.05577300000004</v>
      </c>
      <c r="E7" s="8">
        <v>400.907934</v>
      </c>
      <c r="F7" s="8">
        <v>369.68415699999997</v>
      </c>
      <c r="G7" s="8">
        <v>361.26895399999995</v>
      </c>
      <c r="H7" s="8">
        <v>363.537656</v>
      </c>
      <c r="I7" s="13">
        <v>332.51077699999996</v>
      </c>
      <c r="J7" s="13">
        <v>359.5070156241003</v>
      </c>
      <c r="K7" s="13">
        <v>300.01500000000004</v>
      </c>
      <c r="L7" s="12"/>
    </row>
    <row r="8" spans="1:11" ht="9.75">
      <c r="A8" s="6" t="s">
        <v>5</v>
      </c>
      <c r="B8" s="8">
        <f>B4-B7</f>
        <v>-2.6572049999999763</v>
      </c>
      <c r="C8" s="8">
        <f aca="true" t="shared" si="0" ref="C8:K8">C4-C7</f>
        <v>4.053629999999998</v>
      </c>
      <c r="D8" s="8">
        <f t="shared" si="0"/>
        <v>-46.938773000000026</v>
      </c>
      <c r="E8" s="8">
        <f t="shared" si="0"/>
        <v>-27.874329999999986</v>
      </c>
      <c r="F8" s="8">
        <f t="shared" si="0"/>
        <v>32.068708000000015</v>
      </c>
      <c r="G8" s="8">
        <f t="shared" si="0"/>
        <v>53.20073000000002</v>
      </c>
      <c r="H8" s="8">
        <f t="shared" si="0"/>
        <v>70.93471599999998</v>
      </c>
      <c r="I8" s="13">
        <f t="shared" si="0"/>
        <v>95.79636800000003</v>
      </c>
      <c r="J8" s="13">
        <f t="shared" si="0"/>
        <v>100.13198437589972</v>
      </c>
      <c r="K8" s="13">
        <f t="shared" si="0"/>
        <v>167.39999999999998</v>
      </c>
    </row>
    <row r="9" spans="1:11" ht="9.75">
      <c r="A9" s="7" t="s">
        <v>6</v>
      </c>
      <c r="B9" s="9">
        <f aca="true" t="shared" si="1" ref="B9:K9">B8/B7</f>
        <v>-0.007563885642951903</v>
      </c>
      <c r="C9" s="9">
        <f t="shared" si="1"/>
        <v>0.012006778910380432</v>
      </c>
      <c r="D9" s="9">
        <f t="shared" si="1"/>
        <v>-0.12253769896844766</v>
      </c>
      <c r="E9" s="9">
        <f t="shared" si="1"/>
        <v>-0.06952800789420142</v>
      </c>
      <c r="F9" s="9">
        <f t="shared" si="1"/>
        <v>0.0867462329471696</v>
      </c>
      <c r="G9" s="9">
        <f t="shared" si="1"/>
        <v>0.1472607302979044</v>
      </c>
      <c r="H9" s="9">
        <f t="shared" si="1"/>
        <v>0.19512343447579464</v>
      </c>
      <c r="I9" s="14">
        <f t="shared" si="1"/>
        <v>0.288100039536463</v>
      </c>
      <c r="J9" s="14">
        <f t="shared" si="1"/>
        <v>0.2785258145854864</v>
      </c>
      <c r="K9" s="14">
        <f t="shared" si="1"/>
        <v>0.5579721013949301</v>
      </c>
    </row>
    <row r="10" spans="2:9" ht="9.75">
      <c r="B10" s="6"/>
      <c r="C10" s="6"/>
      <c r="D10" s="6"/>
      <c r="E10" s="6"/>
      <c r="F10" s="6"/>
      <c r="G10" s="6"/>
      <c r="H10" s="6"/>
      <c r="I10" s="6"/>
    </row>
    <row r="11" ht="9.75">
      <c r="L11" s="11"/>
    </row>
    <row r="12" spans="2:12" ht="9.75">
      <c r="B12" s="10">
        <v>43.350024</v>
      </c>
      <c r="C12" s="10">
        <v>37.60963</v>
      </c>
      <c r="D12" s="10">
        <v>-1.605773</v>
      </c>
      <c r="E12" s="10">
        <v>19.709857</v>
      </c>
      <c r="F12" s="10">
        <v>65.609251</v>
      </c>
      <c r="G12" s="10">
        <v>98.249923</v>
      </c>
      <c r="H12" s="10">
        <v>134.713378</v>
      </c>
      <c r="I12" s="10">
        <v>148.990001</v>
      </c>
      <c r="J12" s="10">
        <v>156.305262681673</v>
      </c>
      <c r="K12" s="10">
        <v>196.027</v>
      </c>
      <c r="L12" s="11"/>
    </row>
    <row r="13" spans="11:12" ht="9.75">
      <c r="K13" s="10"/>
      <c r="L13" s="12"/>
    </row>
    <row r="14" spans="1:12" ht="9.7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12"/>
    </row>
    <row r="15" spans="1:11" ht="9.7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9" ht="9.75">
      <c r="A16" s="6"/>
      <c r="B16" s="8"/>
      <c r="C16" s="8"/>
      <c r="D16" s="8"/>
      <c r="E16" s="8"/>
      <c r="F16" s="8"/>
      <c r="G16" s="8"/>
      <c r="H16" s="8"/>
      <c r="I16" s="8"/>
    </row>
    <row r="17" spans="1:9" ht="9.75">
      <c r="A17" s="6"/>
      <c r="B17" s="8"/>
      <c r="C17" s="8"/>
      <c r="D17" s="8"/>
      <c r="E17" s="8"/>
      <c r="F17" s="8"/>
      <c r="G17" s="8"/>
      <c r="H17" s="8"/>
      <c r="I17" s="8"/>
    </row>
    <row r="18" spans="1:9" ht="9.75">
      <c r="A18" s="6"/>
      <c r="B18" s="8"/>
      <c r="C18" s="8"/>
      <c r="D18" s="8"/>
      <c r="E18" s="8"/>
      <c r="F18" s="8"/>
      <c r="G18" s="8"/>
      <c r="H18" s="8"/>
      <c r="I18" s="8"/>
    </row>
    <row r="19" spans="1:9" ht="9.75">
      <c r="A19" s="6"/>
      <c r="B19" s="8"/>
      <c r="C19" s="8"/>
      <c r="D19" s="8"/>
      <c r="E19" s="8"/>
      <c r="F19" s="8"/>
      <c r="G19" s="8"/>
      <c r="H19" s="8"/>
      <c r="I19" s="8"/>
    </row>
    <row r="20" spans="1:9" ht="9.75">
      <c r="A20" s="6"/>
      <c r="B20" s="8"/>
      <c r="C20" s="8"/>
      <c r="D20" s="8"/>
      <c r="E20" s="8"/>
      <c r="F20" s="8"/>
      <c r="G20" s="8"/>
      <c r="H20" s="8"/>
      <c r="I20" s="8"/>
    </row>
    <row r="21" spans="1:11" ht="9.75">
      <c r="A21" s="6"/>
      <c r="B21" s="8"/>
      <c r="C21" s="8"/>
      <c r="D21" s="8"/>
      <c r="E21" s="8"/>
      <c r="F21" s="8"/>
      <c r="G21" s="8"/>
      <c r="H21" s="8"/>
      <c r="I21" s="8"/>
      <c r="K21" s="10"/>
    </row>
    <row r="22" spans="1:9" ht="9.75">
      <c r="A22" s="6"/>
      <c r="B22" s="8"/>
      <c r="C22" s="8"/>
      <c r="D22" s="8"/>
      <c r="E22" s="8"/>
      <c r="F22" s="8"/>
      <c r="G22" s="8"/>
      <c r="H22" s="8"/>
      <c r="I22" s="8"/>
    </row>
    <row r="23" spans="1:9" ht="9.75">
      <c r="A23" s="6"/>
      <c r="B23" s="8"/>
      <c r="C23" s="8"/>
      <c r="D23" s="8"/>
      <c r="E23" s="8"/>
      <c r="F23" s="8"/>
      <c r="G23" s="8"/>
      <c r="H23" s="8"/>
      <c r="I23" s="8"/>
    </row>
  </sheetData>
  <sheetProtection/>
  <mergeCells count="2">
    <mergeCell ref="A1:A2"/>
    <mergeCell ref="B1:I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2009-08-03T20:13:57Z</cp:lastPrinted>
  <dcterms:created xsi:type="dcterms:W3CDTF">2001-10-16T11:47:47Z</dcterms:created>
  <dcterms:modified xsi:type="dcterms:W3CDTF">2021-08-06T18:01:45Z</dcterms:modified>
  <cp:category/>
  <cp:version/>
  <cp:contentType/>
  <cp:contentStatus/>
</cp:coreProperties>
</file>