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750" windowWidth="13740" windowHeight="8520" activeTab="0"/>
  </bookViews>
  <sheets>
    <sheet name="T1.7" sheetId="1" r:id="rId1"/>
  </sheets>
  <definedNames>
    <definedName name="_Fill" hidden="1">'T1.7'!#REF!</definedName>
    <definedName name="_xlnm.Print_Area" localSheetId="0">'T1.7'!$A$1:$K$33</definedName>
  </definedNames>
  <calcPr fullCalcOnLoad="1"/>
</workbook>
</file>

<file path=xl/sharedStrings.xml><?xml version="1.0" encoding="utf-8"?>
<sst xmlns="http://schemas.openxmlformats.org/spreadsheetml/2006/main" count="29" uniqueCount="29">
  <si>
    <t>RPBC (SP)</t>
  </si>
  <si>
    <r>
      <t>Total</t>
    </r>
    <r>
      <rPr>
        <b/>
        <vertAlign val="superscript"/>
        <sz val="7"/>
        <rFont val="Helvetica Neue"/>
        <family val="0"/>
      </rPr>
      <t>1</t>
    </r>
  </si>
  <si>
    <t>Lubnor (CE)</t>
  </si>
  <si>
    <t xml:space="preserve">Manguinhos (RJ) </t>
  </si>
  <si>
    <t>Reduc (RJ)</t>
  </si>
  <si>
    <t xml:space="preserve">Refap (RS) </t>
  </si>
  <si>
    <t>Regap (MG)</t>
  </si>
  <si>
    <t xml:space="preserve">Reman (AM) </t>
  </si>
  <si>
    <t>Repar (PR)</t>
  </si>
  <si>
    <t>Replan (SP)</t>
  </si>
  <si>
    <t xml:space="preserve">Revap (SP) </t>
  </si>
  <si>
    <t>Univen (SP)</t>
  </si>
  <si>
    <t xml:space="preserve">Riograndense (RS) </t>
  </si>
  <si>
    <t>Dax Oil (BA)</t>
  </si>
  <si>
    <t>RPCC (RN)</t>
  </si>
  <si>
    <t>Refining capacity (barrel/day)</t>
  </si>
  <si>
    <t>Source: ANP/SRP, as per Ordinance ANP No. 16/2010.</t>
  </si>
  <si>
    <t xml:space="preserve"> Refinery                                    (State)</t>
  </si>
  <si>
    <r>
      <t>Fasf (BA)</t>
    </r>
    <r>
      <rPr>
        <vertAlign val="superscript"/>
        <sz val="7"/>
        <rFont val="Helvetica Neue"/>
        <family val="0"/>
      </rPr>
      <t>3</t>
    </r>
  </si>
  <si>
    <r>
      <t>1</t>
    </r>
    <r>
      <rPr>
        <sz val="7"/>
        <rFont val="Helvetica Neue"/>
        <family val="0"/>
      </rPr>
      <t>Nominal capacity in m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/day.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Authorized to process 100,000 barrels / day, as required by the Renewal of the Operation License, issued by the State Environmental Agency of Pernambuco.</t>
    </r>
  </si>
  <si>
    <t>Recap (SP)</t>
  </si>
  <si>
    <t>Rlam (BA)</t>
  </si>
  <si>
    <r>
      <t>Rnest (PE)</t>
    </r>
    <r>
      <rPr>
        <vertAlign val="superscript"/>
        <sz val="7"/>
        <rFont val="Helvetica Neue"/>
        <family val="0"/>
      </rPr>
      <t>2</t>
    </r>
  </si>
  <si>
    <r>
      <t>Six (PR)</t>
    </r>
    <r>
      <rPr>
        <vertAlign val="superscript"/>
        <sz val="7"/>
        <rFont val="Helvetica Neue"/>
        <family val="0"/>
      </rPr>
      <t>4</t>
    </r>
  </si>
  <si>
    <t xml:space="preserve">considering the volume of processed oil within a year. </t>
  </si>
  <si>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2"/>
      </rPr>
      <t xml:space="preserve">Asphalt plant of the Landulpho Alves Refinery (Rlam).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Processing capacity is 7,800 t / day raw shale.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2"/>
      </rPr>
      <t xml:space="preserve">Calendar-day refining a 95% mean utilization factor.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Refining utilization factor,</t>
    </r>
  </si>
  <si>
    <r>
      <t>Total</t>
    </r>
    <r>
      <rPr>
        <b/>
        <vertAlign val="superscript"/>
        <sz val="7"/>
        <rFont val="Helvetica Neue"/>
        <family val="2"/>
      </rPr>
      <t>5</t>
    </r>
    <r>
      <rPr>
        <b/>
        <sz val="7"/>
        <rFont val="Helvetica Neue"/>
        <family val="2"/>
      </rPr>
      <t xml:space="preserve">  (barril/dia-calendário)</t>
    </r>
  </si>
  <si>
    <r>
      <t>Fator de Utilização</t>
    </r>
    <r>
      <rPr>
        <b/>
        <vertAlign val="superscript"/>
        <sz val="7"/>
        <rFont val="Helvetica Neue"/>
        <family val="2"/>
      </rPr>
      <t>6</t>
    </r>
    <r>
      <rPr>
        <b/>
        <sz val="7"/>
        <rFont val="Helvetica Neue"/>
        <family val="2"/>
      </rPr>
      <t xml:space="preserve"> (%)</t>
    </r>
  </si>
  <si>
    <t>Table 1.7 – Refining capacity, by refinery – 2010-2019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</si>
</sst>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#,##0.000"/>
    <numFmt numFmtId="194" formatCode="0.00000"/>
    <numFmt numFmtId="195" formatCode="0.0000"/>
    <numFmt numFmtId="196" formatCode="0.0"/>
    <numFmt numFmtId="197" formatCode="0.0%"/>
    <numFmt numFmtId="198" formatCode="_(* #,##0.000_);_(* \(#,##0.000\);_(* &quot;-&quot;??_);_(@_)"/>
    <numFmt numFmtId="199" formatCode="_(* #,##0.0000_);_(* \(#,##0.0000\);_(* &quot;-&quot;??_);_(@_)"/>
    <numFmt numFmtId="200" formatCode="0.000000"/>
    <numFmt numFmtId="201" formatCode="0.0000000"/>
    <numFmt numFmtId="202" formatCode="#,##0.0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49" fontId="7" fillId="33" borderId="0" xfId="60" applyNumberFormat="1" applyFont="1" applyFill="1" applyBorder="1" applyAlignment="1">
      <alignment horizontal="left" wrapText="1"/>
    </xf>
    <xf numFmtId="3" fontId="7" fillId="33" borderId="0" xfId="6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 horizontal="left" wrapText="1"/>
    </xf>
    <xf numFmtId="191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 horizontal="left" wrapText="1"/>
    </xf>
    <xf numFmtId="191" fontId="7" fillId="33" borderId="0" xfId="6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190" fontId="6" fillId="33" borderId="0" xfId="60" applyNumberFormat="1" applyFont="1" applyFill="1" applyBorder="1" applyAlignment="1">
      <alignment/>
    </xf>
    <xf numFmtId="190" fontId="7" fillId="0" borderId="0" xfId="60" applyNumberFormat="1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92" fontId="6" fillId="33" borderId="0" xfId="0" applyNumberFormat="1" applyFont="1" applyFill="1" applyBorder="1" applyAlignment="1">
      <alignment/>
    </xf>
    <xf numFmtId="196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98" fontId="6" fillId="33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191" fontId="6" fillId="35" borderId="0" xfId="60" applyNumberFormat="1" applyFont="1" applyFill="1" applyBorder="1" applyAlignment="1">
      <alignment/>
    </xf>
    <xf numFmtId="191" fontId="45" fillId="35" borderId="0" xfId="60" applyNumberFormat="1" applyFont="1" applyFill="1" applyBorder="1" applyAlignment="1">
      <alignment/>
    </xf>
    <xf numFmtId="191" fontId="45" fillId="35" borderId="0" xfId="60" applyNumberFormat="1" applyFont="1" applyFill="1" applyBorder="1" applyAlignment="1">
      <alignment horizontal="left"/>
    </xf>
    <xf numFmtId="191" fontId="6" fillId="35" borderId="0" xfId="0" applyNumberFormat="1" applyFont="1" applyFill="1" applyBorder="1" applyAlignment="1">
      <alignment/>
    </xf>
    <xf numFmtId="191" fontId="6" fillId="33" borderId="0" xfId="48" applyNumberFormat="1" applyFont="1" applyFill="1" applyBorder="1" applyAlignment="1">
      <alignment/>
    </xf>
    <xf numFmtId="191" fontId="6" fillId="33" borderId="0" xfId="60" applyNumberFormat="1" applyFont="1" applyFill="1" applyBorder="1" applyAlignment="1">
      <alignment wrapText="1"/>
    </xf>
    <xf numFmtId="191" fontId="6" fillId="0" borderId="0" xfId="6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17.77734375" style="4" customWidth="1"/>
    <col min="2" max="3" width="6.5546875" style="1" bestFit="1" customWidth="1"/>
    <col min="4" max="4" width="6.77734375" style="1" bestFit="1" customWidth="1"/>
    <col min="5" max="10" width="6.99609375" style="1" bestFit="1" customWidth="1"/>
    <col min="11" max="11" width="6.77734375" style="1" bestFit="1" customWidth="1"/>
    <col min="12" max="12" width="6.3359375" style="1" bestFit="1" customWidth="1"/>
    <col min="13" max="16384" width="5.77734375" style="1" customWidth="1"/>
  </cols>
  <sheetData>
    <row r="1" spans="1:7" ht="12" customHeight="1">
      <c r="A1" s="31" t="s">
        <v>28</v>
      </c>
      <c r="B1" s="31"/>
      <c r="C1" s="31"/>
      <c r="D1" s="31"/>
      <c r="E1" s="31"/>
      <c r="F1" s="31"/>
      <c r="G1" s="31"/>
    </row>
    <row r="2" ht="9">
      <c r="A2" s="2"/>
    </row>
    <row r="3" spans="1:13" ht="11.25" customHeight="1">
      <c r="A3" s="29" t="s">
        <v>17</v>
      </c>
      <c r="B3" s="32" t="s">
        <v>15</v>
      </c>
      <c r="C3" s="32"/>
      <c r="D3" s="32"/>
      <c r="E3" s="32"/>
      <c r="F3" s="32"/>
      <c r="G3" s="32"/>
      <c r="H3" s="32"/>
      <c r="I3" s="32"/>
      <c r="J3" s="32"/>
      <c r="K3" s="32"/>
      <c r="M3" s="20"/>
    </row>
    <row r="4" spans="1:11" ht="10.5" customHeight="1">
      <c r="A4" s="30"/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</row>
    <row r="6" spans="1:12" ht="9" customHeight="1">
      <c r="A6" s="5" t="s">
        <v>1</v>
      </c>
      <c r="B6" s="6">
        <f aca="true" t="shared" si="0" ref="B6:H6">SUM(B8:B25)</f>
        <v>2096574.9544299997</v>
      </c>
      <c r="C6" s="6">
        <f t="shared" si="0"/>
        <v>2115790.67978</v>
      </c>
      <c r="D6" s="6">
        <f t="shared" si="0"/>
        <v>2105726.983904966</v>
      </c>
      <c r="E6" s="6">
        <f t="shared" si="0"/>
        <v>2203218.4403816746</v>
      </c>
      <c r="F6" s="6">
        <f t="shared" si="0"/>
        <v>2352191.699869778</v>
      </c>
      <c r="G6" s="6">
        <f t="shared" si="0"/>
        <v>2397478.332065586</v>
      </c>
      <c r="H6" s="6">
        <f t="shared" si="0"/>
        <v>2405340.5066954624</v>
      </c>
      <c r="I6" s="6">
        <f>SUM(I8:I25)</f>
        <v>2405340.5066954624</v>
      </c>
      <c r="J6" s="6">
        <f>SUM(J8:J25)</f>
        <v>2405340.5066954624</v>
      </c>
      <c r="K6" s="6">
        <f>SUM(K8:K25)</f>
        <v>2410700.282</v>
      </c>
      <c r="L6" s="18"/>
    </row>
    <row r="7" ht="9">
      <c r="A7" s="5"/>
    </row>
    <row r="8" spans="1:13" ht="11.25" customHeight="1">
      <c r="A8" s="7" t="s">
        <v>12</v>
      </c>
      <c r="B8" s="27">
        <v>16982.487</v>
      </c>
      <c r="C8" s="27">
        <v>17013.93605</v>
      </c>
      <c r="D8" s="27">
        <v>17013.93605</v>
      </c>
      <c r="E8" s="27">
        <v>17013.936354363905</v>
      </c>
      <c r="F8" s="27">
        <v>17013.936354363905</v>
      </c>
      <c r="G8" s="27">
        <v>17013.936354363905</v>
      </c>
      <c r="H8" s="27">
        <v>17013.936354363905</v>
      </c>
      <c r="I8" s="27">
        <v>17013.936354363905</v>
      </c>
      <c r="J8" s="27">
        <v>17013.936354363905</v>
      </c>
      <c r="K8" s="27">
        <v>17013.936</v>
      </c>
      <c r="L8" s="8"/>
      <c r="M8" s="8"/>
    </row>
    <row r="9" spans="1:13" ht="11.25" customHeight="1">
      <c r="A9" s="9" t="s">
        <v>2</v>
      </c>
      <c r="B9" s="26">
        <v>8176.753000000001</v>
      </c>
      <c r="C9" s="26">
        <v>8176.753000000001</v>
      </c>
      <c r="D9" s="26">
        <v>8176.753000000001</v>
      </c>
      <c r="E9" s="26">
        <v>8176.752830193999</v>
      </c>
      <c r="F9" s="26">
        <v>8176.752830193999</v>
      </c>
      <c r="G9" s="26">
        <v>9434.715</v>
      </c>
      <c r="H9" s="26">
        <v>10378.17</v>
      </c>
      <c r="I9" s="26">
        <v>10378.17</v>
      </c>
      <c r="J9" s="26">
        <v>10378.17</v>
      </c>
      <c r="K9" s="26">
        <v>10378.19</v>
      </c>
      <c r="M9" s="17"/>
    </row>
    <row r="10" spans="1:11" ht="11.25" customHeight="1">
      <c r="A10" s="7" t="s">
        <v>3</v>
      </c>
      <c r="B10" s="27">
        <v>14000</v>
      </c>
      <c r="C10" s="27">
        <v>14000</v>
      </c>
      <c r="D10" s="27">
        <v>14000</v>
      </c>
      <c r="E10" s="27">
        <v>14000</v>
      </c>
      <c r="F10" s="27">
        <v>14000</v>
      </c>
      <c r="G10" s="27">
        <v>14000</v>
      </c>
      <c r="H10" s="27">
        <v>14000</v>
      </c>
      <c r="I10" s="27">
        <v>14000</v>
      </c>
      <c r="J10" s="27">
        <v>14000</v>
      </c>
      <c r="K10" s="27">
        <v>10000.798</v>
      </c>
    </row>
    <row r="11" spans="1:11" ht="11.25" customHeight="1">
      <c r="A11" s="9" t="s">
        <v>20</v>
      </c>
      <c r="B11" s="27">
        <v>53463.385</v>
      </c>
      <c r="C11" s="27">
        <v>53463.385</v>
      </c>
      <c r="D11" s="27">
        <v>53463.385</v>
      </c>
      <c r="E11" s="27">
        <v>53463.38527434264</v>
      </c>
      <c r="F11" s="27">
        <v>53463.385</v>
      </c>
      <c r="G11" s="27">
        <v>62898.1</v>
      </c>
      <c r="H11" s="27">
        <v>62898.1</v>
      </c>
      <c r="I11" s="27">
        <v>62898.1</v>
      </c>
      <c r="J11" s="27">
        <v>62898.1</v>
      </c>
      <c r="K11" s="27">
        <v>62898.1</v>
      </c>
    </row>
    <row r="12" spans="1:11" ht="11.25" customHeight="1">
      <c r="A12" s="9" t="s">
        <v>4</v>
      </c>
      <c r="B12" s="27">
        <v>242157.685</v>
      </c>
      <c r="C12" s="27">
        <v>242157.685</v>
      </c>
      <c r="D12" s="27">
        <v>242157.68512496594</v>
      </c>
      <c r="E12" s="27">
        <v>242157.685</v>
      </c>
      <c r="F12" s="27">
        <v>242157.685</v>
      </c>
      <c r="G12" s="27">
        <v>251592.4</v>
      </c>
      <c r="H12" s="27">
        <v>251592.4</v>
      </c>
      <c r="I12" s="27">
        <v>251592.4</v>
      </c>
      <c r="J12" s="27">
        <v>251592.4</v>
      </c>
      <c r="K12" s="27">
        <v>251592.4</v>
      </c>
    </row>
    <row r="13" spans="1:11" ht="11.25" customHeight="1">
      <c r="A13" s="9" t="s">
        <v>5</v>
      </c>
      <c r="B13" s="27">
        <v>188694.3</v>
      </c>
      <c r="C13" s="27">
        <v>201273.92</v>
      </c>
      <c r="D13" s="27">
        <v>201273.92</v>
      </c>
      <c r="E13" s="27">
        <v>201273.91997399792</v>
      </c>
      <c r="F13" s="27">
        <v>201273.91997399792</v>
      </c>
      <c r="G13" s="27">
        <v>220143.35</v>
      </c>
      <c r="H13" s="27">
        <v>220143.35</v>
      </c>
      <c r="I13" s="27">
        <v>220143.35</v>
      </c>
      <c r="J13" s="27">
        <v>220143.35</v>
      </c>
      <c r="K13" s="27">
        <v>220143.35</v>
      </c>
    </row>
    <row r="14" spans="1:11" ht="11.25" customHeight="1">
      <c r="A14" s="9" t="s">
        <v>6</v>
      </c>
      <c r="B14" s="26">
        <v>150955.44</v>
      </c>
      <c r="C14" s="26">
        <v>150955.44</v>
      </c>
      <c r="D14" s="26">
        <v>150955.44</v>
      </c>
      <c r="E14" s="26">
        <v>150955.44048049746</v>
      </c>
      <c r="F14" s="26">
        <v>166050.984</v>
      </c>
      <c r="G14" s="26">
        <v>166050.984</v>
      </c>
      <c r="H14" s="26">
        <v>166050.984</v>
      </c>
      <c r="I14" s="26">
        <v>166050.984</v>
      </c>
      <c r="J14" s="26">
        <v>166050.984</v>
      </c>
      <c r="K14" s="26">
        <v>166050.984</v>
      </c>
    </row>
    <row r="15" spans="1:11" ht="11.25" customHeight="1">
      <c r="A15" s="9" t="s">
        <v>7</v>
      </c>
      <c r="B15" s="28">
        <v>45915.613</v>
      </c>
      <c r="C15" s="28">
        <v>45915.613</v>
      </c>
      <c r="D15" s="28">
        <v>45915.613</v>
      </c>
      <c r="E15" s="28">
        <v>45915.613</v>
      </c>
      <c r="F15" s="28">
        <v>45915.613</v>
      </c>
      <c r="G15" s="28">
        <v>45915.613</v>
      </c>
      <c r="H15" s="28">
        <v>45915.613</v>
      </c>
      <c r="I15" s="28">
        <v>45915.613</v>
      </c>
      <c r="J15" s="28">
        <v>45915.613</v>
      </c>
      <c r="K15" s="28">
        <v>45915.613</v>
      </c>
    </row>
    <row r="16" spans="1:11" ht="11.25" customHeight="1">
      <c r="A16" s="9" t="s">
        <v>8</v>
      </c>
      <c r="B16" s="27">
        <v>220143.35</v>
      </c>
      <c r="C16" s="27">
        <v>220143.35</v>
      </c>
      <c r="D16" s="27">
        <v>207563.73</v>
      </c>
      <c r="E16" s="27">
        <v>207563.73053568424</v>
      </c>
      <c r="F16" s="27">
        <v>207563.73</v>
      </c>
      <c r="G16" s="27">
        <v>213853.54</v>
      </c>
      <c r="H16" s="27">
        <v>213853.54</v>
      </c>
      <c r="I16" s="27">
        <v>213853.54</v>
      </c>
      <c r="J16" s="27">
        <v>213853.54</v>
      </c>
      <c r="K16" s="27">
        <v>213853.54</v>
      </c>
    </row>
    <row r="17" spans="1:12" ht="11.25" customHeight="1">
      <c r="A17" s="9" t="s">
        <v>9</v>
      </c>
      <c r="B17" s="27">
        <v>415127.46</v>
      </c>
      <c r="C17" s="27">
        <v>415127.46</v>
      </c>
      <c r="D17" s="27">
        <v>415127.46</v>
      </c>
      <c r="E17" s="27">
        <v>415127.4590713724</v>
      </c>
      <c r="F17" s="27">
        <v>433996</v>
      </c>
      <c r="G17" s="27">
        <v>433996</v>
      </c>
      <c r="H17" s="27">
        <v>433996</v>
      </c>
      <c r="I17" s="27">
        <v>433996</v>
      </c>
      <c r="J17" s="27">
        <v>433996</v>
      </c>
      <c r="K17" s="27">
        <v>433996</v>
      </c>
      <c r="L17" s="19"/>
    </row>
    <row r="18" spans="1:12" ht="11.25" customHeight="1">
      <c r="A18" s="9" t="s">
        <v>10</v>
      </c>
      <c r="B18" s="27">
        <v>251592.4</v>
      </c>
      <c r="C18" s="27">
        <v>251592.4</v>
      </c>
      <c r="D18" s="27">
        <v>251592.4</v>
      </c>
      <c r="E18" s="27">
        <v>251592.4004674964</v>
      </c>
      <c r="F18" s="27">
        <v>251592.4004674964</v>
      </c>
      <c r="G18" s="27">
        <v>251592.4004674964</v>
      </c>
      <c r="H18" s="27">
        <v>251592.4004674964</v>
      </c>
      <c r="I18" s="27">
        <v>251592.4004674964</v>
      </c>
      <c r="J18" s="27">
        <v>251592.4004674964</v>
      </c>
      <c r="K18" s="27">
        <v>251592.401</v>
      </c>
      <c r="L18" s="17"/>
    </row>
    <row r="19" spans="1:11" ht="11.25" customHeight="1">
      <c r="A19" s="9" t="s">
        <v>21</v>
      </c>
      <c r="B19" s="27">
        <v>279896.545</v>
      </c>
      <c r="C19" s="27">
        <v>279896.545</v>
      </c>
      <c r="D19" s="27">
        <v>279896.545</v>
      </c>
      <c r="E19" s="27">
        <v>377388</v>
      </c>
      <c r="F19" s="27">
        <v>377388</v>
      </c>
      <c r="G19" s="27">
        <v>377388</v>
      </c>
      <c r="H19" s="27">
        <v>377388</v>
      </c>
      <c r="I19" s="27">
        <v>377388</v>
      </c>
      <c r="J19" s="27">
        <v>377388</v>
      </c>
      <c r="K19" s="27">
        <v>377388</v>
      </c>
    </row>
    <row r="20" spans="1:11" ht="11.25" customHeight="1">
      <c r="A20" s="9" t="s">
        <v>0</v>
      </c>
      <c r="B20" s="27">
        <v>169824.87</v>
      </c>
      <c r="C20" s="27">
        <v>169824.87</v>
      </c>
      <c r="D20" s="27">
        <v>169824.87</v>
      </c>
      <c r="E20" s="27">
        <v>169824.87016556037</v>
      </c>
      <c r="F20" s="27">
        <v>169824.87016556037</v>
      </c>
      <c r="G20" s="27">
        <v>169824.87016556037</v>
      </c>
      <c r="H20" s="27">
        <v>169824.87016556037</v>
      </c>
      <c r="I20" s="27">
        <v>169824.87016556037</v>
      </c>
      <c r="J20" s="27">
        <v>169824.87016556037</v>
      </c>
      <c r="K20" s="27">
        <v>179184.107</v>
      </c>
    </row>
    <row r="21" spans="1:11" ht="11.25" customHeight="1">
      <c r="A21" s="9" t="s">
        <v>14</v>
      </c>
      <c r="B21" s="27">
        <v>27222.29768</v>
      </c>
      <c r="C21" s="27">
        <v>35222.936</v>
      </c>
      <c r="D21" s="27">
        <v>37738.86</v>
      </c>
      <c r="E21" s="27">
        <v>37738.86037012387</v>
      </c>
      <c r="F21" s="27">
        <v>37738.86037012387</v>
      </c>
      <c r="G21" s="27">
        <v>37738.86037012387</v>
      </c>
      <c r="H21" s="27">
        <v>44657.58</v>
      </c>
      <c r="I21" s="27">
        <v>44657.58</v>
      </c>
      <c r="J21" s="27">
        <v>44657.58</v>
      </c>
      <c r="K21" s="27">
        <v>44657.65</v>
      </c>
    </row>
    <row r="22" spans="1:11" ht="11.25" customHeight="1">
      <c r="A22" s="9" t="s">
        <v>22</v>
      </c>
      <c r="B22" s="27">
        <v>0</v>
      </c>
      <c r="C22" s="27">
        <v>0</v>
      </c>
      <c r="D22" s="27">
        <v>0</v>
      </c>
      <c r="E22" s="27">
        <v>0</v>
      </c>
      <c r="F22" s="27">
        <v>115009.17585</v>
      </c>
      <c r="G22" s="27">
        <v>115009.17585</v>
      </c>
      <c r="H22" s="27">
        <v>115009.17585</v>
      </c>
      <c r="I22" s="27">
        <v>115009.17585</v>
      </c>
      <c r="J22" s="27">
        <v>115009.17585</v>
      </c>
      <c r="K22" s="27">
        <v>115009.176</v>
      </c>
    </row>
    <row r="23" spans="1:11" ht="11.25" customHeight="1">
      <c r="A23" s="9" t="s">
        <v>18</v>
      </c>
      <c r="B23" s="27">
        <v>3773.88</v>
      </c>
      <c r="C23" s="27">
        <v>3773.88</v>
      </c>
      <c r="D23" s="27">
        <v>3773.88</v>
      </c>
      <c r="E23" s="27">
        <v>3773.88</v>
      </c>
      <c r="F23" s="27">
        <v>3773.88</v>
      </c>
      <c r="G23" s="27">
        <v>3773.88</v>
      </c>
      <c r="H23" s="27">
        <v>3773.88</v>
      </c>
      <c r="I23" s="27">
        <v>3773.88</v>
      </c>
      <c r="J23" s="27">
        <v>3773.88</v>
      </c>
      <c r="K23" s="27">
        <v>3773.89</v>
      </c>
    </row>
    <row r="24" spans="1:12" ht="11.25" customHeight="1">
      <c r="A24" s="9" t="s">
        <v>11</v>
      </c>
      <c r="B24" s="27">
        <v>6918.791</v>
      </c>
      <c r="C24" s="27">
        <v>5158</v>
      </c>
      <c r="D24" s="27">
        <v>5158</v>
      </c>
      <c r="E24" s="27">
        <v>5158</v>
      </c>
      <c r="F24" s="27">
        <v>5158</v>
      </c>
      <c r="G24" s="27">
        <v>5158</v>
      </c>
      <c r="H24" s="27">
        <v>5158</v>
      </c>
      <c r="I24" s="27">
        <v>5158</v>
      </c>
      <c r="J24" s="27">
        <v>5158</v>
      </c>
      <c r="K24" s="27">
        <v>5157.64</v>
      </c>
      <c r="L24" s="8"/>
    </row>
    <row r="25" spans="1:12" ht="11.25" customHeight="1">
      <c r="A25" s="9" t="s">
        <v>13</v>
      </c>
      <c r="B25" s="27">
        <v>1729.69775</v>
      </c>
      <c r="C25" s="27">
        <v>2094.50673</v>
      </c>
      <c r="D25" s="27">
        <v>2094.50673</v>
      </c>
      <c r="E25" s="27">
        <v>2094.5068580416623</v>
      </c>
      <c r="F25" s="27">
        <v>2094.5068580416623</v>
      </c>
      <c r="G25" s="27">
        <v>2094.5068580416623</v>
      </c>
      <c r="H25" s="27">
        <v>2094.5068580416623</v>
      </c>
      <c r="I25" s="27">
        <v>2094.5068580416623</v>
      </c>
      <c r="J25" s="27">
        <v>2094.5068580416623</v>
      </c>
      <c r="K25" s="27">
        <v>2094.507</v>
      </c>
      <c r="L25" s="8"/>
    </row>
    <row r="26" spans="1:11" ht="10.5">
      <c r="A26" s="9" t="s">
        <v>23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</row>
    <row r="27" spans="1:11" s="21" customFormat="1" ht="9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9.75" customHeight="1">
      <c r="A28" s="5" t="s">
        <v>26</v>
      </c>
      <c r="B28" s="10">
        <f aca="true" t="shared" si="1" ref="B28:K28">B6*0.95</f>
        <v>1991746.2067084997</v>
      </c>
      <c r="C28" s="10">
        <f t="shared" si="1"/>
        <v>2010001.1457909998</v>
      </c>
      <c r="D28" s="10">
        <f t="shared" si="1"/>
        <v>2000440.6347097177</v>
      </c>
      <c r="E28" s="10">
        <f t="shared" si="1"/>
        <v>2093057.5183625908</v>
      </c>
      <c r="F28" s="10">
        <f t="shared" si="1"/>
        <v>2234582.114876289</v>
      </c>
      <c r="G28" s="10">
        <f t="shared" si="1"/>
        <v>2277604.4154623067</v>
      </c>
      <c r="H28" s="10">
        <f t="shared" si="1"/>
        <v>2285073.4813606893</v>
      </c>
      <c r="I28" s="10">
        <f t="shared" si="1"/>
        <v>2285073.4813606893</v>
      </c>
      <c r="J28" s="10">
        <f t="shared" si="1"/>
        <v>2285073.4813606893</v>
      </c>
      <c r="K28" s="10">
        <f t="shared" si="1"/>
        <v>2290165.2679</v>
      </c>
    </row>
    <row r="29" spans="1:11" ht="9.75" customHeight="1">
      <c r="A29" s="5" t="s">
        <v>27</v>
      </c>
      <c r="B29" s="13">
        <v>91.0383587617521</v>
      </c>
      <c r="C29" s="13">
        <v>92.76107826441181</v>
      </c>
      <c r="D29" s="13">
        <v>96.31450470711653</v>
      </c>
      <c r="E29" s="13">
        <v>98.1979125636656</v>
      </c>
      <c r="F29" s="13">
        <v>94.28553825618728</v>
      </c>
      <c r="G29" s="13">
        <v>87.10897166972659</v>
      </c>
      <c r="H29" s="13">
        <v>80.11955314405623</v>
      </c>
      <c r="I29" s="13">
        <v>76.19622249025167</v>
      </c>
      <c r="J29" s="13">
        <v>75.82856960306005</v>
      </c>
      <c r="K29" s="13">
        <v>76.45260566991321</v>
      </c>
    </row>
    <row r="30" spans="1:11" ht="9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7" ht="10.5" customHeight="1">
      <c r="A31" s="16" t="s">
        <v>16</v>
      </c>
      <c r="B31" s="14"/>
      <c r="C31" s="14"/>
      <c r="D31" s="14"/>
      <c r="E31" s="14"/>
      <c r="F31" s="14"/>
      <c r="G31" s="14"/>
    </row>
    <row r="32" spans="1:11" ht="10.5" customHeight="1">
      <c r="A32" s="15" t="s">
        <v>19</v>
      </c>
      <c r="B32" s="14"/>
      <c r="C32" s="14"/>
      <c r="D32" s="14"/>
      <c r="E32" s="14"/>
      <c r="F32" s="14"/>
      <c r="G32" s="14"/>
      <c r="J32" s="8"/>
      <c r="K32" s="8"/>
    </row>
    <row r="33" spans="1:11" ht="10.5" customHeight="1">
      <c r="A33" s="16" t="s">
        <v>25</v>
      </c>
      <c r="B33" s="14"/>
      <c r="C33" s="14"/>
      <c r="D33" s="14"/>
      <c r="E33" s="14"/>
      <c r="F33" s="14"/>
      <c r="G33" s="14"/>
      <c r="K33" s="21"/>
    </row>
    <row r="34" spans="1:12" ht="10.5" customHeight="1">
      <c r="A34" s="33" t="s">
        <v>24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21"/>
    </row>
    <row r="35" spans="2:12" ht="9">
      <c r="B35" s="24">
        <v>1773465.97940119</v>
      </c>
      <c r="C35" s="24">
        <v>1810382.4445250009</v>
      </c>
      <c r="D35" s="24">
        <v>1813253.0572868723</v>
      </c>
      <c r="E35" s="24">
        <v>1864498.7359627634</v>
      </c>
      <c r="F35" s="24">
        <v>1926714.4892805626</v>
      </c>
      <c r="G35" s="24">
        <v>2055338.791788926</v>
      </c>
      <c r="H35" s="24">
        <v>2106887.774787602</v>
      </c>
      <c r="I35" s="24">
        <v>1983997.7850135025</v>
      </c>
      <c r="J35" s="24">
        <v>1830790.662279513</v>
      </c>
      <c r="K35" s="23">
        <v>1741139.6739233301</v>
      </c>
      <c r="L35" s="21"/>
    </row>
    <row r="36" spans="2:12" ht="9">
      <c r="B36" s="23" t="e">
        <f aca="true" t="shared" si="2" ref="B36:K36">(B35/B34)*100</f>
        <v>#DIV/0!</v>
      </c>
      <c r="C36" s="23" t="e">
        <f t="shared" si="2"/>
        <v>#DIV/0!</v>
      </c>
      <c r="D36" s="23" t="e">
        <f t="shared" si="2"/>
        <v>#DIV/0!</v>
      </c>
      <c r="E36" s="23" t="e">
        <f t="shared" si="2"/>
        <v>#DIV/0!</v>
      </c>
      <c r="F36" s="23" t="e">
        <f t="shared" si="2"/>
        <v>#DIV/0!</v>
      </c>
      <c r="G36" s="23" t="e">
        <f t="shared" si="2"/>
        <v>#DIV/0!</v>
      </c>
      <c r="H36" s="23" t="e">
        <f t="shared" si="2"/>
        <v>#DIV/0!</v>
      </c>
      <c r="I36" s="23" t="e">
        <f t="shared" si="2"/>
        <v>#DIV/0!</v>
      </c>
      <c r="J36" s="23" t="e">
        <f t="shared" si="2"/>
        <v>#DIV/0!</v>
      </c>
      <c r="K36" s="23" t="e">
        <f t="shared" si="2"/>
        <v>#DIV/0!</v>
      </c>
      <c r="L36" s="21"/>
    </row>
    <row r="37" spans="2:11" ht="9">
      <c r="B37" s="25"/>
      <c r="C37" s="25"/>
      <c r="D37" s="25"/>
      <c r="E37" s="25"/>
      <c r="F37" s="25"/>
      <c r="G37" s="21"/>
      <c r="H37" s="22"/>
      <c r="I37" s="22"/>
      <c r="J37" s="22"/>
      <c r="K37" s="21"/>
    </row>
    <row r="38" spans="1:11" ht="9">
      <c r="A38" s="1"/>
      <c r="B38" s="8"/>
      <c r="C38" s="8"/>
      <c r="D38" s="8"/>
      <c r="E38" s="8"/>
      <c r="F38" s="8"/>
      <c r="K38" s="22"/>
    </row>
    <row r="39" spans="1:11" ht="9">
      <c r="A39" s="1"/>
      <c r="B39" s="12"/>
      <c r="C39" s="12"/>
      <c r="D39" s="12"/>
      <c r="E39" s="12"/>
      <c r="F39" s="12"/>
      <c r="K39" s="21"/>
    </row>
    <row r="40" spans="1:11" ht="9">
      <c r="A40" s="1"/>
      <c r="B40" s="8"/>
      <c r="C40" s="8"/>
      <c r="D40" s="8"/>
      <c r="E40" s="8"/>
      <c r="F40" s="8"/>
      <c r="K40" s="21"/>
    </row>
    <row r="41" spans="1:6" ht="9">
      <c r="A41" s="1"/>
      <c r="B41" s="8"/>
      <c r="C41" s="8"/>
      <c r="D41" s="8"/>
      <c r="E41" s="8"/>
      <c r="F41" s="8"/>
    </row>
    <row r="42" spans="1:6" ht="9">
      <c r="A42" s="1"/>
      <c r="B42" s="8"/>
      <c r="C42" s="8"/>
      <c r="D42" s="8"/>
      <c r="E42" s="8"/>
      <c r="F42" s="8"/>
    </row>
    <row r="43" spans="1:6" ht="9">
      <c r="A43" s="1"/>
      <c r="B43" s="8"/>
      <c r="C43" s="8"/>
      <c r="D43" s="8"/>
      <c r="E43" s="8"/>
      <c r="F43" s="8"/>
    </row>
    <row r="44" spans="1:11" ht="9">
      <c r="A44" s="1"/>
      <c r="B44" s="8"/>
      <c r="C44" s="8"/>
      <c r="D44" s="8"/>
      <c r="E44" s="8"/>
      <c r="F44" s="8"/>
      <c r="K44" s="8"/>
    </row>
    <row r="45" spans="1:6" ht="9">
      <c r="A45" s="1"/>
      <c r="B45" s="8"/>
      <c r="C45" s="8"/>
      <c r="D45" s="8"/>
      <c r="E45" s="8"/>
      <c r="F45" s="8"/>
    </row>
    <row r="46" spans="1:6" ht="9">
      <c r="A46" s="1"/>
      <c r="B46" s="8"/>
      <c r="C46" s="8"/>
      <c r="D46" s="8"/>
      <c r="E46" s="8"/>
      <c r="F46" s="8"/>
    </row>
    <row r="47" spans="1:11" ht="9">
      <c r="A47" s="1"/>
      <c r="J47" s="8"/>
      <c r="K47" s="8"/>
    </row>
  </sheetData>
  <sheetProtection/>
  <mergeCells count="4">
    <mergeCell ref="A3:A4"/>
    <mergeCell ref="A1:G1"/>
    <mergeCell ref="B3:K3"/>
    <mergeCell ref="A34:K34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lopes</cp:lastModifiedBy>
  <cp:lastPrinted>2017-07-14T12:00:20Z</cp:lastPrinted>
  <dcterms:created xsi:type="dcterms:W3CDTF">1998-02-13T16:27:53Z</dcterms:created>
  <dcterms:modified xsi:type="dcterms:W3CDTF">2020-07-08T20:36:45Z</dcterms:modified>
  <cp:category/>
  <cp:version/>
  <cp:contentType/>
  <cp:contentStatus/>
</cp:coreProperties>
</file>