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" yWindow="200" windowWidth="10670" windowHeight="10940" tabRatio="601" activeTab="0"/>
  </bookViews>
  <sheets>
    <sheet name="T5.1" sheetId="1" r:id="rId1"/>
  </sheets>
  <definedNames>
    <definedName name="_xlnm.Print_Area" localSheetId="0">'T5.1'!$A$1:$I$28</definedName>
  </definedNames>
  <calcPr fullCalcOnLoad="1"/>
</workbook>
</file>

<file path=xl/sharedStrings.xml><?xml version="1.0" encoding="utf-8"?>
<sst xmlns="http://schemas.openxmlformats.org/spreadsheetml/2006/main" count="57" uniqueCount="46">
  <si>
    <t>Blocos concedidos</t>
  </si>
  <si>
    <t>Bacia sedimentar</t>
  </si>
  <si>
    <t>Setor</t>
  </si>
  <si>
    <t>Bloco</t>
  </si>
  <si>
    <t>Área
(km²)</t>
  </si>
  <si>
    <t>Empresas ou consórcios vencedores e respectivas participações (%)</t>
  </si>
  <si>
    <t>Bônus de
assinatura
(R$)</t>
  </si>
  <si>
    <t>Exploração</t>
  </si>
  <si>
    <t>Total</t>
  </si>
  <si>
    <t xml:space="preserve">Fonte: ANP/SPL, conforme a Lei nº 9.478/97. </t>
  </si>
  <si>
    <t>Campos</t>
  </si>
  <si>
    <t>Santos</t>
  </si>
  <si>
    <t>Compromisso de aquisição de bens e serviços nacionais (%)</t>
  </si>
  <si>
    <t xml:space="preserve">SC-AP4                        </t>
  </si>
  <si>
    <t xml:space="preserve">SC-AUP3                       </t>
  </si>
  <si>
    <t xml:space="preserve">SC-AUP4                       </t>
  </si>
  <si>
    <t xml:space="preserve">C-M-477   </t>
  </si>
  <si>
    <t xml:space="preserve">C-M-541   </t>
  </si>
  <si>
    <t xml:space="preserve">C-M-659   </t>
  </si>
  <si>
    <t xml:space="preserve">C-M-479   </t>
  </si>
  <si>
    <t xml:space="preserve">C-M-661   </t>
  </si>
  <si>
    <t xml:space="preserve">C-M-715   </t>
  </si>
  <si>
    <t xml:space="preserve">C-M-713   </t>
  </si>
  <si>
    <t xml:space="preserve">C-M-795   </t>
  </si>
  <si>
    <t xml:space="preserve">C-M-825   </t>
  </si>
  <si>
    <t xml:space="preserve">C-M-845   </t>
  </si>
  <si>
    <t xml:space="preserve">SS-AUP5                       </t>
  </si>
  <si>
    <t xml:space="preserve">S-M-1500  </t>
  </si>
  <si>
    <t xml:space="preserve">S-M-766   </t>
  </si>
  <si>
    <r>
      <t>PEM</t>
    </r>
    <r>
      <rPr>
        <b/>
        <vertAlign val="superscript"/>
        <sz val="7"/>
        <rFont val="Helvetica Neue"/>
        <family val="0"/>
      </rPr>
      <t>2</t>
    </r>
    <r>
      <rPr>
        <b/>
        <sz val="7"/>
        <rFont val="Helvetica Neue"/>
        <family val="2"/>
      </rPr>
      <t xml:space="preserve">
(em R$)</t>
    </r>
  </si>
  <si>
    <t>Resultado da 16ª Rodada de Licitações</t>
  </si>
  <si>
    <t>9</t>
  </si>
  <si>
    <t>Tabela 5.1 - Resultado da 16ª Rodada de Licitações promovida pela ANP, por blocos, segundo bacias sedimentares – 2019</t>
  </si>
  <si>
    <r>
      <t>Petrobras</t>
    </r>
    <r>
      <rPr>
        <vertAlign val="superscript"/>
        <sz val="7"/>
        <rFont val="Helvetica Neue"/>
        <family val="0"/>
      </rPr>
      <t>1</t>
    </r>
    <r>
      <rPr>
        <sz val="7"/>
        <rFont val="Helvetica Neue"/>
        <family val="2"/>
      </rPr>
      <t xml:space="preserve"> (70%); BP Energy (30%)</t>
    </r>
  </si>
  <si>
    <r>
      <t>Total E&amp;P do Brasil</t>
    </r>
    <r>
      <rPr>
        <vertAlign val="superscript"/>
        <sz val="7"/>
        <rFont val="Helvetica Neue"/>
        <family val="0"/>
      </rPr>
      <t>1</t>
    </r>
    <r>
      <rPr>
        <sz val="7"/>
        <rFont val="Helvetica Neue"/>
        <family val="2"/>
      </rPr>
      <t xml:space="preserve"> (40%); Petronas (20%); QPI Brasil (40%)</t>
    </r>
  </si>
  <si>
    <r>
      <t>Shell Brasil</t>
    </r>
    <r>
      <rPr>
        <vertAlign val="superscript"/>
        <sz val="7"/>
        <rFont val="Helvetica Neue"/>
        <family val="0"/>
      </rPr>
      <t>1</t>
    </r>
    <r>
      <rPr>
        <sz val="7"/>
        <rFont val="Helvetica Neue"/>
        <family val="2"/>
      </rPr>
      <t xml:space="preserve"> (40%); QPI Brasil (25%); Chevron Brasil Óleo (35%)</t>
    </r>
  </si>
  <si>
    <r>
      <t>ExxonMobil Brasil</t>
    </r>
    <r>
      <rPr>
        <vertAlign val="superscript"/>
        <sz val="7"/>
        <rFont val="Helvetica Neue"/>
        <family val="0"/>
      </rPr>
      <t>1</t>
    </r>
    <r>
      <rPr>
        <sz val="7"/>
        <rFont val="Helvetica Neue"/>
        <family val="2"/>
      </rPr>
      <t xml:space="preserve"> (100%)</t>
    </r>
  </si>
  <si>
    <r>
      <t>Petronas</t>
    </r>
    <r>
      <rPr>
        <vertAlign val="superscript"/>
        <sz val="7"/>
        <rFont val="Helvetica Neue"/>
        <family val="0"/>
      </rPr>
      <t>1</t>
    </r>
    <r>
      <rPr>
        <sz val="7"/>
        <rFont val="Helvetica Neue"/>
        <family val="2"/>
      </rPr>
      <t xml:space="preserve"> (100%)</t>
    </r>
  </si>
  <si>
    <r>
      <t>Repsol</t>
    </r>
    <r>
      <rPr>
        <vertAlign val="superscript"/>
        <sz val="7"/>
        <rFont val="Helvetica Neue"/>
        <family val="0"/>
      </rPr>
      <t>1</t>
    </r>
    <r>
      <rPr>
        <sz val="7"/>
        <rFont val="Helvetica Neue"/>
        <family val="2"/>
      </rPr>
      <t xml:space="preserve"> (100%)</t>
    </r>
  </si>
  <si>
    <r>
      <t>Repsol</t>
    </r>
    <r>
      <rPr>
        <vertAlign val="superscript"/>
        <sz val="7"/>
        <rFont val="Helvetica Neue"/>
        <family val="0"/>
      </rPr>
      <t>1</t>
    </r>
    <r>
      <rPr>
        <sz val="7"/>
        <rFont val="Helvetica Neue"/>
        <family val="2"/>
      </rPr>
      <t xml:space="preserve"> (60%); Chevron Brasil Óleo (40%)</t>
    </r>
  </si>
  <si>
    <r>
      <t>Chevron Brasil Óleo</t>
    </r>
    <r>
      <rPr>
        <vertAlign val="superscript"/>
        <sz val="7"/>
        <rFont val="Helvetica Neue"/>
        <family val="0"/>
      </rPr>
      <t>1</t>
    </r>
    <r>
      <rPr>
        <sz val="7"/>
        <rFont val="Helvetica Neue"/>
        <family val="2"/>
      </rPr>
      <t xml:space="preserve"> (40%); Wintershall Brasil (20%); Repsol (40%)</t>
    </r>
  </si>
  <si>
    <r>
      <t>BP Energy</t>
    </r>
    <r>
      <rPr>
        <vertAlign val="superscript"/>
        <sz val="7"/>
        <rFont val="Helvetica Neue"/>
        <family val="0"/>
      </rPr>
      <t>1</t>
    </r>
    <r>
      <rPr>
        <sz val="7"/>
        <rFont val="Helvetica Neue"/>
        <family val="2"/>
      </rPr>
      <t xml:space="preserve"> (100%)</t>
    </r>
  </si>
  <si>
    <t>Notas: 1. Na nomenclatura dos blocos, T significa bloco terrestre e M, bloco marítimo.</t>
  </si>
  <si>
    <t xml:space="preserve">           2. Licitação para a contratação de atividades de exploração, desenvolvimento e produção de petróleo e gás natural no Brasil.</t>
  </si>
  <si>
    <t>Desenvolvimento da Produção (% médio)</t>
  </si>
  <si>
    <r>
      <t>1</t>
    </r>
    <r>
      <rPr>
        <sz val="7"/>
        <rFont val="Helvetica Neue"/>
        <family val="2"/>
      </rPr>
      <t xml:space="preserve">Empresa Operadora. 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>PEM - Programa Exploratório Mínimo, expresso em R$</t>
    </r>
    <r>
      <rPr>
        <vertAlign val="superscript"/>
        <sz val="7"/>
        <rFont val="Helvetica Neue"/>
        <family val="0"/>
      </rPr>
      <t xml:space="preserve">. </t>
    </r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</si>
</sst>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General_)"/>
    <numFmt numFmtId="173" formatCode="_(* #,##0_);_(* \(#,##0\);_(* &quot;-&quot;??_);_(@_)"/>
    <numFmt numFmtId="174" formatCode="_(* #,##0.0000_);_(* \(#,##0.0000\);_(* &quot;-&quot;??_);_(@_)"/>
    <numFmt numFmtId="175" formatCode="#,##0.0"/>
    <numFmt numFmtId="176" formatCode="#,##0.0000"/>
    <numFmt numFmtId="177" formatCode="_(* #,##0.0_);_(* \(#,##0.0\);_(* &quot;-&quot;??_);_(@_)"/>
    <numFmt numFmtId="178" formatCode="0.00;[Red]0.00"/>
    <numFmt numFmtId="179" formatCode="0.0%"/>
    <numFmt numFmtId="180" formatCode="_(* #,##0.000_);_(* \(#,##0.000\);_(* &quot;-&quot;??_);_(@_)"/>
    <numFmt numFmtId="181" formatCode="###,##0"/>
    <numFmt numFmtId="182" formatCode="###,###,##0.00"/>
    <numFmt numFmtId="183" formatCode="###,###,##0"/>
    <numFmt numFmtId="184" formatCode="##0.0000"/>
    <numFmt numFmtId="185" formatCode="&quot;Sim&quot;;&quot;Sim&quot;;&quot;Não&quot;"/>
    <numFmt numFmtId="186" formatCode="&quot;Verdadeiro&quot;;&quot;Verdadeiro&quot;;&quot;Falso&quot;"/>
    <numFmt numFmtId="187" formatCode="&quot;Ativado&quot;;&quot;Ativado&quot;;&quot;Desativado&quot;"/>
    <numFmt numFmtId="188" formatCode="[$€-2]\ #,##0.00_);[Red]\([$€-2]\ #,##0.00\)"/>
  </numFmts>
  <fonts count="44">
    <font>
      <sz val="10"/>
      <name val="Arial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0"/>
    </font>
    <font>
      <b/>
      <sz val="6"/>
      <name val="Helvetica Neue"/>
      <family val="0"/>
    </font>
    <font>
      <sz val="7"/>
      <color indexed="10"/>
      <name val="Helvetica Neue"/>
      <family val="0"/>
    </font>
    <font>
      <vertAlign val="superscript"/>
      <sz val="7"/>
      <name val="Helvetica Neue"/>
      <family val="0"/>
    </font>
    <font>
      <b/>
      <sz val="8"/>
      <name val="Helvetica Neue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27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172" fontId="5" fillId="34" borderId="10" xfId="0" applyNumberFormat="1" applyFont="1" applyFill="1" applyBorder="1" applyAlignment="1" applyProtection="1">
      <alignment horizontal="center" vertical="center"/>
      <protection/>
    </xf>
    <xf numFmtId="172" fontId="2" fillId="33" borderId="0" xfId="0" applyNumberFormat="1" applyFont="1" applyFill="1" applyBorder="1" applyAlignment="1" applyProtection="1">
      <alignment horizontal="center" vertical="center"/>
      <protection/>
    </xf>
    <xf numFmtId="173" fontId="2" fillId="33" borderId="0" xfId="61" applyNumberFormat="1" applyFont="1" applyFill="1" applyBorder="1" applyAlignment="1" applyProtection="1">
      <alignment horizontal="center" vertical="center"/>
      <protection/>
    </xf>
    <xf numFmtId="173" fontId="6" fillId="33" borderId="0" xfId="61" applyNumberFormat="1" applyFont="1" applyFill="1" applyBorder="1" applyAlignment="1" applyProtection="1">
      <alignment horizontal="center" vertical="center"/>
      <protection/>
    </xf>
    <xf numFmtId="3" fontId="6" fillId="33" borderId="0" xfId="0" applyNumberFormat="1" applyFont="1" applyFill="1" applyBorder="1" applyAlignment="1">
      <alignment vertical="center"/>
    </xf>
    <xf numFmtId="3" fontId="3" fillId="33" borderId="0" xfId="0" applyNumberFormat="1" applyFont="1" applyFill="1" applyBorder="1" applyAlignment="1" applyProtection="1">
      <alignment horizontal="right" vertical="center" wrapText="1"/>
      <protection/>
    </xf>
    <xf numFmtId="172" fontId="3" fillId="33" borderId="0" xfId="0" applyNumberFormat="1" applyFont="1" applyFill="1" applyBorder="1" applyAlignment="1" applyProtection="1">
      <alignment horizontal="left" vertical="center"/>
      <protection/>
    </xf>
    <xf numFmtId="172" fontId="3" fillId="33" borderId="0" xfId="0" applyNumberFormat="1" applyFont="1" applyFill="1" applyBorder="1" applyAlignment="1" applyProtection="1">
      <alignment horizontal="center" vertical="center"/>
      <protection/>
    </xf>
    <xf numFmtId="9" fontId="3" fillId="33" borderId="0" xfId="49" applyFont="1" applyFill="1" applyBorder="1" applyAlignment="1" applyProtection="1">
      <alignment horizontal="right" vertical="center"/>
      <protection/>
    </xf>
    <xf numFmtId="3" fontId="3" fillId="33" borderId="0" xfId="61" applyNumberFormat="1" applyFont="1" applyFill="1" applyBorder="1" applyAlignment="1" applyProtection="1">
      <alignment horizontal="right" vertical="center"/>
      <protection/>
    </xf>
    <xf numFmtId="173" fontId="2" fillId="33" borderId="0" xfId="61" applyNumberFormat="1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vertical="top"/>
    </xf>
    <xf numFmtId="177" fontId="2" fillId="33" borderId="0" xfId="61" applyNumberFormat="1" applyFont="1" applyFill="1" applyBorder="1" applyAlignment="1">
      <alignment vertical="top"/>
    </xf>
    <xf numFmtId="9" fontId="2" fillId="33" borderId="0" xfId="49" applyFont="1" applyFill="1" applyBorder="1" applyAlignment="1">
      <alignment horizontal="right" vertical="top"/>
    </xf>
    <xf numFmtId="9" fontId="2" fillId="33" borderId="0" xfId="49" applyFont="1" applyFill="1" applyBorder="1" applyAlignment="1">
      <alignment vertical="top"/>
    </xf>
    <xf numFmtId="173" fontId="2" fillId="33" borderId="0" xfId="61" applyNumberFormat="1" applyFont="1" applyFill="1" applyBorder="1" applyAlignment="1">
      <alignment vertical="top"/>
    </xf>
    <xf numFmtId="173" fontId="2" fillId="33" borderId="0" xfId="61" applyNumberFormat="1" applyFont="1" applyFill="1" applyBorder="1" applyAlignment="1">
      <alignment vertical="center"/>
    </xf>
    <xf numFmtId="173" fontId="2" fillId="33" borderId="0" xfId="61" applyNumberFormat="1" applyFont="1" applyFill="1" applyBorder="1" applyAlignment="1">
      <alignment vertical="top"/>
    </xf>
    <xf numFmtId="0" fontId="1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180" fontId="3" fillId="33" borderId="0" xfId="61" applyNumberFormat="1" applyFont="1" applyFill="1" applyBorder="1" applyAlignment="1" applyProtection="1">
      <alignment horizontal="right" vertical="center"/>
      <protection/>
    </xf>
    <xf numFmtId="49" fontId="3" fillId="33" borderId="0" xfId="61" applyNumberFormat="1" applyFont="1" applyFill="1" applyBorder="1" applyAlignment="1">
      <alignment horizontal="left" vertical="center" wrapText="1"/>
    </xf>
    <xf numFmtId="0" fontId="2" fillId="35" borderId="0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horizontal="left" vertical="top"/>
    </xf>
    <xf numFmtId="172" fontId="8" fillId="33" borderId="0" xfId="0" applyNumberFormat="1" applyFont="1" applyFill="1" applyBorder="1" applyAlignment="1" applyProtection="1">
      <alignment horizontal="left" vertical="center"/>
      <protection/>
    </xf>
    <xf numFmtId="177" fontId="8" fillId="33" borderId="0" xfId="61" applyNumberFormat="1" applyFont="1" applyFill="1" applyBorder="1" applyAlignment="1" applyProtection="1">
      <alignment horizontal="center" vertical="center"/>
      <protection/>
    </xf>
    <xf numFmtId="49" fontId="8" fillId="33" borderId="0" xfId="61" applyNumberFormat="1" applyFont="1" applyFill="1" applyBorder="1" applyAlignment="1">
      <alignment horizontal="left" vertical="center" wrapText="1"/>
    </xf>
    <xf numFmtId="10" fontId="8" fillId="33" borderId="0" xfId="49" applyNumberFormat="1" applyFont="1" applyFill="1" applyBorder="1" applyAlignment="1" applyProtection="1">
      <alignment horizontal="right" vertical="center"/>
      <protection/>
    </xf>
    <xf numFmtId="173" fontId="8" fillId="33" borderId="0" xfId="61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/>
    </xf>
    <xf numFmtId="0" fontId="1" fillId="33" borderId="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/>
    </xf>
    <xf numFmtId="172" fontId="3" fillId="34" borderId="10" xfId="0" applyNumberFormat="1" applyFont="1" applyFill="1" applyBorder="1" applyAlignment="1" applyProtection="1">
      <alignment horizontal="center" vertical="center" wrapText="1"/>
      <protection/>
    </xf>
    <xf numFmtId="172" fontId="2" fillId="33" borderId="0" xfId="0" applyNumberFormat="1" applyFont="1" applyFill="1" applyBorder="1" applyAlignment="1" applyProtection="1">
      <alignment horizontal="left" vertical="center"/>
      <protection/>
    </xf>
    <xf numFmtId="172" fontId="3" fillId="34" borderId="10" xfId="0" applyNumberFormat="1" applyFont="1" applyFill="1" applyBorder="1" applyAlignment="1" applyProtection="1">
      <alignment horizontal="center" vertical="center" wrapText="1" shrinkToFit="1"/>
      <protection/>
    </xf>
    <xf numFmtId="172" fontId="2" fillId="33" borderId="11" xfId="0" applyNumberFormat="1" applyFont="1" applyFill="1" applyBorder="1" applyAlignment="1" applyProtection="1">
      <alignment horizontal="left" vertical="center"/>
      <protection/>
    </xf>
    <xf numFmtId="0" fontId="7" fillId="33" borderId="0" xfId="0" applyFont="1" applyFill="1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7.57421875" style="0" customWidth="1"/>
    <col min="2" max="2" width="12.57421875" style="0" customWidth="1"/>
    <col min="3" max="3" width="10.28125" style="0" customWidth="1"/>
    <col min="4" max="4" width="12.00390625" style="0" customWidth="1"/>
    <col min="5" max="5" width="37.00390625" style="0" customWidth="1"/>
    <col min="6" max="6" width="10.7109375" style="0" customWidth="1"/>
    <col min="7" max="7" width="21.421875" style="0" customWidth="1"/>
    <col min="8" max="8" width="13.7109375" style="0" customWidth="1"/>
    <col min="9" max="9" width="11.28125" style="0" customWidth="1"/>
  </cols>
  <sheetData>
    <row r="1" spans="1:9" ht="12">
      <c r="A1" s="33" t="s">
        <v>32</v>
      </c>
      <c r="B1" s="33"/>
      <c r="C1" s="33"/>
      <c r="D1" s="33"/>
      <c r="E1" s="33"/>
      <c r="F1" s="33"/>
      <c r="G1" s="33"/>
      <c r="H1" s="33"/>
      <c r="I1" s="22"/>
    </row>
    <row r="2" spans="1:9" ht="9" customHeight="1">
      <c r="A2" s="21"/>
      <c r="B2" s="21"/>
      <c r="C2" s="21"/>
      <c r="D2" s="21"/>
      <c r="E2" s="21"/>
      <c r="F2" s="21"/>
      <c r="G2" s="21"/>
      <c r="H2" s="21"/>
      <c r="I2" s="21"/>
    </row>
    <row r="3" spans="1:9" ht="12" customHeight="1">
      <c r="A3" s="34" t="s">
        <v>0</v>
      </c>
      <c r="B3" s="34"/>
      <c r="C3" s="34"/>
      <c r="D3" s="34"/>
      <c r="E3" s="34" t="s">
        <v>30</v>
      </c>
      <c r="F3" s="34"/>
      <c r="G3" s="34"/>
      <c r="H3" s="34"/>
      <c r="I3" s="34"/>
    </row>
    <row r="4" spans="1:9" ht="12" customHeight="1">
      <c r="A4" s="35" t="s">
        <v>1</v>
      </c>
      <c r="B4" s="35" t="s">
        <v>2</v>
      </c>
      <c r="C4" s="35" t="s">
        <v>3</v>
      </c>
      <c r="D4" s="35" t="s">
        <v>4</v>
      </c>
      <c r="E4" s="35" t="s">
        <v>5</v>
      </c>
      <c r="F4" s="37" t="s">
        <v>12</v>
      </c>
      <c r="G4" s="37"/>
      <c r="H4" s="35" t="s">
        <v>6</v>
      </c>
      <c r="I4" s="35" t="s">
        <v>29</v>
      </c>
    </row>
    <row r="5" spans="1:9" ht="12" customHeight="1">
      <c r="A5" s="35"/>
      <c r="B5" s="35"/>
      <c r="C5" s="35"/>
      <c r="D5" s="35"/>
      <c r="E5" s="35"/>
      <c r="F5" s="37"/>
      <c r="G5" s="37"/>
      <c r="H5" s="35"/>
      <c r="I5" s="35"/>
    </row>
    <row r="6" spans="1:9" ht="12" customHeight="1">
      <c r="A6" s="35"/>
      <c r="B6" s="35"/>
      <c r="C6" s="35"/>
      <c r="D6" s="35"/>
      <c r="E6" s="35"/>
      <c r="F6" s="2" t="s">
        <v>7</v>
      </c>
      <c r="G6" s="2" t="s">
        <v>44</v>
      </c>
      <c r="H6" s="35"/>
      <c r="I6" s="35"/>
    </row>
    <row r="7" spans="1:9" ht="12">
      <c r="A7" s="3"/>
      <c r="B7" s="3"/>
      <c r="C7" s="4"/>
      <c r="D7" s="5"/>
      <c r="E7" s="3"/>
      <c r="F7" s="3"/>
      <c r="G7" s="3"/>
      <c r="H7" s="6"/>
      <c r="I7" s="7"/>
    </row>
    <row r="8" spans="1:9" s="32" customFormat="1" ht="10.5">
      <c r="A8" s="27" t="s">
        <v>8</v>
      </c>
      <c r="B8" s="27"/>
      <c r="C8" s="27">
        <f>COUNTA(C10:C24)</f>
        <v>12</v>
      </c>
      <c r="D8" s="28">
        <f>SUM(D10:D24)</f>
        <v>11762.779999999999</v>
      </c>
      <c r="E8" s="29" t="s">
        <v>31</v>
      </c>
      <c r="F8" s="30">
        <v>0.18</v>
      </c>
      <c r="G8" s="30">
        <v>0.3</v>
      </c>
      <c r="H8" s="31">
        <f>SUM(H10:H24)</f>
        <v>8915923533.51</v>
      </c>
      <c r="I8" s="31">
        <f>SUM(I10:I24)</f>
        <v>1579248000</v>
      </c>
    </row>
    <row r="9" spans="1:9" ht="9.75" customHeight="1">
      <c r="A9" s="8"/>
      <c r="B9" s="8"/>
      <c r="C9" s="9"/>
      <c r="D9" s="23"/>
      <c r="E9" s="24"/>
      <c r="F9" s="10"/>
      <c r="G9" s="10"/>
      <c r="H9" s="11"/>
      <c r="I9" s="12"/>
    </row>
    <row r="10" spans="1:9" ht="10.5" customHeight="1">
      <c r="A10" s="13" t="s">
        <v>10</v>
      </c>
      <c r="B10" s="14" t="s">
        <v>13</v>
      </c>
      <c r="C10" s="14" t="s">
        <v>16</v>
      </c>
      <c r="D10" s="15">
        <v>1362.54</v>
      </c>
      <c r="E10" s="25" t="s">
        <v>33</v>
      </c>
      <c r="F10" s="16">
        <v>0.18</v>
      </c>
      <c r="G10" s="17">
        <f>AVERAGE(25%,40%,25%)</f>
        <v>0.3</v>
      </c>
      <c r="H10" s="18">
        <v>2045000000</v>
      </c>
      <c r="I10" s="19">
        <v>241296000</v>
      </c>
    </row>
    <row r="11" spans="1:9" ht="10.5" customHeight="1">
      <c r="A11" s="13"/>
      <c r="B11" s="14" t="s">
        <v>13</v>
      </c>
      <c r="C11" s="14" t="s">
        <v>17</v>
      </c>
      <c r="D11" s="15">
        <v>2503.4</v>
      </c>
      <c r="E11" s="25" t="s">
        <v>34</v>
      </c>
      <c r="F11" s="16">
        <v>0.18</v>
      </c>
      <c r="G11" s="17">
        <f aca="true" t="shared" si="0" ref="G11:G19">AVERAGE(25%,40%,25%)</f>
        <v>0.3</v>
      </c>
      <c r="H11" s="18">
        <v>4029302001</v>
      </c>
      <c r="I11" s="19">
        <v>471856000</v>
      </c>
    </row>
    <row r="12" spans="1:9" ht="10.5" customHeight="1">
      <c r="A12" s="13"/>
      <c r="B12" s="13" t="s">
        <v>13</v>
      </c>
      <c r="C12" s="13" t="s">
        <v>18</v>
      </c>
      <c r="D12" s="15">
        <v>1107.94</v>
      </c>
      <c r="E12" s="25" t="s">
        <v>35</v>
      </c>
      <c r="F12" s="16">
        <v>0.18</v>
      </c>
      <c r="G12" s="17">
        <f t="shared" si="0"/>
        <v>0.3</v>
      </c>
      <c r="H12" s="20">
        <v>714000000.96</v>
      </c>
      <c r="I12" s="19">
        <v>233024000</v>
      </c>
    </row>
    <row r="13" spans="1:9" ht="10.5" customHeight="1">
      <c r="A13" s="13"/>
      <c r="B13" s="13" t="s">
        <v>14</v>
      </c>
      <c r="C13" s="14" t="s">
        <v>19</v>
      </c>
      <c r="D13" s="15">
        <v>708.97</v>
      </c>
      <c r="E13" s="25" t="s">
        <v>36</v>
      </c>
      <c r="F13" s="16">
        <v>0.18</v>
      </c>
      <c r="G13" s="17">
        <f t="shared" si="0"/>
        <v>0.3</v>
      </c>
      <c r="H13" s="18">
        <v>25350000</v>
      </c>
      <c r="I13" s="19">
        <v>43120000</v>
      </c>
    </row>
    <row r="14" spans="1:9" ht="10.5" customHeight="1">
      <c r="A14" s="13"/>
      <c r="B14" s="13" t="s">
        <v>14</v>
      </c>
      <c r="C14" s="14" t="s">
        <v>20</v>
      </c>
      <c r="D14" s="15">
        <v>705.03</v>
      </c>
      <c r="E14" s="25" t="s">
        <v>37</v>
      </c>
      <c r="F14" s="16">
        <v>0.18</v>
      </c>
      <c r="G14" s="17">
        <f t="shared" si="0"/>
        <v>0.3</v>
      </c>
      <c r="H14" s="18">
        <v>1115727860.24</v>
      </c>
      <c r="I14" s="19">
        <v>209792000</v>
      </c>
    </row>
    <row r="15" spans="1:9" ht="10.5" customHeight="1">
      <c r="A15" s="13"/>
      <c r="B15" s="13" t="s">
        <v>14</v>
      </c>
      <c r="C15" s="14" t="s">
        <v>21</v>
      </c>
      <c r="D15" s="15">
        <v>703.69</v>
      </c>
      <c r="E15" s="25" t="s">
        <v>37</v>
      </c>
      <c r="F15" s="16">
        <v>0.18</v>
      </c>
      <c r="G15" s="17">
        <f t="shared" si="0"/>
        <v>0.3</v>
      </c>
      <c r="H15" s="18">
        <v>24977060</v>
      </c>
      <c r="I15" s="19">
        <v>209616000</v>
      </c>
    </row>
    <row r="16" spans="1:9" ht="10.5" customHeight="1">
      <c r="A16" s="13"/>
      <c r="B16" s="13" t="s">
        <v>15</v>
      </c>
      <c r="C16" s="14" t="s">
        <v>22</v>
      </c>
      <c r="D16" s="15">
        <v>703.69</v>
      </c>
      <c r="E16" s="25" t="s">
        <v>35</v>
      </c>
      <c r="F16" s="16">
        <v>0.18</v>
      </c>
      <c r="G16" s="17">
        <f t="shared" si="0"/>
        <v>0.3</v>
      </c>
      <c r="H16" s="18">
        <v>550800000.31</v>
      </c>
      <c r="I16" s="19">
        <v>36256000</v>
      </c>
    </row>
    <row r="17" spans="1:9" ht="10.5" customHeight="1">
      <c r="A17" s="13"/>
      <c r="B17" s="13" t="s">
        <v>15</v>
      </c>
      <c r="C17" s="14" t="s">
        <v>23</v>
      </c>
      <c r="D17" s="15">
        <v>700.98</v>
      </c>
      <c r="E17" s="25" t="s">
        <v>38</v>
      </c>
      <c r="F17" s="16">
        <v>0.18</v>
      </c>
      <c r="G17" s="17">
        <f t="shared" si="0"/>
        <v>0.3</v>
      </c>
      <c r="H17" s="18">
        <v>9528800</v>
      </c>
      <c r="I17" s="19">
        <v>19360000</v>
      </c>
    </row>
    <row r="18" spans="1:9" ht="10.5" customHeight="1">
      <c r="A18" s="13"/>
      <c r="B18" s="13" t="s">
        <v>15</v>
      </c>
      <c r="C18" s="14" t="s">
        <v>24</v>
      </c>
      <c r="D18" s="15">
        <v>699.6</v>
      </c>
      <c r="E18" s="25" t="s">
        <v>39</v>
      </c>
      <c r="F18" s="16">
        <v>0.18</v>
      </c>
      <c r="G18" s="17">
        <f t="shared" si="0"/>
        <v>0.3</v>
      </c>
      <c r="H18" s="18">
        <v>12386686</v>
      </c>
      <c r="I18" s="19">
        <v>19184000</v>
      </c>
    </row>
    <row r="19" spans="1:9" ht="10.5" customHeight="1">
      <c r="A19" s="13"/>
      <c r="B19" s="13" t="s">
        <v>15</v>
      </c>
      <c r="C19" s="14" t="s">
        <v>25</v>
      </c>
      <c r="D19" s="15">
        <v>698.21</v>
      </c>
      <c r="E19" s="25" t="s">
        <v>40</v>
      </c>
      <c r="F19" s="16">
        <v>0.18</v>
      </c>
      <c r="G19" s="17">
        <f t="shared" si="0"/>
        <v>0.3</v>
      </c>
      <c r="H19" s="18">
        <v>26955686</v>
      </c>
      <c r="I19" s="19">
        <v>33264000</v>
      </c>
    </row>
    <row r="20" spans="1:9" ht="9" customHeight="1">
      <c r="A20" s="13"/>
      <c r="B20" s="13"/>
      <c r="C20" s="14"/>
      <c r="D20" s="15"/>
      <c r="E20" s="25"/>
      <c r="F20" s="16"/>
      <c r="G20" s="16"/>
      <c r="H20" s="18"/>
      <c r="I20" s="19"/>
    </row>
    <row r="21" spans="1:9" ht="10.5" customHeight="1">
      <c r="A21" s="13" t="s">
        <v>11</v>
      </c>
      <c r="B21" s="13" t="s">
        <v>26</v>
      </c>
      <c r="C21" s="14" t="s">
        <v>27</v>
      </c>
      <c r="D21" s="15">
        <v>1171.92</v>
      </c>
      <c r="E21" s="25" t="s">
        <v>41</v>
      </c>
      <c r="F21" s="16">
        <v>0.18</v>
      </c>
      <c r="G21" s="17">
        <f>AVERAGE(25%,40%,25%)</f>
        <v>0.3</v>
      </c>
      <c r="H21" s="18">
        <v>307753753</v>
      </c>
      <c r="I21" s="19">
        <v>35904000</v>
      </c>
    </row>
    <row r="22" spans="1:9" ht="10.5" customHeight="1">
      <c r="A22" s="13"/>
      <c r="B22" s="13" t="s">
        <v>26</v>
      </c>
      <c r="C22" s="14" t="s">
        <v>28</v>
      </c>
      <c r="D22" s="15">
        <v>696.81</v>
      </c>
      <c r="E22" s="25" t="s">
        <v>40</v>
      </c>
      <c r="F22" s="16">
        <v>0.18</v>
      </c>
      <c r="G22" s="17">
        <f>AVERAGE(25%,40%,25%)</f>
        <v>0.3</v>
      </c>
      <c r="H22" s="18">
        <v>54141686</v>
      </c>
      <c r="I22" s="19">
        <v>26576000</v>
      </c>
    </row>
    <row r="23" spans="1:9" ht="9" customHeight="1">
      <c r="A23" s="13"/>
      <c r="B23" s="13"/>
      <c r="C23" s="14"/>
      <c r="D23" s="15"/>
      <c r="E23" s="25"/>
      <c r="F23" s="16"/>
      <c r="G23" s="17"/>
      <c r="H23" s="18"/>
      <c r="I23" s="19"/>
    </row>
    <row r="24" spans="1:9" ht="9" customHeight="1">
      <c r="A24" s="13"/>
      <c r="B24" s="13"/>
      <c r="C24" s="14"/>
      <c r="D24" s="15"/>
      <c r="E24" s="26"/>
      <c r="F24" s="16"/>
      <c r="G24" s="16"/>
      <c r="H24" s="18"/>
      <c r="I24" s="19"/>
    </row>
    <row r="25" spans="1:9" ht="9.75" customHeight="1">
      <c r="A25" s="38" t="s">
        <v>9</v>
      </c>
      <c r="B25" s="38"/>
      <c r="C25" s="38"/>
      <c r="D25" s="38"/>
      <c r="E25" s="38"/>
      <c r="F25" s="38"/>
      <c r="G25" s="38"/>
      <c r="H25" s="38"/>
      <c r="I25" s="38"/>
    </row>
    <row r="26" spans="1:9" ht="9.75" customHeight="1">
      <c r="A26" s="36" t="s">
        <v>42</v>
      </c>
      <c r="B26" s="36"/>
      <c r="C26" s="36"/>
      <c r="D26" s="36"/>
      <c r="E26" s="36"/>
      <c r="F26" s="36"/>
      <c r="G26" s="36"/>
      <c r="H26" s="36"/>
      <c r="I26" s="36"/>
    </row>
    <row r="27" spans="1:9" ht="9.75" customHeight="1">
      <c r="A27" s="36" t="s">
        <v>43</v>
      </c>
      <c r="B27" s="36"/>
      <c r="C27" s="36"/>
      <c r="D27" s="36"/>
      <c r="E27" s="36"/>
      <c r="F27" s="36"/>
      <c r="G27" s="36"/>
      <c r="H27" s="36"/>
      <c r="I27" s="36"/>
    </row>
    <row r="28" spans="1:9" ht="12.75" customHeight="1">
      <c r="A28" s="39" t="s">
        <v>45</v>
      </c>
      <c r="B28" s="39"/>
      <c r="C28" s="39"/>
      <c r="D28" s="39"/>
      <c r="E28" s="39"/>
      <c r="F28" s="39"/>
      <c r="G28" s="39"/>
      <c r="H28" s="39"/>
      <c r="I28" s="39"/>
    </row>
    <row r="29" spans="1:9" ht="9" customHeight="1">
      <c r="A29" s="1"/>
      <c r="B29" s="1"/>
      <c r="C29" s="1"/>
      <c r="D29" s="1"/>
      <c r="E29" s="1"/>
      <c r="F29" s="1"/>
      <c r="G29" s="1"/>
      <c r="H29" s="1"/>
      <c r="I29" s="1"/>
    </row>
  </sheetData>
  <sheetProtection/>
  <mergeCells count="15">
    <mergeCell ref="H4:H6"/>
    <mergeCell ref="I4:I6"/>
    <mergeCell ref="A26:I26"/>
    <mergeCell ref="A25:I25"/>
    <mergeCell ref="A28:I28"/>
    <mergeCell ref="A1:H1"/>
    <mergeCell ref="A3:D3"/>
    <mergeCell ref="E3:I3"/>
    <mergeCell ref="A4:A6"/>
    <mergeCell ref="B4:B6"/>
    <mergeCell ref="A27:I27"/>
    <mergeCell ref="C4:C6"/>
    <mergeCell ref="D4:D6"/>
    <mergeCell ref="E4:E6"/>
    <mergeCell ref="F4:G5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Jose Lopes de Souza</cp:lastModifiedBy>
  <cp:lastPrinted>2020-04-15T19:37:15Z</cp:lastPrinted>
  <dcterms:created xsi:type="dcterms:W3CDTF">2006-09-29T14:29:31Z</dcterms:created>
  <dcterms:modified xsi:type="dcterms:W3CDTF">2020-09-25T18:26:08Z</dcterms:modified>
  <cp:category/>
  <cp:version/>
  <cp:contentType/>
  <cp:contentStatus/>
</cp:coreProperties>
</file>