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60" windowWidth="14060" windowHeight="9890" activeTab="0"/>
  </bookViews>
  <sheets>
    <sheet name="Gráf1" sheetId="1" r:id="rId1"/>
    <sheet name="Plan1" sheetId="2" r:id="rId2"/>
  </sheets>
  <definedNames/>
  <calcPr fullCalcOnLoad="1"/>
</workbook>
</file>

<file path=xl/sharedStrings.xml><?xml version="1.0" encoding="utf-8"?>
<sst xmlns="http://schemas.openxmlformats.org/spreadsheetml/2006/main" count="28" uniqueCount="28">
  <si>
    <t>Brasil</t>
  </si>
  <si>
    <t xml:space="preserve">Região Norte </t>
  </si>
  <si>
    <t xml:space="preserve">Rondônia </t>
  </si>
  <si>
    <t xml:space="preserve">Pará </t>
  </si>
  <si>
    <t xml:space="preserve">Tocantins </t>
  </si>
  <si>
    <t xml:space="preserve">Região Nordeste </t>
  </si>
  <si>
    <t xml:space="preserve">Maranhão </t>
  </si>
  <si>
    <t xml:space="preserve">Piauí </t>
  </si>
  <si>
    <t xml:space="preserve">Ceará </t>
  </si>
  <si>
    <t xml:space="preserve">Bahia </t>
  </si>
  <si>
    <t xml:space="preserve">Região Sudeste </t>
  </si>
  <si>
    <t xml:space="preserve">Minas Gerais </t>
  </si>
  <si>
    <t xml:space="preserve">Rio de Janeiro </t>
  </si>
  <si>
    <t xml:space="preserve">São Paulo </t>
  </si>
  <si>
    <t xml:space="preserve">Região Sul </t>
  </si>
  <si>
    <t xml:space="preserve">Paraná </t>
  </si>
  <si>
    <t xml:space="preserve">Rio Grande do Sul </t>
  </si>
  <si>
    <t xml:space="preserve">Região Centro-Oeste </t>
  </si>
  <si>
    <t xml:space="preserve">Mato Grosso do Sul </t>
  </si>
  <si>
    <t xml:space="preserve">Mato Grosso </t>
  </si>
  <si>
    <t xml:space="preserve">Goiás </t>
  </si>
  <si>
    <r>
      <t>Consumo mensal de metanol - (m</t>
    </r>
    <r>
      <rPr>
        <b/>
        <vertAlign val="superscript"/>
        <sz val="7"/>
        <rFont val="Helvetica Neue"/>
        <family val="0"/>
      </rPr>
      <t>3</t>
    </r>
    <r>
      <rPr>
        <b/>
        <sz val="7"/>
        <rFont val="Helvetica Neue"/>
        <family val="2"/>
      </rPr>
      <t>)</t>
    </r>
  </si>
  <si>
    <t>Santa Catarina</t>
  </si>
  <si>
    <t>Rio Grande do Norte</t>
  </si>
  <si>
    <t>Grandes regiões e unidades da Federação</t>
  </si>
  <si>
    <t>Nota: O consumo de metanol pode variar em função do processo de produção e das matérias-primas utilizadas na fabricação de biodiesel.</t>
  </si>
  <si>
    <t>Fonte: ANP/SRP, conforme Resolução ANP nº 729/2018.</t>
  </si>
  <si>
    <t>Tabela 4.11 – Consumo de metanol, segundo grandes regiões e unidades da Federação – 2010-2019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</si>
</sst>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%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#,##0.0"/>
    <numFmt numFmtId="179" formatCode="_(* #,##0_);_(* \(#,##0\);_(* &quot;-&quot;??_);_(@_)"/>
    <numFmt numFmtId="180" formatCode="#,##0;[Red]#,##0"/>
    <numFmt numFmtId="181" formatCode="_(&quot;R$&quot;* #,##0_);_(&quot;R$&quot;* \(#,##0\);_(&quot;R$&quot;* &quot;-&quot;_);_(@_)"/>
    <numFmt numFmtId="182" formatCode="_(&quot;R$&quot;* #,##0.00_);_(&quot;R$&quot;* \(#,##0.00\);_(&quot;R$&quot;* &quot;-&quot;??_);_(@_)"/>
    <numFmt numFmtId="183" formatCode="_(* #,##0.0_);_(* \(#,##0.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b/>
      <vertAlign val="superscript"/>
      <sz val="7"/>
      <name val="Helvetica Neue"/>
      <family val="0"/>
    </font>
    <font>
      <sz val="7"/>
      <color indexed="10"/>
      <name val="Helvetica Neue"/>
      <family val="0"/>
    </font>
    <font>
      <sz val="10"/>
      <name val="Arial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8.45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35" fillId="32" borderId="0" applyNumberFormat="0" applyBorder="0" applyAlignment="0" applyProtection="0"/>
    <xf numFmtId="0" fontId="36" fillId="21" borderId="5" applyNumberFormat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3" fillId="33" borderId="0" xfId="0" applyFont="1" applyFill="1" applyAlignment="1">
      <alignment vertical="center"/>
    </xf>
    <xf numFmtId="0" fontId="4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/>
    </xf>
    <xf numFmtId="179" fontId="4" fillId="33" borderId="0" xfId="65" applyNumberFormat="1" applyFont="1" applyFill="1" applyBorder="1" applyAlignment="1" applyProtection="1">
      <alignment horizontal="right" vertical="center" wrapText="1"/>
      <protection/>
    </xf>
    <xf numFmtId="0" fontId="3" fillId="33" borderId="0" xfId="0" applyFont="1" applyFill="1" applyBorder="1" applyAlignment="1">
      <alignment vertical="center"/>
    </xf>
    <xf numFmtId="3" fontId="3" fillId="33" borderId="0" xfId="0" applyNumberFormat="1" applyFont="1" applyFill="1" applyBorder="1" applyAlignment="1">
      <alignment horizontal="right" vertical="center"/>
    </xf>
    <xf numFmtId="3" fontId="4" fillId="33" borderId="0" xfId="0" applyNumberFormat="1" applyFont="1" applyFill="1" applyBorder="1" applyAlignment="1" applyProtection="1">
      <alignment horizontal="right" vertical="center" wrapText="1"/>
      <protection/>
    </xf>
    <xf numFmtId="0" fontId="3" fillId="33" borderId="0" xfId="0" applyFont="1" applyFill="1" applyBorder="1" applyAlignment="1">
      <alignment horizontal="left" vertical="center"/>
    </xf>
    <xf numFmtId="3" fontId="3" fillId="33" borderId="0" xfId="0" applyNumberFormat="1" applyFont="1" applyFill="1" applyBorder="1" applyAlignment="1">
      <alignment/>
    </xf>
    <xf numFmtId="179" fontId="3" fillId="33" borderId="0" xfId="65" applyNumberFormat="1" applyFont="1" applyFill="1" applyBorder="1" applyAlignment="1">
      <alignment/>
    </xf>
    <xf numFmtId="171" fontId="3" fillId="33" borderId="0" xfId="65" applyFont="1" applyFill="1" applyBorder="1" applyAlignment="1">
      <alignment/>
    </xf>
    <xf numFmtId="3" fontId="3" fillId="33" borderId="0" xfId="0" applyNumberFormat="1" applyFont="1" applyFill="1" applyBorder="1" applyAlignment="1" applyProtection="1">
      <alignment horizontal="right" vertical="center"/>
      <protection/>
    </xf>
    <xf numFmtId="0" fontId="3" fillId="33" borderId="10" xfId="0" applyFont="1" applyFill="1" applyBorder="1" applyAlignment="1">
      <alignment vertical="center"/>
    </xf>
    <xf numFmtId="0" fontId="2" fillId="33" borderId="0" xfId="0" applyFont="1" applyFill="1" applyAlignment="1">
      <alignment horizontal="left" vertical="center"/>
    </xf>
    <xf numFmtId="2" fontId="2" fillId="33" borderId="0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179" fontId="3" fillId="33" borderId="0" xfId="65" applyNumberFormat="1" applyFont="1" applyFill="1" applyBorder="1" applyAlignment="1">
      <alignment horizontal="right" vertical="center" wrapText="1"/>
    </xf>
    <xf numFmtId="0" fontId="3" fillId="33" borderId="0" xfId="0" applyFont="1" applyFill="1" applyBorder="1" applyAlignment="1">
      <alignment horizontal="left" vertical="center"/>
    </xf>
    <xf numFmtId="0" fontId="6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179" fontId="4" fillId="33" borderId="0" xfId="56" applyNumberFormat="1" applyFont="1" applyFill="1" applyBorder="1" applyAlignment="1" applyProtection="1">
      <alignment horizontal="right" vertical="center" wrapText="1"/>
      <protection/>
    </xf>
    <xf numFmtId="3" fontId="3" fillId="33" borderId="0" xfId="48" applyNumberFormat="1" applyFont="1" applyFill="1" applyBorder="1" applyAlignment="1">
      <alignment horizontal="right" vertical="center"/>
      <protection/>
    </xf>
    <xf numFmtId="3" fontId="4" fillId="33" borderId="0" xfId="48" applyNumberFormat="1" applyFont="1" applyFill="1" applyBorder="1" applyAlignment="1" applyProtection="1">
      <alignment horizontal="right" vertical="center" wrapText="1"/>
      <protection/>
    </xf>
    <xf numFmtId="3" fontId="3" fillId="33" borderId="0" xfId="48" applyNumberFormat="1" applyFont="1" applyFill="1" applyBorder="1">
      <alignment/>
      <protection/>
    </xf>
    <xf numFmtId="3" fontId="3" fillId="33" borderId="0" xfId="48" applyNumberFormat="1" applyFont="1" applyFill="1" applyBorder="1" applyAlignment="1" applyProtection="1">
      <alignment horizontal="right" vertical="center"/>
      <protection/>
    </xf>
    <xf numFmtId="179" fontId="3" fillId="33" borderId="0" xfId="56" applyNumberFormat="1" applyFont="1" applyFill="1" applyBorder="1" applyAlignment="1">
      <alignment horizontal="right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2" fontId="2" fillId="33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rmal 3" xfId="48"/>
    <cellStyle name="Nota" xfId="49"/>
    <cellStyle name="Percent" xfId="50"/>
    <cellStyle name="Porcentagem 2" xfId="51"/>
    <cellStyle name="Ruim" xfId="52"/>
    <cellStyle name="Saída" xfId="53"/>
    <cellStyle name="Comma [0]" xfId="54"/>
    <cellStyle name="Separador de milhares 2" xfId="55"/>
    <cellStyle name="Separador de milhares 3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Gráfico 4.12 - Consumo de metanol, segundo Grandes Regiões – 2010-2019
</a:t>
            </a:r>
          </a:p>
        </c:rich>
      </c:tx>
      <c:layout>
        <c:manualLayout>
          <c:xMode val="factor"/>
          <c:yMode val="factor"/>
          <c:x val="0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11625"/>
          <c:w val="0.82425"/>
          <c:h val="0.8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Plan1!$A$9</c:f>
              <c:strCache>
                <c:ptCount val="1"/>
                <c:pt idx="0">
                  <c:v>Região Norte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Plan1!$B$4:$K$4</c:f>
              <c:num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Plan1!$B$9:$K$9</c:f>
              <c:numCache>
                <c:ptCount val="10"/>
                <c:pt idx="0">
                  <c:v>17816</c:v>
                </c:pt>
                <c:pt idx="1">
                  <c:v>15883.044999999998</c:v>
                </c:pt>
                <c:pt idx="2">
                  <c:v>10741.921</c:v>
                </c:pt>
                <c:pt idx="3">
                  <c:v>7327.773</c:v>
                </c:pt>
                <c:pt idx="4">
                  <c:v>13857.046</c:v>
                </c:pt>
                <c:pt idx="5">
                  <c:v>10973.197</c:v>
                </c:pt>
                <c:pt idx="6">
                  <c:v>4138.611</c:v>
                </c:pt>
                <c:pt idx="7">
                  <c:v>1592.5220000000002</c:v>
                </c:pt>
                <c:pt idx="8">
                  <c:v>14582.404999999999</c:v>
                </c:pt>
                <c:pt idx="9">
                  <c:v>15613.838</c:v>
                </c:pt>
              </c:numCache>
            </c:numRef>
          </c:val>
        </c:ser>
        <c:ser>
          <c:idx val="1"/>
          <c:order val="1"/>
          <c:tx>
            <c:strRef>
              <c:f>Plan1!$A$14</c:f>
              <c:strCache>
                <c:ptCount val="1"/>
                <c:pt idx="0">
                  <c:v>Região Nordeste 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Plan1!$B$4:$K$4</c:f>
              <c:num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Plan1!$B$14:$K$14</c:f>
              <c:numCache>
                <c:ptCount val="10"/>
                <c:pt idx="0">
                  <c:v>23837.39</c:v>
                </c:pt>
                <c:pt idx="1">
                  <c:v>20186.432</c:v>
                </c:pt>
                <c:pt idx="2">
                  <c:v>32672.098999999995</c:v>
                </c:pt>
                <c:pt idx="3">
                  <c:v>29839.680000000004</c:v>
                </c:pt>
                <c:pt idx="4">
                  <c:v>26212.113</c:v>
                </c:pt>
                <c:pt idx="5">
                  <c:v>34539.452000000005</c:v>
                </c:pt>
                <c:pt idx="6">
                  <c:v>30271.491</c:v>
                </c:pt>
                <c:pt idx="7">
                  <c:v>32596.814</c:v>
                </c:pt>
                <c:pt idx="8">
                  <c:v>42593.242</c:v>
                </c:pt>
                <c:pt idx="9">
                  <c:v>51347.758</c:v>
                </c:pt>
              </c:numCache>
            </c:numRef>
          </c:val>
        </c:ser>
        <c:ser>
          <c:idx val="2"/>
          <c:order val="2"/>
          <c:tx>
            <c:strRef>
              <c:f>Plan1!$A$21</c:f>
              <c:strCache>
                <c:ptCount val="1"/>
                <c:pt idx="0">
                  <c:v>Região Sudeste 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Plan1!$B$4:$K$4</c:f>
              <c:num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Plan1!$B$21:$K$21</c:f>
              <c:numCache>
                <c:ptCount val="10"/>
                <c:pt idx="0">
                  <c:v>48440.649</c:v>
                </c:pt>
                <c:pt idx="1">
                  <c:v>47690.083</c:v>
                </c:pt>
                <c:pt idx="2">
                  <c:v>31074.361</c:v>
                </c:pt>
                <c:pt idx="3">
                  <c:v>32507.632999999998</c:v>
                </c:pt>
                <c:pt idx="4">
                  <c:v>32962.378</c:v>
                </c:pt>
                <c:pt idx="5">
                  <c:v>33474.852</c:v>
                </c:pt>
                <c:pt idx="6">
                  <c:v>26333.855500000005</c:v>
                </c:pt>
                <c:pt idx="7">
                  <c:v>36263.5007</c:v>
                </c:pt>
                <c:pt idx="8">
                  <c:v>53074.452000000005</c:v>
                </c:pt>
                <c:pt idx="9">
                  <c:v>57185.259</c:v>
                </c:pt>
              </c:numCache>
            </c:numRef>
          </c:val>
        </c:ser>
        <c:ser>
          <c:idx val="3"/>
          <c:order val="3"/>
          <c:tx>
            <c:strRef>
              <c:f>Plan1!$A$26</c:f>
              <c:strCache>
                <c:ptCount val="1"/>
                <c:pt idx="0">
                  <c:v>Região Sul 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Plan1!$B$4:$K$4</c:f>
              <c:num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Plan1!$B$26:$K$26</c:f>
              <c:numCache>
                <c:ptCount val="10"/>
                <c:pt idx="0">
                  <c:v>79624</c:v>
                </c:pt>
                <c:pt idx="1">
                  <c:v>103538.272</c:v>
                </c:pt>
                <c:pt idx="2">
                  <c:v>102064.03899999999</c:v>
                </c:pt>
                <c:pt idx="3">
                  <c:v>124968.80399999999</c:v>
                </c:pt>
                <c:pt idx="4">
                  <c:v>139412.004</c:v>
                </c:pt>
                <c:pt idx="5">
                  <c:v>158068.327</c:v>
                </c:pt>
                <c:pt idx="6">
                  <c:v>157644.79599999997</c:v>
                </c:pt>
                <c:pt idx="7">
                  <c:v>187495.735</c:v>
                </c:pt>
                <c:pt idx="8">
                  <c:v>248216.902</c:v>
                </c:pt>
                <c:pt idx="9">
                  <c:v>265964.25</c:v>
                </c:pt>
              </c:numCache>
            </c:numRef>
          </c:val>
        </c:ser>
        <c:ser>
          <c:idx val="4"/>
          <c:order val="4"/>
          <c:tx>
            <c:strRef>
              <c:f>Plan1!$A$31</c:f>
              <c:strCache>
                <c:ptCount val="1"/>
                <c:pt idx="0">
                  <c:v>Região Centro-Oeste 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Plan1!$B$4:$K$4</c:f>
              <c:num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Plan1!$B$31:$K$31</c:f>
              <c:numCache>
                <c:ptCount val="10"/>
                <c:pt idx="0">
                  <c:v>108932</c:v>
                </c:pt>
                <c:pt idx="1">
                  <c:v>114592.44450000001</c:v>
                </c:pt>
                <c:pt idx="2">
                  <c:v>128680.862</c:v>
                </c:pt>
                <c:pt idx="3">
                  <c:v>138223.07400000002</c:v>
                </c:pt>
                <c:pt idx="4">
                  <c:v>167509.107</c:v>
                </c:pt>
                <c:pt idx="5">
                  <c:v>194527.957</c:v>
                </c:pt>
                <c:pt idx="6">
                  <c:v>162821.633</c:v>
                </c:pt>
                <c:pt idx="7">
                  <c:v>207362.852</c:v>
                </c:pt>
                <c:pt idx="8">
                  <c:v>253622.55700000003</c:v>
                </c:pt>
                <c:pt idx="9">
                  <c:v>271466.968</c:v>
                </c:pt>
              </c:numCache>
            </c:numRef>
          </c:val>
        </c:ser>
        <c:axId val="25424661"/>
        <c:axId val="27495358"/>
      </c:barChart>
      <c:catAx>
        <c:axId val="254246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7495358"/>
        <c:crosses val="autoZero"/>
        <c:auto val="1"/>
        <c:lblOffset val="100"/>
        <c:tickLblSkip val="1"/>
        <c:noMultiLvlLbl val="0"/>
      </c:catAx>
      <c:valAx>
        <c:axId val="27495358"/>
        <c:scaling>
          <c:orientation val="minMax"/>
          <c:max val="3000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424661"/>
        <c:crossesAt val="1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-0.12175"/>
                <c:y val="0.1685"/>
              </c:manualLayout>
            </c:layout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  <c:majorUnit val="6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015"/>
          <c:y val="0.9495"/>
          <c:w val="0.5925"/>
          <c:h val="0.03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2"/>
  <sheetViews>
    <sheetView tabSelected="1" workbookViewId="0" zoomScale="90"/>
  </sheetViews>
  <pageMargins left="0.511811024" right="0.511811024" top="0.787401575" bottom="0.787401575" header="0.31496062" footer="0.31496062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0.05325</cdr:x>
      <cdr:y>0.20775</cdr:y>
    </cdr:from>
    <cdr:to>
      <cdr:x>0.5395</cdr:x>
      <cdr:y>0.52725</cdr:y>
    </cdr:to>
    <cdr:sp fLocksText="0">
      <cdr:nvSpPr>
        <cdr:cNvPr id="1" name="CaixaDeTexto 3"/>
        <cdr:cNvSpPr txBox="1">
          <a:spLocks noChangeArrowheads="1"/>
        </cdr:cNvSpPr>
      </cdr:nvSpPr>
      <cdr:spPr>
        <a:xfrm flipV="1">
          <a:off x="514350" y="1266825"/>
          <a:ext cx="4733925" cy="1952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0.04625</cdr:x>
      <cdr:y>0.9505</cdr:y>
    </cdr:from>
    <cdr:to>
      <cdr:x>0.52925</cdr:x>
      <cdr:y>0.993</cdr:y>
    </cdr:to>
    <cdr:sp fLocksText="0">
      <cdr:nvSpPr>
        <cdr:cNvPr id="2" name="CaixaDeTexto 1"/>
        <cdr:cNvSpPr txBox="1">
          <a:spLocks noChangeArrowheads="1"/>
        </cdr:cNvSpPr>
      </cdr:nvSpPr>
      <cdr:spPr>
        <a:xfrm>
          <a:off x="447675" y="5800725"/>
          <a:ext cx="47053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0.04075</cdr:x>
      <cdr:y>0.939</cdr:y>
    </cdr:from>
    <cdr:to>
      <cdr:x>0.51425</cdr:x>
      <cdr:y>0.98875</cdr:y>
    </cdr:to>
    <cdr:sp>
      <cdr:nvSpPr>
        <cdr:cNvPr id="3" name="CaixaDeTexto 2"/>
        <cdr:cNvSpPr txBox="1">
          <a:spLocks noChangeArrowheads="1"/>
        </cdr:cNvSpPr>
      </cdr:nvSpPr>
      <cdr:spPr>
        <a:xfrm>
          <a:off x="390525" y="5724525"/>
          <a:ext cx="46101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Fonte: ANP/SPC (tabela 4.11)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590550</xdr:colOff>
      <xdr:row>72</xdr:row>
      <xdr:rowOff>76200</xdr:rowOff>
    </xdr:from>
    <xdr:to>
      <xdr:col>10</xdr:col>
      <xdr:colOff>142875</xdr:colOff>
      <xdr:row>72</xdr:row>
      <xdr:rowOff>76200</xdr:rowOff>
    </xdr:to>
    <xdr:sp>
      <xdr:nvSpPr>
        <xdr:cNvPr id="1" name="Conector reto 45"/>
        <xdr:cNvSpPr>
          <a:spLocks/>
        </xdr:cNvSpPr>
      </xdr:nvSpPr>
      <xdr:spPr>
        <a:xfrm flipV="1">
          <a:off x="4829175" y="11706225"/>
          <a:ext cx="1990725" cy="9525"/>
        </a:xfrm>
        <a:prstGeom prst="line">
          <a:avLst/>
        </a:prstGeom>
        <a:noFill/>
        <a:ln w="38100" cmpd="sng">
          <a:solidFill>
            <a:srgbClr val="C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7"/>
  <sheetViews>
    <sheetView zoomScale="110" zoomScaleNormal="110" zoomScalePageLayoutView="0" workbookViewId="0" topLeftCell="D15">
      <selection activeCell="K31" sqref="K31:K34"/>
    </sheetView>
  </sheetViews>
  <sheetFormatPr defaultColWidth="9.140625" defaultRowHeight="15"/>
  <cols>
    <col min="1" max="1" width="13.8515625" style="0" customWidth="1"/>
    <col min="2" max="2" width="13.140625" style="0" customWidth="1"/>
  </cols>
  <sheetData>
    <row r="1" spans="1:29" s="1" customFormat="1" ht="12.75" customHeight="1">
      <c r="A1" s="30" t="s">
        <v>27</v>
      </c>
      <c r="B1" s="30"/>
      <c r="C1" s="30"/>
      <c r="D1" s="30"/>
      <c r="E1" s="30"/>
      <c r="F1" s="30"/>
      <c r="G1" s="30"/>
      <c r="H1" s="30"/>
      <c r="I1" s="31"/>
      <c r="J1" s="15"/>
      <c r="K1" s="15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</row>
    <row r="2" spans="1:29" s="1" customFormat="1" ht="12.75" customHeight="1">
      <c r="A2" s="14"/>
      <c r="B2" s="14"/>
      <c r="C2" s="14"/>
      <c r="D2" s="14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</row>
    <row r="3" spans="1:29" s="1" customFormat="1" ht="11.25" customHeight="1">
      <c r="A3" s="28" t="s">
        <v>24</v>
      </c>
      <c r="B3" s="32" t="s">
        <v>21</v>
      </c>
      <c r="C3" s="33"/>
      <c r="D3" s="33"/>
      <c r="E3" s="33"/>
      <c r="F3" s="33"/>
      <c r="G3" s="33"/>
      <c r="H3" s="33"/>
      <c r="I3" s="34"/>
      <c r="J3" s="34"/>
      <c r="K3" s="35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</row>
    <row r="4" spans="1:29" s="1" customFormat="1" ht="12.75" customHeight="1">
      <c r="A4" s="29"/>
      <c r="B4" s="16">
        <v>2010</v>
      </c>
      <c r="C4" s="16">
        <v>2011</v>
      </c>
      <c r="D4" s="16">
        <v>2012</v>
      </c>
      <c r="E4" s="16">
        <v>2013</v>
      </c>
      <c r="F4" s="16">
        <v>2014</v>
      </c>
      <c r="G4" s="16">
        <v>2015</v>
      </c>
      <c r="H4" s="16">
        <v>2016</v>
      </c>
      <c r="I4" s="16">
        <v>2017</v>
      </c>
      <c r="J4" s="16">
        <v>2018</v>
      </c>
      <c r="K4" s="16">
        <v>2019</v>
      </c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</row>
    <row r="5" spans="1:29" s="1" customFormat="1" ht="14.25">
      <c r="A5" s="2"/>
      <c r="B5" s="21"/>
      <c r="C5" s="21"/>
      <c r="D5" s="21"/>
      <c r="E5" s="21"/>
      <c r="F5" s="21"/>
      <c r="G5" s="21"/>
      <c r="H5" s="21"/>
      <c r="I5" s="21"/>
      <c r="J5" s="21"/>
      <c r="K5" s="21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</row>
    <row r="6" spans="1:29" s="1" customFormat="1" ht="14.25">
      <c r="A6" s="2"/>
      <c r="B6" s="6"/>
      <c r="C6" s="6"/>
      <c r="D6" s="6"/>
      <c r="E6" s="6"/>
      <c r="F6" s="6"/>
      <c r="G6" s="6"/>
      <c r="H6" s="6"/>
      <c r="I6" s="6"/>
      <c r="J6" s="6"/>
      <c r="K6" s="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</row>
    <row r="7" spans="1:29" s="1" customFormat="1" ht="9" customHeight="1">
      <c r="A7" s="3" t="s">
        <v>0</v>
      </c>
      <c r="B7" s="4">
        <f aca="true" t="shared" si="0" ref="B7:I7">B9+B14+B21+B26+B31</f>
        <v>278650.039</v>
      </c>
      <c r="C7" s="4">
        <f t="shared" si="0"/>
        <v>301890.27650000004</v>
      </c>
      <c r="D7" s="4">
        <f t="shared" si="0"/>
        <v>305233.282</v>
      </c>
      <c r="E7" s="4">
        <f t="shared" si="0"/>
        <v>332866.96400000004</v>
      </c>
      <c r="F7" s="4">
        <f t="shared" si="0"/>
        <v>379952.6479999999</v>
      </c>
      <c r="G7" s="4">
        <f t="shared" si="0"/>
        <v>431583.785</v>
      </c>
      <c r="H7" s="4">
        <f t="shared" si="0"/>
        <v>381210.3865</v>
      </c>
      <c r="I7" s="4">
        <f t="shared" si="0"/>
        <v>465311.4237</v>
      </c>
      <c r="J7" s="22">
        <v>612089.558</v>
      </c>
      <c r="K7" s="22">
        <v>661578.073</v>
      </c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</row>
    <row r="8" spans="1:29" s="1" customFormat="1" ht="9" customHeight="1">
      <c r="A8" s="5"/>
      <c r="B8" s="6"/>
      <c r="C8" s="6"/>
      <c r="D8" s="6"/>
      <c r="E8" s="6"/>
      <c r="F8" s="6"/>
      <c r="G8" s="6"/>
      <c r="H8" s="6"/>
      <c r="I8" s="6"/>
      <c r="J8" s="23"/>
      <c r="K8" s="23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</row>
    <row r="9" spans="1:29" s="1" customFormat="1" ht="9" customHeight="1">
      <c r="A9" s="3" t="s">
        <v>1</v>
      </c>
      <c r="B9" s="7">
        <f aca="true" t="shared" si="1" ref="B9:I9">SUM(B10:B12)</f>
        <v>17816</v>
      </c>
      <c r="C9" s="7">
        <f t="shared" si="1"/>
        <v>15883.044999999998</v>
      </c>
      <c r="D9" s="7">
        <f t="shared" si="1"/>
        <v>10741.921</v>
      </c>
      <c r="E9" s="7">
        <f t="shared" si="1"/>
        <v>7327.773</v>
      </c>
      <c r="F9" s="7">
        <f t="shared" si="1"/>
        <v>13857.046</v>
      </c>
      <c r="G9" s="7">
        <f t="shared" si="1"/>
        <v>10973.197</v>
      </c>
      <c r="H9" s="7">
        <f t="shared" si="1"/>
        <v>4138.611</v>
      </c>
      <c r="I9" s="7">
        <f t="shared" si="1"/>
        <v>1592.5220000000002</v>
      </c>
      <c r="J9" s="24">
        <v>14582.404999999999</v>
      </c>
      <c r="K9" s="24">
        <v>15613.838</v>
      </c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</row>
    <row r="10" spans="1:29" s="1" customFormat="1" ht="10.5" customHeight="1">
      <c r="A10" s="8" t="s">
        <v>2</v>
      </c>
      <c r="B10" s="9">
        <v>1371</v>
      </c>
      <c r="C10" s="9">
        <v>504.498</v>
      </c>
      <c r="D10" s="9">
        <v>1490.1989999999998</v>
      </c>
      <c r="E10" s="9">
        <v>2598.223</v>
      </c>
      <c r="F10" s="9">
        <v>2224.1900000000005</v>
      </c>
      <c r="G10" s="9">
        <v>1011.4610000000002</v>
      </c>
      <c r="H10" s="9">
        <v>694.547</v>
      </c>
      <c r="I10" s="9">
        <v>1563.584</v>
      </c>
      <c r="J10" s="25">
        <v>4351.254</v>
      </c>
      <c r="K10" s="25">
        <v>4215.716</v>
      </c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</row>
    <row r="11" spans="1:29" s="1" customFormat="1" ht="10.5" customHeight="1">
      <c r="A11" s="8" t="s">
        <v>3</v>
      </c>
      <c r="B11" s="9">
        <v>695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27">
        <v>0</v>
      </c>
      <c r="K11" s="27">
        <v>0</v>
      </c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</row>
    <row r="12" spans="1:29" s="1" customFormat="1" ht="10.5" customHeight="1">
      <c r="A12" s="8" t="s">
        <v>4</v>
      </c>
      <c r="B12" s="9">
        <v>15750</v>
      </c>
      <c r="C12" s="9">
        <v>15378.546999999999</v>
      </c>
      <c r="D12" s="9">
        <v>9251.722</v>
      </c>
      <c r="E12" s="9">
        <v>4729.55</v>
      </c>
      <c r="F12" s="9">
        <v>11632.856</v>
      </c>
      <c r="G12" s="9">
        <v>9961.736</v>
      </c>
      <c r="H12" s="9">
        <v>3444.064</v>
      </c>
      <c r="I12" s="9">
        <v>28.938000000000002</v>
      </c>
      <c r="J12" s="25">
        <v>10231.151</v>
      </c>
      <c r="K12" s="25">
        <v>11398.122</v>
      </c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</row>
    <row r="13" spans="1:29" s="1" customFormat="1" ht="9" customHeight="1">
      <c r="A13" s="5"/>
      <c r="B13" s="12"/>
      <c r="C13" s="12"/>
      <c r="D13" s="12"/>
      <c r="E13" s="12"/>
      <c r="F13" s="12"/>
      <c r="G13" s="12"/>
      <c r="H13" s="12"/>
      <c r="I13" s="12"/>
      <c r="J13" s="26"/>
      <c r="K13" s="26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s="1" customFormat="1" ht="9" customHeight="1">
      <c r="A14" s="3" t="s">
        <v>5</v>
      </c>
      <c r="B14" s="7">
        <f aca="true" t="shared" si="2" ref="B14:I14">SUM(B15:B19)</f>
        <v>23837.39</v>
      </c>
      <c r="C14" s="7">
        <f t="shared" si="2"/>
        <v>20186.432</v>
      </c>
      <c r="D14" s="7">
        <f t="shared" si="2"/>
        <v>32672.098999999995</v>
      </c>
      <c r="E14" s="7">
        <f t="shared" si="2"/>
        <v>29839.680000000004</v>
      </c>
      <c r="F14" s="7">
        <f t="shared" si="2"/>
        <v>26212.113</v>
      </c>
      <c r="G14" s="7">
        <f t="shared" si="2"/>
        <v>34539.452000000005</v>
      </c>
      <c r="H14" s="7">
        <f t="shared" si="2"/>
        <v>30271.491</v>
      </c>
      <c r="I14" s="7">
        <f t="shared" si="2"/>
        <v>32596.814</v>
      </c>
      <c r="J14" s="24">
        <v>42593.242</v>
      </c>
      <c r="K14" s="24">
        <v>51347.758</v>
      </c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s="1" customFormat="1" ht="10.5" customHeight="1">
      <c r="A15" s="8" t="s">
        <v>6</v>
      </c>
      <c r="B15" s="10">
        <v>4084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27">
        <v>0</v>
      </c>
      <c r="K15" s="27">
        <v>0</v>
      </c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s="1" customFormat="1" ht="10.5" customHeight="1">
      <c r="A16" s="8" t="s">
        <v>7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27">
        <v>0</v>
      </c>
      <c r="K16" s="27">
        <v>0</v>
      </c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s="1" customFormat="1" ht="10.5" customHeight="1">
      <c r="A17" s="8" t="s">
        <v>8</v>
      </c>
      <c r="B17" s="9">
        <v>6911.606</v>
      </c>
      <c r="C17" s="9">
        <v>5365.434</v>
      </c>
      <c r="D17" s="9">
        <v>6684.638</v>
      </c>
      <c r="E17" s="9">
        <v>8295.420000000002</v>
      </c>
      <c r="F17" s="9">
        <v>7121.534000000001</v>
      </c>
      <c r="G17" s="9">
        <v>8958.763</v>
      </c>
      <c r="H17" s="9">
        <v>5553.778</v>
      </c>
      <c r="I17" s="11">
        <v>0</v>
      </c>
      <c r="J17" s="27">
        <v>0</v>
      </c>
      <c r="K17" s="27">
        <v>0</v>
      </c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s="1" customFormat="1" ht="10.5" customHeight="1">
      <c r="A18" s="8" t="s">
        <v>23</v>
      </c>
      <c r="B18" s="17">
        <v>0</v>
      </c>
      <c r="C18" s="17">
        <v>0</v>
      </c>
      <c r="D18" s="17">
        <v>0</v>
      </c>
      <c r="E18" s="17">
        <v>0</v>
      </c>
      <c r="F18" s="17">
        <v>0</v>
      </c>
      <c r="G18" s="9">
        <v>160.884</v>
      </c>
      <c r="H18" s="11">
        <v>0</v>
      </c>
      <c r="I18" s="11">
        <v>0</v>
      </c>
      <c r="J18" s="27">
        <v>0</v>
      </c>
      <c r="K18" s="27">
        <v>0</v>
      </c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s="1" customFormat="1" ht="10.5" customHeight="1">
      <c r="A19" s="8" t="s">
        <v>9</v>
      </c>
      <c r="B19" s="9">
        <v>12841.784</v>
      </c>
      <c r="C19" s="9">
        <v>14820.998000000001</v>
      </c>
      <c r="D19" s="9">
        <v>25987.460999999996</v>
      </c>
      <c r="E19" s="9">
        <v>21544.260000000002</v>
      </c>
      <c r="F19" s="9">
        <v>19090.579</v>
      </c>
      <c r="G19" s="9">
        <v>25419.805</v>
      </c>
      <c r="H19" s="9">
        <v>24717.713000000003</v>
      </c>
      <c r="I19" s="9">
        <v>32596.814</v>
      </c>
      <c r="J19" s="25">
        <v>42593.242</v>
      </c>
      <c r="K19" s="25">
        <v>51347.758</v>
      </c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s="1" customFormat="1" ht="9" customHeight="1">
      <c r="A20" s="8"/>
      <c r="B20" s="12"/>
      <c r="C20" s="12"/>
      <c r="D20" s="12"/>
      <c r="E20" s="12"/>
      <c r="F20" s="12"/>
      <c r="G20" s="12"/>
      <c r="H20" s="12"/>
      <c r="I20" s="12"/>
      <c r="J20" s="26"/>
      <c r="K20" s="26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s="1" customFormat="1" ht="9" customHeight="1">
      <c r="A21" s="3" t="s">
        <v>10</v>
      </c>
      <c r="B21" s="4">
        <f aca="true" t="shared" si="3" ref="B21:H21">SUM(B22:B24)</f>
        <v>48440.649</v>
      </c>
      <c r="C21" s="4">
        <f t="shared" si="3"/>
        <v>47690.083</v>
      </c>
      <c r="D21" s="4">
        <f t="shared" si="3"/>
        <v>31074.361</v>
      </c>
      <c r="E21" s="4">
        <f t="shared" si="3"/>
        <v>32507.632999999998</v>
      </c>
      <c r="F21" s="4">
        <f t="shared" si="3"/>
        <v>32962.378</v>
      </c>
      <c r="G21" s="4">
        <f t="shared" si="3"/>
        <v>33474.852</v>
      </c>
      <c r="H21" s="4">
        <f t="shared" si="3"/>
        <v>26333.855500000005</v>
      </c>
      <c r="I21" s="4">
        <f>SUM(I22:I24)</f>
        <v>36263.5007</v>
      </c>
      <c r="J21" s="22">
        <v>53074.452000000005</v>
      </c>
      <c r="K21" s="22">
        <v>57185.259</v>
      </c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s="1" customFormat="1" ht="9.75" customHeight="1">
      <c r="A22" s="8" t="s">
        <v>11</v>
      </c>
      <c r="B22" s="9">
        <v>8434.529999999999</v>
      </c>
      <c r="C22" s="9">
        <v>8277.180999999999</v>
      </c>
      <c r="D22" s="9">
        <v>8476.720000000001</v>
      </c>
      <c r="E22" s="9">
        <v>8881.205000000002</v>
      </c>
      <c r="F22" s="9">
        <v>8355.838</v>
      </c>
      <c r="G22" s="9">
        <v>10001.724</v>
      </c>
      <c r="H22" s="9">
        <v>9610.692000000001</v>
      </c>
      <c r="I22" s="9">
        <v>12547.851999999997</v>
      </c>
      <c r="J22" s="25">
        <v>13976.912</v>
      </c>
      <c r="K22" s="25">
        <v>14035.023</v>
      </c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s="1" customFormat="1" ht="9.75" customHeight="1">
      <c r="A23" s="8" t="s">
        <v>12</v>
      </c>
      <c r="B23" s="9">
        <v>2075</v>
      </c>
      <c r="C23" s="9">
        <v>1170.879</v>
      </c>
      <c r="D23" s="9">
        <v>1978.6950000000002</v>
      </c>
      <c r="E23" s="9">
        <v>1056.299</v>
      </c>
      <c r="F23" s="9">
        <v>2876.161</v>
      </c>
      <c r="G23" s="9">
        <v>2758.0060000000003</v>
      </c>
      <c r="H23" s="9">
        <v>3999.5809999999997</v>
      </c>
      <c r="I23" s="9">
        <v>7279.892</v>
      </c>
      <c r="J23" s="25">
        <v>12200.344000000001</v>
      </c>
      <c r="K23" s="25">
        <v>16145.561</v>
      </c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s="1" customFormat="1" ht="9.75" customHeight="1">
      <c r="A24" s="8" t="s">
        <v>13</v>
      </c>
      <c r="B24" s="9">
        <v>37931.119</v>
      </c>
      <c r="C24" s="9">
        <v>38242.023</v>
      </c>
      <c r="D24" s="9">
        <v>20618.946</v>
      </c>
      <c r="E24" s="9">
        <v>22570.128999999997</v>
      </c>
      <c r="F24" s="9">
        <v>21730.379</v>
      </c>
      <c r="G24" s="9">
        <v>20715.122</v>
      </c>
      <c r="H24" s="9">
        <v>12723.582500000002</v>
      </c>
      <c r="I24" s="9">
        <v>16435.756699999998</v>
      </c>
      <c r="J24" s="25">
        <v>26897.196</v>
      </c>
      <c r="K24" s="25">
        <v>27004.675</v>
      </c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s="1" customFormat="1" ht="9" customHeight="1">
      <c r="A25" s="8"/>
      <c r="B25" s="12"/>
      <c r="C25" s="12"/>
      <c r="D25" s="12"/>
      <c r="E25" s="12"/>
      <c r="F25" s="12"/>
      <c r="G25" s="12"/>
      <c r="H25" s="12"/>
      <c r="I25" s="12"/>
      <c r="J25" s="26"/>
      <c r="K25" s="26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s="1" customFormat="1" ht="9" customHeight="1">
      <c r="A26" s="3" t="s">
        <v>14</v>
      </c>
      <c r="B26" s="4">
        <f aca="true" t="shared" si="4" ref="B26:I26">SUM(B27:B29)</f>
        <v>79624</v>
      </c>
      <c r="C26" s="4">
        <f t="shared" si="4"/>
        <v>103538.272</v>
      </c>
      <c r="D26" s="4">
        <f t="shared" si="4"/>
        <v>102064.03899999999</v>
      </c>
      <c r="E26" s="4">
        <f t="shared" si="4"/>
        <v>124968.80399999999</v>
      </c>
      <c r="F26" s="4">
        <f t="shared" si="4"/>
        <v>139412.004</v>
      </c>
      <c r="G26" s="4">
        <f t="shared" si="4"/>
        <v>158068.327</v>
      </c>
      <c r="H26" s="4">
        <f t="shared" si="4"/>
        <v>157644.79599999997</v>
      </c>
      <c r="I26" s="4">
        <f t="shared" si="4"/>
        <v>187495.735</v>
      </c>
      <c r="J26" s="22">
        <v>248216.902</v>
      </c>
      <c r="K26" s="22">
        <v>265964.25</v>
      </c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s="1" customFormat="1" ht="10.5" customHeight="1">
      <c r="A27" s="8" t="s">
        <v>15</v>
      </c>
      <c r="B27" s="9">
        <v>8647</v>
      </c>
      <c r="C27" s="9">
        <v>13728.314</v>
      </c>
      <c r="D27" s="9">
        <v>14068.377</v>
      </c>
      <c r="E27" s="9">
        <v>21520.969</v>
      </c>
      <c r="F27" s="9">
        <v>29691.119999999995</v>
      </c>
      <c r="G27" s="9">
        <v>36651.014</v>
      </c>
      <c r="H27" s="9">
        <v>39656.600000000006</v>
      </c>
      <c r="I27" s="9">
        <v>50075.372</v>
      </c>
      <c r="J27" s="25">
        <v>67536.357</v>
      </c>
      <c r="K27" s="25">
        <v>73753.018</v>
      </c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s="1" customFormat="1" ht="10.5" customHeight="1">
      <c r="A28" s="8" t="s">
        <v>22</v>
      </c>
      <c r="B28" s="17">
        <v>0</v>
      </c>
      <c r="C28" s="17">
        <v>0</v>
      </c>
      <c r="D28" s="17">
        <v>0</v>
      </c>
      <c r="E28" s="9">
        <v>3094.0589999999997</v>
      </c>
      <c r="F28" s="9">
        <v>5730.386</v>
      </c>
      <c r="G28" s="9">
        <v>2892.634</v>
      </c>
      <c r="H28" s="9">
        <v>11583.161999999998</v>
      </c>
      <c r="I28" s="9">
        <v>12315.233999999999</v>
      </c>
      <c r="J28" s="25">
        <v>13576.102</v>
      </c>
      <c r="K28" s="25">
        <v>14335.41</v>
      </c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s="1" customFormat="1" ht="10.5" customHeight="1">
      <c r="A29" s="8" t="s">
        <v>16</v>
      </c>
      <c r="B29" s="9">
        <v>70977</v>
      </c>
      <c r="C29" s="9">
        <v>89809.958</v>
      </c>
      <c r="D29" s="9">
        <v>87995.66199999998</v>
      </c>
      <c r="E29" s="9">
        <v>100353.77599999998</v>
      </c>
      <c r="F29" s="9">
        <v>103990.49799999999</v>
      </c>
      <c r="G29" s="9">
        <v>118524.679</v>
      </c>
      <c r="H29" s="9">
        <v>106405.03399999999</v>
      </c>
      <c r="I29" s="9">
        <v>125105.12899999999</v>
      </c>
      <c r="J29" s="25">
        <v>167104.443</v>
      </c>
      <c r="K29" s="25">
        <v>177875.822</v>
      </c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s="1" customFormat="1" ht="9" customHeight="1">
      <c r="A30" s="8"/>
      <c r="B30" s="12"/>
      <c r="C30" s="12"/>
      <c r="D30" s="12"/>
      <c r="E30" s="12"/>
      <c r="F30" s="12"/>
      <c r="G30" s="12"/>
      <c r="H30" s="12"/>
      <c r="I30" s="12"/>
      <c r="J30" s="26"/>
      <c r="K30" s="26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s="1" customFormat="1" ht="9" customHeight="1">
      <c r="A31" s="3" t="s">
        <v>17</v>
      </c>
      <c r="B31" s="4">
        <f aca="true" t="shared" si="5" ref="B31:I31">SUM(B32:B34)</f>
        <v>108932</v>
      </c>
      <c r="C31" s="4">
        <f t="shared" si="5"/>
        <v>114592.44450000001</v>
      </c>
      <c r="D31" s="4">
        <f t="shared" si="5"/>
        <v>128680.862</v>
      </c>
      <c r="E31" s="4">
        <f t="shared" si="5"/>
        <v>138223.07400000002</v>
      </c>
      <c r="F31" s="4">
        <f t="shared" si="5"/>
        <v>167509.107</v>
      </c>
      <c r="G31" s="4">
        <f t="shared" si="5"/>
        <v>194527.957</v>
      </c>
      <c r="H31" s="4">
        <f t="shared" si="5"/>
        <v>162821.633</v>
      </c>
      <c r="I31" s="4">
        <f t="shared" si="5"/>
        <v>207362.852</v>
      </c>
      <c r="J31" s="22">
        <v>253622.55700000003</v>
      </c>
      <c r="K31" s="22">
        <v>271466.968</v>
      </c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s="1" customFormat="1" ht="10.5" customHeight="1">
      <c r="A32" s="8" t="s">
        <v>18</v>
      </c>
      <c r="B32" s="9">
        <v>1783</v>
      </c>
      <c r="C32" s="9">
        <v>5029.428</v>
      </c>
      <c r="D32" s="9">
        <v>9540.076</v>
      </c>
      <c r="E32" s="9">
        <v>23746.725000000002</v>
      </c>
      <c r="F32" s="9">
        <v>27033.275</v>
      </c>
      <c r="G32" s="9">
        <v>24705.457</v>
      </c>
      <c r="H32" s="9">
        <v>16317.077000000001</v>
      </c>
      <c r="I32" s="9">
        <v>29500.772000000004</v>
      </c>
      <c r="J32" s="25">
        <v>35849.691999999995</v>
      </c>
      <c r="K32" s="25">
        <v>37485.723</v>
      </c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s="1" customFormat="1" ht="10.5" customHeight="1">
      <c r="A33" s="8" t="s">
        <v>19</v>
      </c>
      <c r="B33" s="9">
        <v>62959</v>
      </c>
      <c r="C33" s="9">
        <v>60315.35650000001</v>
      </c>
      <c r="D33" s="9">
        <v>57165.047</v>
      </c>
      <c r="E33" s="9">
        <v>49385.436</v>
      </c>
      <c r="F33" s="9">
        <v>68041.715</v>
      </c>
      <c r="G33" s="9">
        <v>91490.713</v>
      </c>
      <c r="H33" s="9">
        <v>81530.416</v>
      </c>
      <c r="I33" s="9">
        <v>97786.611</v>
      </c>
      <c r="J33" s="25">
        <v>128642.33200000002</v>
      </c>
      <c r="K33" s="25">
        <v>144197.667</v>
      </c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s="1" customFormat="1" ht="10.5" customHeight="1">
      <c r="A34" s="8" t="s">
        <v>20</v>
      </c>
      <c r="B34" s="9">
        <v>44190</v>
      </c>
      <c r="C34" s="9">
        <v>49247.66</v>
      </c>
      <c r="D34" s="9">
        <v>61975.739</v>
      </c>
      <c r="E34" s="9">
        <v>65090.913</v>
      </c>
      <c r="F34" s="9">
        <v>72434.117</v>
      </c>
      <c r="G34" s="9">
        <v>78331.787</v>
      </c>
      <c r="H34" s="9">
        <v>64974.14</v>
      </c>
      <c r="I34" s="9">
        <v>80075.469</v>
      </c>
      <c r="J34" s="25">
        <v>89130.533</v>
      </c>
      <c r="K34" s="25">
        <v>89783.578</v>
      </c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s="1" customFormat="1" ht="9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s="1" customFormat="1" ht="14.25">
      <c r="A36" s="18" t="s">
        <v>26</v>
      </c>
      <c r="B36" s="19"/>
      <c r="C36" s="19"/>
      <c r="D36" s="19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11" ht="14.25">
      <c r="A37" s="20" t="s">
        <v>25</v>
      </c>
      <c r="B37" s="19"/>
      <c r="C37" s="19"/>
      <c r="D37" s="19"/>
      <c r="E37" s="1"/>
      <c r="F37" s="1"/>
      <c r="G37" s="1"/>
      <c r="H37" s="1"/>
      <c r="I37" s="1"/>
      <c r="J37" s="1"/>
      <c r="K37" s="1"/>
    </row>
  </sheetData>
  <sheetProtection/>
  <mergeCells count="3">
    <mergeCell ref="A3:A4"/>
    <mergeCell ref="A1:I1"/>
    <mergeCell ref="B3:K3"/>
  </mergeCells>
  <printOptions/>
  <pageMargins left="0.511811024" right="0.511811024" top="0.787401575" bottom="0.787401575" header="0.31496062" footer="0.3149606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avalle</dc:creator>
  <cp:keywords/>
  <dc:description/>
  <cp:lastModifiedBy>lopes</cp:lastModifiedBy>
  <cp:lastPrinted>2012-05-16T10:46:01Z</cp:lastPrinted>
  <dcterms:created xsi:type="dcterms:W3CDTF">2008-11-21T13:49:12Z</dcterms:created>
  <dcterms:modified xsi:type="dcterms:W3CDTF">2020-06-15T20:42:29Z</dcterms:modified>
  <cp:category/>
  <cp:version/>
  <cp:contentType/>
  <cp:contentStatus/>
</cp:coreProperties>
</file>