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4400" yWindow="32760" windowWidth="14445" windowHeight="12795" activeTab="0"/>
  </bookViews>
  <sheets>
    <sheet name="T4.12" sheetId="1" r:id="rId1"/>
  </sheets>
  <definedNames>
    <definedName name="_xlfn.AVERAGEIF" hidden="1">#NAME?</definedName>
    <definedName name="_xlnm.Print_Area" localSheetId="0">'T4.12'!$A$1:$L$36</definedName>
  </definedNames>
  <calcPr fullCalcOnLoad="1"/>
</workbook>
</file>

<file path=xl/sharedStrings.xml><?xml version="1.0" encoding="utf-8"?>
<sst xmlns="http://schemas.openxmlformats.org/spreadsheetml/2006/main" count="33" uniqueCount="29">
  <si>
    <t>Brasil</t>
  </si>
  <si>
    <t xml:space="preserve">Pará </t>
  </si>
  <si>
    <t xml:space="preserve">Tocantins </t>
  </si>
  <si>
    <t xml:space="preserve">Região Nordeste </t>
  </si>
  <si>
    <t xml:space="preserve">Piauí </t>
  </si>
  <si>
    <t xml:space="preserve">Minas Gerais </t>
  </si>
  <si>
    <t xml:space="preserve">São Paulo </t>
  </si>
  <si>
    <t xml:space="preserve">Região Sul </t>
  </si>
  <si>
    <t xml:space="preserve">Rio Grande do Sul </t>
  </si>
  <si>
    <t xml:space="preserve">Região Centro-Oeste </t>
  </si>
  <si>
    <t xml:space="preserve">Mato Grosso do Sul </t>
  </si>
  <si>
    <t xml:space="preserve">Goiás </t>
  </si>
  <si>
    <t xml:space="preserve">Região Norte </t>
  </si>
  <si>
    <t xml:space="preserve">Rondônia </t>
  </si>
  <si>
    <t xml:space="preserve">Maranhão </t>
  </si>
  <si>
    <t xml:space="preserve">Ceará </t>
  </si>
  <si>
    <t xml:space="preserve">Bahia </t>
  </si>
  <si>
    <t xml:space="preserve">Região Sudeste </t>
  </si>
  <si>
    <t xml:space="preserve">Rio de Janeiro </t>
  </si>
  <si>
    <t xml:space="preserve">Paraná </t>
  </si>
  <si>
    <t xml:space="preserve">Mato Grosso </t>
  </si>
  <si>
    <t>..</t>
  </si>
  <si>
    <r>
      <t>Glicerina gerada na produção de biodiesel (B100)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</si>
  <si>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Santa Catarina</t>
  </si>
  <si>
    <t>Rio Grande do Norte</t>
  </si>
  <si>
    <t>18/17
%</t>
  </si>
  <si>
    <t>Fonte: ANP/SPC, conforme Resolução ANP nº 729/2018.</t>
  </si>
  <si>
    <t>Tabela 4.12 – Glicerina gerada na produção de biodiesel (B100), segundo Grandes Regiões e Unidades da Federação – 2009-2018</t>
  </si>
  <si>
    <t>Grandes Regiões e Unidades da Federação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</si>
</sst>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#,##0.000000"/>
    <numFmt numFmtId="192" formatCode="_(* #,##0_);_(* \(#,##0\);_(* &quot;-&quot;??_);_(@_)"/>
    <numFmt numFmtId="193" formatCode="#,##0.0000"/>
    <numFmt numFmtId="194" formatCode="0.0%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[$€-2]\ #,##0.00_);[Red]\([$€-2]\ #,##0.00\)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  <family val="0"/>
    </font>
    <font>
      <u val="single"/>
      <sz val="10"/>
      <color indexed="12"/>
      <name val="Arial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90" fontId="2" fillId="33" borderId="0" xfId="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192" fontId="3" fillId="33" borderId="0" xfId="61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left" vertical="center"/>
    </xf>
    <xf numFmtId="192" fontId="2" fillId="33" borderId="0" xfId="61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4" fontId="3" fillId="33" borderId="0" xfId="61" applyNumberFormat="1" applyFont="1" applyFill="1" applyBorder="1" applyAlignment="1" applyProtection="1">
      <alignment horizontal="right" vertical="center" wrapText="1"/>
      <protection/>
    </xf>
    <xf numFmtId="4" fontId="2" fillId="33" borderId="0" xfId="61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left" vertical="center"/>
    </xf>
    <xf numFmtId="194" fontId="2" fillId="33" borderId="0" xfId="49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92" fontId="2" fillId="33" borderId="0" xfId="61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9.7109375" style="1" customWidth="1"/>
    <col min="2" max="11" width="9.7109375" style="1" customWidth="1"/>
    <col min="12" max="12" width="8.7109375" style="1" customWidth="1"/>
    <col min="13" max="16384" width="11.421875" style="1" customWidth="1"/>
  </cols>
  <sheetData>
    <row r="1" spans="1:15" ht="12.7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27"/>
      <c r="M1" s="12"/>
      <c r="N1" s="12"/>
      <c r="O1" s="12"/>
    </row>
    <row r="2" spans="1:12" ht="9" customHeight="1">
      <c r="A2" s="25"/>
      <c r="B2" s="25"/>
      <c r="C2" s="25"/>
      <c r="D2" s="25"/>
      <c r="E2" s="2"/>
      <c r="F2" s="2"/>
      <c r="G2" s="2"/>
      <c r="H2" s="2"/>
      <c r="I2" s="2"/>
      <c r="J2" s="2"/>
      <c r="K2" s="2"/>
      <c r="L2" s="2"/>
    </row>
    <row r="3" spans="1:12" ht="11.25" customHeight="1">
      <c r="A3" s="31" t="s">
        <v>28</v>
      </c>
      <c r="B3" s="35" t="s">
        <v>22</v>
      </c>
      <c r="C3" s="36"/>
      <c r="D3" s="36"/>
      <c r="E3" s="36"/>
      <c r="F3" s="36"/>
      <c r="G3" s="36"/>
      <c r="H3" s="36"/>
      <c r="I3" s="37"/>
      <c r="J3" s="37"/>
      <c r="K3" s="38"/>
      <c r="L3" s="33" t="s">
        <v>25</v>
      </c>
    </row>
    <row r="4" spans="1:12" ht="12.75" customHeight="1">
      <c r="A4" s="32"/>
      <c r="B4" s="4">
        <v>2009</v>
      </c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  <c r="K4" s="4">
        <v>2018</v>
      </c>
      <c r="L4" s="34"/>
    </row>
    <row r="5" spans="1:12" ht="7.5" customHeight="1">
      <c r="A5" s="28"/>
      <c r="B5" s="16"/>
      <c r="C5" s="16"/>
      <c r="D5" s="16"/>
      <c r="E5" s="16"/>
      <c r="F5" s="16"/>
      <c r="G5" s="29"/>
      <c r="H5" s="29"/>
      <c r="I5" s="29"/>
      <c r="J5" s="29"/>
      <c r="K5" s="29"/>
      <c r="L5" s="28"/>
    </row>
    <row r="6" spans="1:13" ht="9">
      <c r="A6" s="14" t="s">
        <v>0</v>
      </c>
      <c r="B6" s="15">
        <f aca="true" t="shared" si="0" ref="B6:G6">B8+B13+B20+B25+B30</f>
        <v>171829</v>
      </c>
      <c r="C6" s="15">
        <f t="shared" si="0"/>
        <v>256884.061</v>
      </c>
      <c r="D6" s="15">
        <f t="shared" si="0"/>
        <v>273353.44299999997</v>
      </c>
      <c r="E6" s="15">
        <f t="shared" si="0"/>
        <v>274682.866</v>
      </c>
      <c r="F6" s="15">
        <f t="shared" si="0"/>
        <v>290260.44955</v>
      </c>
      <c r="G6" s="15">
        <f t="shared" si="0"/>
        <v>311826.524</v>
      </c>
      <c r="H6" s="15">
        <f>H8+H13+H20+H25+H30</f>
        <v>346838.956</v>
      </c>
      <c r="I6" s="15">
        <f>I8+I13+I20+I25+I30</f>
        <v>341911.196</v>
      </c>
      <c r="J6" s="15">
        <f>J8+J13+J20+J25+J30</f>
        <v>374528.316</v>
      </c>
      <c r="K6" s="15">
        <f>K8+K13+K20+K25+K30</f>
        <v>440627.887</v>
      </c>
      <c r="L6" s="22">
        <f>((K6/J6)-1)*100</f>
        <v>17.648751289608768</v>
      </c>
      <c r="M6" s="26"/>
    </row>
    <row r="7" spans="1:13" ht="9">
      <c r="A7" s="10"/>
      <c r="B7" s="16"/>
      <c r="C7" s="16"/>
      <c r="D7" s="16"/>
      <c r="E7" s="16"/>
      <c r="F7" s="16"/>
      <c r="G7" s="16"/>
      <c r="H7" s="16"/>
      <c r="I7" s="16"/>
      <c r="J7" s="16"/>
      <c r="K7" s="16"/>
      <c r="L7" s="13"/>
      <c r="M7" s="26"/>
    </row>
    <row r="8" spans="1:13" ht="9">
      <c r="A8" s="14" t="s">
        <v>12</v>
      </c>
      <c r="B8" s="17">
        <f aca="true" t="shared" si="1" ref="B8:G8">SUM(B9:B11)</f>
        <v>6857</v>
      </c>
      <c r="C8" s="17">
        <f t="shared" si="1"/>
        <v>15236</v>
      </c>
      <c r="D8" s="17">
        <f t="shared" si="1"/>
        <v>14408.653999999999</v>
      </c>
      <c r="E8" s="17">
        <f t="shared" si="1"/>
        <v>10753.171</v>
      </c>
      <c r="F8" s="17">
        <f t="shared" si="1"/>
        <v>7759.1963</v>
      </c>
      <c r="G8" s="17">
        <f t="shared" si="1"/>
        <v>8470.803</v>
      </c>
      <c r="H8" s="17">
        <f>SUM(H9:H11)</f>
        <v>8204.596000000001</v>
      </c>
      <c r="I8" s="17">
        <f>SUM(I9:I11)</f>
        <v>4293.572999999999</v>
      </c>
      <c r="J8" s="17">
        <f>SUM(J9:J11)</f>
        <v>1576.8210000000001</v>
      </c>
      <c r="K8" s="17">
        <f>SUM(K9:K11)</f>
        <v>12871.823</v>
      </c>
      <c r="L8" s="22">
        <f>((K8/J8)-1)*100</f>
        <v>716.3147877913852</v>
      </c>
      <c r="M8" s="26"/>
    </row>
    <row r="9" spans="1:13" ht="9">
      <c r="A9" s="18" t="s">
        <v>13</v>
      </c>
      <c r="B9" s="20">
        <v>871</v>
      </c>
      <c r="C9" s="20">
        <v>1469</v>
      </c>
      <c r="D9" s="20">
        <v>587.609</v>
      </c>
      <c r="E9" s="20">
        <v>1401.686</v>
      </c>
      <c r="F9" s="20">
        <v>3114.315</v>
      </c>
      <c r="G9" s="20">
        <v>2922.2670000000003</v>
      </c>
      <c r="H9" s="20">
        <v>1596.035</v>
      </c>
      <c r="I9" s="20">
        <v>689.173</v>
      </c>
      <c r="J9" s="20">
        <v>1484.344</v>
      </c>
      <c r="K9" s="20">
        <v>7499.1630000000005</v>
      </c>
      <c r="L9" s="23">
        <f>((K9/J9)-1)*100</f>
        <v>405.21732159122143</v>
      </c>
      <c r="M9" s="26"/>
    </row>
    <row r="10" spans="1:13" ht="9">
      <c r="A10" s="18" t="s">
        <v>1</v>
      </c>
      <c r="B10" s="20">
        <v>1616</v>
      </c>
      <c r="C10" s="20">
        <v>1375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24" t="s">
        <v>21</v>
      </c>
      <c r="M10" s="26"/>
    </row>
    <row r="11" spans="1:13" ht="9">
      <c r="A11" s="18" t="s">
        <v>2</v>
      </c>
      <c r="B11" s="20">
        <v>4370</v>
      </c>
      <c r="C11" s="20">
        <v>12392</v>
      </c>
      <c r="D11" s="20">
        <v>13821.044999999998</v>
      </c>
      <c r="E11" s="20">
        <v>9351.485</v>
      </c>
      <c r="F11" s="20">
        <v>4644.8813</v>
      </c>
      <c r="G11" s="20">
        <v>5548.536</v>
      </c>
      <c r="H11" s="20">
        <v>6608.561000000001</v>
      </c>
      <c r="I11" s="20">
        <v>3604.3999999999996</v>
      </c>
      <c r="J11" s="20">
        <v>92.477</v>
      </c>
      <c r="K11" s="20">
        <v>5372.66</v>
      </c>
      <c r="L11" s="23">
        <f>((K11/J11)-1)*100</f>
        <v>5709.725661515836</v>
      </c>
      <c r="M11" s="26"/>
    </row>
    <row r="12" spans="1:13" ht="9">
      <c r="A12" s="10"/>
      <c r="B12" s="21"/>
      <c r="C12" s="21"/>
      <c r="D12" s="21"/>
      <c r="E12" s="21"/>
      <c r="F12" s="21"/>
      <c r="G12" s="21"/>
      <c r="H12" s="21"/>
      <c r="I12" s="21"/>
      <c r="J12" s="21"/>
      <c r="K12" s="21"/>
      <c r="M12" s="26"/>
    </row>
    <row r="13" spans="1:13" ht="9">
      <c r="A13" s="14" t="s">
        <v>3</v>
      </c>
      <c r="B13" s="17">
        <f aca="true" t="shared" si="2" ref="B13:G13">SUM(B14:B18)</f>
        <v>16894</v>
      </c>
      <c r="C13" s="17">
        <f t="shared" si="2"/>
        <v>17546.566</v>
      </c>
      <c r="D13" s="17">
        <f t="shared" si="2"/>
        <v>16275.298999999999</v>
      </c>
      <c r="E13" s="17">
        <f t="shared" si="2"/>
        <v>30527.222999999998</v>
      </c>
      <c r="F13" s="17">
        <f t="shared" si="2"/>
        <v>27978.598</v>
      </c>
      <c r="G13" s="17">
        <f t="shared" si="2"/>
        <v>21463.366</v>
      </c>
      <c r="H13" s="17">
        <f>SUM(H14:H18)</f>
        <v>25515.017000000003</v>
      </c>
      <c r="I13" s="17">
        <f>SUM(I14:I18)</f>
        <v>26472.237999999998</v>
      </c>
      <c r="J13" s="17">
        <f>SUM(J14:J18)</f>
        <v>26485.081</v>
      </c>
      <c r="K13" s="17">
        <f>SUM(K14:K18)</f>
        <v>33979.418</v>
      </c>
      <c r="L13" s="22">
        <f>((K13/J13)-1)*100</f>
        <v>28.296447347093245</v>
      </c>
      <c r="M13" s="26"/>
    </row>
    <row r="14" spans="1:13" ht="9">
      <c r="A14" s="18" t="s">
        <v>14</v>
      </c>
      <c r="B14" s="19">
        <v>3132</v>
      </c>
      <c r="C14" s="19">
        <v>2091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24" t="s">
        <v>21</v>
      </c>
      <c r="M14" s="26"/>
    </row>
    <row r="15" spans="1:13" ht="9">
      <c r="A15" s="18" t="s">
        <v>4</v>
      </c>
      <c r="B15" s="19">
        <v>537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4" t="s">
        <v>21</v>
      </c>
      <c r="M15" s="26"/>
    </row>
    <row r="16" spans="1:13" ht="9">
      <c r="A16" s="18" t="s">
        <v>15</v>
      </c>
      <c r="B16" s="19">
        <v>5167</v>
      </c>
      <c r="C16" s="19">
        <v>6261.499999999999</v>
      </c>
      <c r="D16" s="19">
        <v>3749.34</v>
      </c>
      <c r="E16" s="19">
        <v>5774.447</v>
      </c>
      <c r="F16" s="19">
        <v>7717.496</v>
      </c>
      <c r="G16" s="19">
        <v>6407.388000000001</v>
      </c>
      <c r="H16" s="19">
        <v>7134.511</v>
      </c>
      <c r="I16" s="19">
        <v>5553.778</v>
      </c>
      <c r="J16" s="30">
        <v>0</v>
      </c>
      <c r="K16" s="30">
        <v>0</v>
      </c>
      <c r="L16" s="24" t="s">
        <v>21</v>
      </c>
      <c r="M16" s="26"/>
    </row>
    <row r="17" spans="1:13" ht="9">
      <c r="A17" s="18" t="s">
        <v>24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19">
        <v>153.46200000000002</v>
      </c>
      <c r="I17" s="30">
        <v>0</v>
      </c>
      <c r="J17" s="30">
        <v>0</v>
      </c>
      <c r="K17" s="30">
        <v>0</v>
      </c>
      <c r="L17" s="24" t="s">
        <v>21</v>
      </c>
      <c r="M17" s="26"/>
    </row>
    <row r="18" spans="1:13" ht="9">
      <c r="A18" s="18" t="s">
        <v>16</v>
      </c>
      <c r="B18" s="20">
        <v>8058</v>
      </c>
      <c r="C18" s="20">
        <v>9194.066</v>
      </c>
      <c r="D18" s="20">
        <v>12525.958999999999</v>
      </c>
      <c r="E18" s="20">
        <v>24752.775999999998</v>
      </c>
      <c r="F18" s="20">
        <v>20261.102000000003</v>
      </c>
      <c r="G18" s="20">
        <v>15055.978000000003</v>
      </c>
      <c r="H18" s="20">
        <v>18227.044</v>
      </c>
      <c r="I18" s="20">
        <v>20918.46</v>
      </c>
      <c r="J18" s="20">
        <v>26485.081</v>
      </c>
      <c r="K18" s="20">
        <v>33979.418</v>
      </c>
      <c r="L18" s="23">
        <f>((K18/J18)-1)*100</f>
        <v>28.296447347093245</v>
      </c>
      <c r="M18" s="26"/>
    </row>
    <row r="19" spans="1:13" ht="9">
      <c r="A19" s="18"/>
      <c r="B19" s="21"/>
      <c r="C19" s="21"/>
      <c r="D19" s="21"/>
      <c r="E19" s="21"/>
      <c r="F19" s="21"/>
      <c r="G19" s="21"/>
      <c r="H19" s="21"/>
      <c r="I19" s="21"/>
      <c r="J19" s="21"/>
      <c r="K19" s="21"/>
      <c r="M19" s="26"/>
    </row>
    <row r="20" spans="1:13" ht="9">
      <c r="A20" s="14" t="s">
        <v>17</v>
      </c>
      <c r="B20" s="15">
        <f aca="true" t="shared" si="3" ref="B20:I20">SUM(B21:B23)</f>
        <v>35068</v>
      </c>
      <c r="C20" s="15">
        <f t="shared" si="3"/>
        <v>49533.494999999995</v>
      </c>
      <c r="D20" s="15">
        <f t="shared" si="3"/>
        <v>41861.785</v>
      </c>
      <c r="E20" s="15">
        <f t="shared" si="3"/>
        <v>25326.392999999996</v>
      </c>
      <c r="F20" s="15">
        <f t="shared" si="3"/>
        <v>25846.475</v>
      </c>
      <c r="G20" s="15">
        <f t="shared" si="3"/>
        <v>25476.763</v>
      </c>
      <c r="H20" s="15">
        <f t="shared" si="3"/>
        <v>30196.055</v>
      </c>
      <c r="I20" s="15">
        <f t="shared" si="3"/>
        <v>24870.641</v>
      </c>
      <c r="J20" s="15">
        <f>SUM(J21:J23)</f>
        <v>30735.611</v>
      </c>
      <c r="K20" s="15">
        <f>SUM(K21:K23)</f>
        <v>39560.719</v>
      </c>
      <c r="L20" s="22">
        <f>((K20/J20)-1)*100</f>
        <v>28.712974015710955</v>
      </c>
      <c r="M20" s="26"/>
    </row>
    <row r="21" spans="1:13" ht="9">
      <c r="A21" s="18" t="s">
        <v>5</v>
      </c>
      <c r="B21" s="20">
        <v>3106</v>
      </c>
      <c r="C21" s="20">
        <v>6211.200000000001</v>
      </c>
      <c r="D21" s="20">
        <v>6978.472</v>
      </c>
      <c r="E21" s="20">
        <v>7081.405</v>
      </c>
      <c r="F21" s="20">
        <v>8731.211</v>
      </c>
      <c r="G21" s="20">
        <v>7258.561</v>
      </c>
      <c r="H21" s="20">
        <v>9495.089</v>
      </c>
      <c r="I21" s="20">
        <v>8462.746</v>
      </c>
      <c r="J21" s="20">
        <v>10336.709</v>
      </c>
      <c r="K21" s="20">
        <v>12133.953000000001</v>
      </c>
      <c r="L21" s="23">
        <f>((K21/J21)-1)*100</f>
        <v>17.387003929393785</v>
      </c>
      <c r="M21" s="26"/>
    </row>
    <row r="22" spans="1:13" ht="9">
      <c r="A22" s="18" t="s">
        <v>18</v>
      </c>
      <c r="B22" s="20">
        <v>1325</v>
      </c>
      <c r="C22" s="20">
        <v>4219</v>
      </c>
      <c r="D22" s="20">
        <v>1357.599</v>
      </c>
      <c r="E22" s="20">
        <v>2001.7679999999996</v>
      </c>
      <c r="F22" s="20">
        <v>929.3419999999999</v>
      </c>
      <c r="G22" s="20">
        <v>2223.122</v>
      </c>
      <c r="H22" s="20">
        <v>2881.756</v>
      </c>
      <c r="I22" s="20">
        <v>4069.4069999999997</v>
      </c>
      <c r="J22" s="20">
        <v>6211.924</v>
      </c>
      <c r="K22" s="20">
        <v>6802.852</v>
      </c>
      <c r="L22" s="23">
        <f>((K22/J22)-1)*100</f>
        <v>9.512801508840084</v>
      </c>
      <c r="M22" s="26"/>
    </row>
    <row r="23" spans="1:13" ht="9">
      <c r="A23" s="18" t="s">
        <v>6</v>
      </c>
      <c r="B23" s="20">
        <v>30637</v>
      </c>
      <c r="C23" s="20">
        <v>39103.295</v>
      </c>
      <c r="D23" s="20">
        <v>33525.71400000001</v>
      </c>
      <c r="E23" s="20">
        <v>16243.22</v>
      </c>
      <c r="F23" s="20">
        <v>16185.921999999999</v>
      </c>
      <c r="G23" s="20">
        <v>15995.08</v>
      </c>
      <c r="H23" s="20">
        <v>17819.21</v>
      </c>
      <c r="I23" s="20">
        <v>12338.488000000001</v>
      </c>
      <c r="J23" s="20">
        <v>14186.978</v>
      </c>
      <c r="K23" s="20">
        <v>20623.914</v>
      </c>
      <c r="L23" s="23">
        <f>((K23/J23)-1)*100</f>
        <v>45.37214338388347</v>
      </c>
      <c r="M23" s="26"/>
    </row>
    <row r="24" spans="1:13" ht="9">
      <c r="A24" s="18"/>
      <c r="B24" s="21"/>
      <c r="C24" s="21"/>
      <c r="D24" s="21"/>
      <c r="E24" s="21"/>
      <c r="F24" s="21"/>
      <c r="G24" s="21"/>
      <c r="H24" s="21"/>
      <c r="I24" s="21"/>
      <c r="J24" s="21"/>
      <c r="K24" s="21"/>
      <c r="M24" s="26"/>
    </row>
    <row r="25" spans="1:13" ht="9">
      <c r="A25" s="14" t="s">
        <v>7</v>
      </c>
      <c r="B25" s="15">
        <f aca="true" t="shared" si="4" ref="B25:G25">SUM(B26:B28)</f>
        <v>44278</v>
      </c>
      <c r="C25" s="15">
        <f t="shared" si="4"/>
        <v>59709</v>
      </c>
      <c r="D25" s="15">
        <f t="shared" si="4"/>
        <v>83367.565</v>
      </c>
      <c r="E25" s="15">
        <f t="shared" si="4"/>
        <v>79031.11600000001</v>
      </c>
      <c r="F25" s="15">
        <f t="shared" si="4"/>
        <v>98772.46499999998</v>
      </c>
      <c r="G25" s="15">
        <f t="shared" si="4"/>
        <v>121294.199</v>
      </c>
      <c r="H25" s="15">
        <f>SUM(H26:H28)</f>
        <v>135799.38999999998</v>
      </c>
      <c r="I25" s="15">
        <f>SUM(I26:I28)</f>
        <v>142360.328</v>
      </c>
      <c r="J25" s="15">
        <f>SUM(J26:J28)</f>
        <v>156983.992</v>
      </c>
      <c r="K25" s="15">
        <f>SUM(K26:K28)</f>
        <v>179155.104</v>
      </c>
      <c r="L25" s="22">
        <f>((K25/J25)-1)*100</f>
        <v>14.123167411872162</v>
      </c>
      <c r="M25" s="26"/>
    </row>
    <row r="26" spans="1:13" ht="9">
      <c r="A26" s="18" t="s">
        <v>19</v>
      </c>
      <c r="B26" s="20">
        <v>2555</v>
      </c>
      <c r="C26" s="20">
        <v>6009</v>
      </c>
      <c r="D26" s="20">
        <v>10549.377</v>
      </c>
      <c r="E26" s="20">
        <v>10800.263</v>
      </c>
      <c r="F26" s="20">
        <v>19965.612</v>
      </c>
      <c r="G26" s="20">
        <v>30391.787000000004</v>
      </c>
      <c r="H26" s="20">
        <v>36189.774999999994</v>
      </c>
      <c r="I26" s="20">
        <v>39837.747</v>
      </c>
      <c r="J26" s="20">
        <v>49547.262</v>
      </c>
      <c r="K26" s="20">
        <v>51097.30099999999</v>
      </c>
      <c r="L26" s="23">
        <f>((K26/J26)-1)*100</f>
        <v>3.1284049560599048</v>
      </c>
      <c r="M26" s="26"/>
    </row>
    <row r="27" spans="1:13" ht="9">
      <c r="A27" s="18" t="s">
        <v>23</v>
      </c>
      <c r="B27" s="30">
        <v>0</v>
      </c>
      <c r="C27" s="30">
        <v>0</v>
      </c>
      <c r="D27" s="30">
        <v>0</v>
      </c>
      <c r="E27" s="19">
        <v>0</v>
      </c>
      <c r="F27" s="20">
        <v>5846.656</v>
      </c>
      <c r="G27" s="20">
        <v>7675.985</v>
      </c>
      <c r="H27" s="20">
        <v>3895.6300000000006</v>
      </c>
      <c r="I27" s="20">
        <v>10017.093</v>
      </c>
      <c r="J27" s="20">
        <v>13126.85</v>
      </c>
      <c r="K27" s="20">
        <v>10995.239</v>
      </c>
      <c r="L27" s="23">
        <f>((K27/J27)-1)*100</f>
        <v>-16.238556851034335</v>
      </c>
      <c r="M27" s="26"/>
    </row>
    <row r="28" spans="1:13" ht="9">
      <c r="A28" s="18" t="s">
        <v>8</v>
      </c>
      <c r="B28" s="20">
        <v>41723</v>
      </c>
      <c r="C28" s="20">
        <v>53700</v>
      </c>
      <c r="D28" s="20">
        <v>72818.188</v>
      </c>
      <c r="E28" s="20">
        <v>68230.853</v>
      </c>
      <c r="F28" s="20">
        <v>72960.19699999999</v>
      </c>
      <c r="G28" s="20">
        <v>83226.427</v>
      </c>
      <c r="H28" s="20">
        <v>95713.985</v>
      </c>
      <c r="I28" s="20">
        <v>92505.48800000001</v>
      </c>
      <c r="J28" s="20">
        <v>94309.88</v>
      </c>
      <c r="K28" s="20">
        <v>117062.564</v>
      </c>
      <c r="L28" s="23">
        <f>((K28/J28)-1)*100</f>
        <v>24.12545111922526</v>
      </c>
      <c r="M28" s="26"/>
    </row>
    <row r="29" spans="1:13" ht="9">
      <c r="A29" s="18"/>
      <c r="B29" s="21"/>
      <c r="C29" s="21"/>
      <c r="D29" s="21"/>
      <c r="E29" s="21"/>
      <c r="F29" s="21"/>
      <c r="G29" s="21"/>
      <c r="H29" s="21"/>
      <c r="I29" s="21"/>
      <c r="J29" s="21"/>
      <c r="K29" s="21"/>
      <c r="M29" s="26"/>
    </row>
    <row r="30" spans="1:13" ht="9">
      <c r="A30" s="14" t="s">
        <v>9</v>
      </c>
      <c r="B30" s="15">
        <f aca="true" t="shared" si="5" ref="B30:G30">SUM(B31:B33)</f>
        <v>68732</v>
      </c>
      <c r="C30" s="15">
        <f t="shared" si="5"/>
        <v>114859</v>
      </c>
      <c r="D30" s="15">
        <f t="shared" si="5"/>
        <v>117440.13999999998</v>
      </c>
      <c r="E30" s="15">
        <f t="shared" si="5"/>
        <v>129044.96299999999</v>
      </c>
      <c r="F30" s="15">
        <f t="shared" si="5"/>
        <v>129903.71525000001</v>
      </c>
      <c r="G30" s="15">
        <f t="shared" si="5"/>
        <v>135121.393</v>
      </c>
      <c r="H30" s="15">
        <f>SUM(H31:H33)</f>
        <v>147123.89800000002</v>
      </c>
      <c r="I30" s="15">
        <f>SUM(I31:I33)</f>
        <v>143914.416</v>
      </c>
      <c r="J30" s="15">
        <f>SUM(J31:J33)</f>
        <v>158746.811</v>
      </c>
      <c r="K30" s="15">
        <f>SUM(K31:K33)</f>
        <v>175060.82299999997</v>
      </c>
      <c r="L30" s="22">
        <f>((K30/J30)-1)*100</f>
        <v>10.276749433410659</v>
      </c>
      <c r="M30" s="26"/>
    </row>
    <row r="31" spans="1:13" ht="9">
      <c r="A31" s="18" t="s">
        <v>10</v>
      </c>
      <c r="B31" s="20">
        <v>859</v>
      </c>
      <c r="C31" s="20">
        <v>1705</v>
      </c>
      <c r="D31" s="20">
        <v>8165.629000000001</v>
      </c>
      <c r="E31" s="20">
        <v>13982.065</v>
      </c>
      <c r="F31" s="20">
        <v>22400.751000000004</v>
      </c>
      <c r="G31" s="20">
        <v>19019.308999999997</v>
      </c>
      <c r="H31" s="20">
        <v>17539.942000000003</v>
      </c>
      <c r="I31" s="20">
        <v>15289.968</v>
      </c>
      <c r="J31" s="20">
        <v>21462.711</v>
      </c>
      <c r="K31" s="20">
        <v>23910.999</v>
      </c>
      <c r="L31" s="23">
        <f>((K31/J31)-1)*100</f>
        <v>11.407170324382609</v>
      </c>
      <c r="M31" s="26"/>
    </row>
    <row r="32" spans="1:13" ht="9">
      <c r="A32" s="18" t="s">
        <v>20</v>
      </c>
      <c r="B32" s="20">
        <v>45710</v>
      </c>
      <c r="C32" s="20">
        <v>74572</v>
      </c>
      <c r="D32" s="20">
        <v>62397.776999999995</v>
      </c>
      <c r="E32" s="20">
        <v>59574.58299999999</v>
      </c>
      <c r="F32" s="20">
        <v>47599.26525</v>
      </c>
      <c r="G32" s="20">
        <v>57622.407</v>
      </c>
      <c r="H32" s="20">
        <v>69479.611</v>
      </c>
      <c r="I32" s="20">
        <v>70928.283</v>
      </c>
      <c r="J32" s="20">
        <v>83969.237</v>
      </c>
      <c r="K32" s="20">
        <v>99223.756</v>
      </c>
      <c r="L32" s="23">
        <f>((K32/J32)-1)*100</f>
        <v>18.16679482272776</v>
      </c>
      <c r="M32" s="26"/>
    </row>
    <row r="33" spans="1:13" ht="9">
      <c r="A33" s="18" t="s">
        <v>11</v>
      </c>
      <c r="B33" s="20">
        <v>22163</v>
      </c>
      <c r="C33" s="20">
        <v>38582</v>
      </c>
      <c r="D33" s="20">
        <v>46876.734000000004</v>
      </c>
      <c r="E33" s="20">
        <v>55488.315</v>
      </c>
      <c r="F33" s="20">
        <v>59903.699</v>
      </c>
      <c r="G33" s="20">
        <v>58479.677</v>
      </c>
      <c r="H33" s="20">
        <v>60104.344999999994</v>
      </c>
      <c r="I33" s="20">
        <v>57696.165</v>
      </c>
      <c r="J33" s="20">
        <v>53314.863</v>
      </c>
      <c r="K33" s="20">
        <v>51926.068</v>
      </c>
      <c r="L33" s="23">
        <f>((K33/J33)-1)*100</f>
        <v>-2.604892748200438</v>
      </c>
      <c r="M33" s="26"/>
    </row>
    <row r="34" spans="1:12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4" ht="9">
      <c r="A35" s="7" t="s">
        <v>26</v>
      </c>
      <c r="B35" s="6"/>
      <c r="C35" s="6"/>
      <c r="D35" s="6"/>
    </row>
    <row r="36" spans="1:4" ht="9">
      <c r="A36" s="8"/>
      <c r="B36" s="6"/>
      <c r="C36" s="6"/>
      <c r="D36" s="6"/>
    </row>
    <row r="37" spans="1:4" ht="9">
      <c r="A37" s="9"/>
      <c r="B37" s="6"/>
      <c r="C37" s="6"/>
      <c r="D37" s="6"/>
    </row>
    <row r="38" spans="2:11" ht="9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44" spans="2:4" ht="9">
      <c r="B44" s="5"/>
      <c r="C44" s="5"/>
      <c r="D44" s="5"/>
    </row>
    <row r="46" spans="1:4" ht="9">
      <c r="A46" s="3"/>
      <c r="B46" s="3"/>
      <c r="C46" s="3"/>
      <c r="D46" s="3"/>
    </row>
  </sheetData>
  <sheetProtection/>
  <mergeCells count="3">
    <mergeCell ref="A3:A4"/>
    <mergeCell ref="L3:L4"/>
    <mergeCell ref="B3:K3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lopes</cp:lastModifiedBy>
  <cp:lastPrinted>2015-03-24T17:38:01Z</cp:lastPrinted>
  <dcterms:created xsi:type="dcterms:W3CDTF">2001-03-20T19:06:52Z</dcterms:created>
  <dcterms:modified xsi:type="dcterms:W3CDTF">2019-09-11T17:37:15Z</dcterms:modified>
  <cp:category/>
  <cp:version/>
  <cp:contentType/>
  <cp:contentStatus/>
</cp:coreProperties>
</file>