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55" yWindow="150" windowWidth="11850" windowHeight="9120" activeTab="0"/>
  </bookViews>
  <sheets>
    <sheet name="T1.16" sheetId="1" r:id="rId1"/>
    <sheet name="Gráfico 36 e 37" sheetId="2" state="hidden" r:id="rId2"/>
    <sheet name="Figura 10" sheetId="3" state="hidden" r:id="rId3"/>
  </sheets>
  <definedNames>
    <definedName name="_xlnm.Print_Area" localSheetId="0">'T1.16'!$A$1:$L$19</definedName>
  </definedNames>
  <calcPr fullCalcOnLoad="1"/>
</workbook>
</file>

<file path=xl/sharedStrings.xml><?xml version="1.0" encoding="utf-8"?>
<sst xmlns="http://schemas.openxmlformats.org/spreadsheetml/2006/main" count="58" uniqueCount="39">
  <si>
    <t>GLP</t>
  </si>
  <si>
    <t>Asfalto</t>
  </si>
  <si>
    <t>Parafina</t>
  </si>
  <si>
    <t>Graxa</t>
  </si>
  <si>
    <t>Óleo Diesel</t>
  </si>
  <si>
    <t>Solvente</t>
  </si>
  <si>
    <t>Gasolina de Aviação</t>
  </si>
  <si>
    <t>Querosene Iluminante</t>
  </si>
  <si>
    <t>Querosene de Aviação</t>
  </si>
  <si>
    <t>Óleo Combustível</t>
  </si>
  <si>
    <t>Óleo Lubrificante</t>
  </si>
  <si>
    <t>1990 - 1999</t>
  </si>
  <si>
    <t xml:space="preserve"> Gasolina Automotiva</t>
  </si>
  <si>
    <r>
      <t>Fonte</t>
    </r>
    <r>
      <rPr>
        <b/>
        <sz val="9"/>
        <rFont val="Arial"/>
        <family val="2"/>
      </rPr>
      <t>: Quadro 19.</t>
    </r>
  </si>
  <si>
    <t>GRÁFICO 36</t>
  </si>
  <si>
    <t>GRÁFICO 37</t>
  </si>
  <si>
    <t xml:space="preserve">VENDAS DE DERIVADOS DE PETRÓLEO </t>
  </si>
  <si>
    <t>Outros</t>
  </si>
  <si>
    <t>FIGURA 10</t>
  </si>
  <si>
    <t xml:space="preserve">DE DERIVADOS DE PETRÓLEO </t>
  </si>
  <si>
    <t xml:space="preserve">EVOLUÇÃO DAS VENDAS </t>
  </si>
  <si>
    <r>
      <t>1</t>
    </r>
    <r>
      <rPr>
        <b/>
        <sz val="9"/>
        <rFont val="Arial"/>
        <family val="2"/>
      </rPr>
      <t xml:space="preserve"> Inclui querosene iluminante, gasolina de aviação, solvente, asfalto, parafina, </t>
    </r>
  </si>
  <si>
    <t xml:space="preserve">   óleo lubrificante e graxa.</t>
  </si>
  <si>
    <t>Outros1</t>
  </si>
  <si>
    <r>
      <t>1</t>
    </r>
    <r>
      <rPr>
        <b/>
        <sz val="9"/>
        <rFont val="Arial"/>
        <family val="2"/>
      </rPr>
      <t>Inclui Querosene Iluminante, Gasolina de Aviação, Asfalto, Solvente,</t>
    </r>
  </si>
  <si>
    <t>Óleo Lubrificante, Graxa e Parafina.</t>
  </si>
  <si>
    <t>Total</t>
  </si>
  <si>
    <t>Oil products</t>
  </si>
  <si>
    <r>
      <t xml:space="preserve"> Gasoline C</t>
    </r>
    <r>
      <rPr>
        <vertAlign val="superscript"/>
        <sz val="7"/>
        <rFont val="Helvetica Neue"/>
        <family val="2"/>
      </rPr>
      <t xml:space="preserve"> </t>
    </r>
  </si>
  <si>
    <t>Aviation gasoline</t>
  </si>
  <si>
    <t>LPG</t>
  </si>
  <si>
    <t xml:space="preserve">Fuel oil </t>
  </si>
  <si>
    <t>Diesel oil</t>
  </si>
  <si>
    <t>Jet fuel</t>
  </si>
  <si>
    <t>Lamp oil</t>
  </si>
  <si>
    <t>Domestic sales at distribution level (10³ m³)</t>
  </si>
  <si>
    <t>Source: ANP/SAB, as per Ordinance ANP No. 17/2004.</t>
  </si>
  <si>
    <r>
      <t>Table 1.24 – Domestic sales of main oil products, by distributors – 200</t>
    </r>
    <r>
      <rPr>
        <b/>
        <sz val="9"/>
        <rFont val="Helvetica Neue"/>
        <family val="0"/>
      </rPr>
      <t>8</t>
    </r>
    <r>
      <rPr>
        <b/>
        <sz val="9"/>
        <rFont val="Helvetica Neue"/>
        <family val="2"/>
      </rPr>
      <t>-2017</t>
    </r>
  </si>
  <si>
    <t>17/16
%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</si>
</sst>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0"/>
    <numFmt numFmtId="182" formatCode="_(* #,##0.000_);_(* \(#,##0.000\);_(* &quot;-&quot;??_);_(@_)"/>
    <numFmt numFmtId="183" formatCode="General_)"/>
    <numFmt numFmtId="184" formatCode="_(* #,##0.0_);_(* \(#,##0.0\);_(* &quot;-&quot;?_);_(@_)"/>
    <numFmt numFmtId="185" formatCode="_(* #.##0_);_(* \(#.##0\);_(* &quot;-&quot;??_);_(@_)"/>
    <numFmt numFmtId="186" formatCode="#,##0.0"/>
    <numFmt numFmtId="187" formatCode="#,##0.000"/>
    <numFmt numFmtId="188" formatCode="#,##0.0000"/>
    <numFmt numFmtId="189" formatCode="0.0%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vertAlign val="superscript"/>
      <sz val="8.75"/>
      <color indexed="8"/>
      <name val="Arial"/>
      <family val="0"/>
    </font>
    <font>
      <vertAlign val="superscript"/>
      <sz val="8.75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9" fontId="8" fillId="0" borderId="0" xfId="51" applyNumberFormat="1" applyFont="1" applyFill="1" applyBorder="1" applyAlignment="1">
      <alignment/>
    </xf>
    <xf numFmtId="179" fontId="7" fillId="0" borderId="0" xfId="51" applyNumberFormat="1" applyFont="1" applyAlignment="1">
      <alignment/>
    </xf>
    <xf numFmtId="0" fontId="8" fillId="0" borderId="0" xfId="51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9" fontId="1" fillId="0" borderId="0" xfId="51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51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10" fillId="0" borderId="0" xfId="51" applyNumberFormat="1" applyFont="1" applyFill="1" applyBorder="1" applyAlignment="1">
      <alignment/>
    </xf>
    <xf numFmtId="179" fontId="9" fillId="0" borderId="0" xfId="51" applyNumberFormat="1" applyFont="1" applyAlignment="1">
      <alignment/>
    </xf>
    <xf numFmtId="179" fontId="9" fillId="0" borderId="0" xfId="0" applyNumberFormat="1" applyFont="1" applyAlignment="1">
      <alignment/>
    </xf>
    <xf numFmtId="0" fontId="9" fillId="0" borderId="0" xfId="51" applyNumberFormat="1" applyFont="1" applyFill="1" applyBorder="1" applyAlignment="1">
      <alignment/>
    </xf>
    <xf numFmtId="179" fontId="9" fillId="0" borderId="0" xfId="5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79" fontId="9" fillId="0" borderId="0" xfId="51" applyNumberFormat="1" applyFont="1" applyFill="1" applyBorder="1" applyAlignment="1">
      <alignment/>
    </xf>
    <xf numFmtId="0" fontId="1" fillId="0" borderId="0" xfId="51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79" fontId="12" fillId="33" borderId="0" xfId="51" applyNumberFormat="1" applyFont="1" applyFill="1" applyBorder="1" applyAlignment="1">
      <alignment/>
    </xf>
    <xf numFmtId="179" fontId="13" fillId="33" borderId="0" xfId="51" applyNumberFormat="1" applyFont="1" applyFill="1" applyBorder="1" applyAlignment="1">
      <alignment horizontal="center"/>
    </xf>
    <xf numFmtId="179" fontId="11" fillId="33" borderId="0" xfId="51" applyNumberFormat="1" applyFont="1" applyFill="1" applyBorder="1" applyAlignment="1">
      <alignment horizontal="center"/>
    </xf>
    <xf numFmtId="179" fontId="14" fillId="33" borderId="0" xfId="51" applyNumberFormat="1" applyFont="1" applyFill="1" applyBorder="1" applyAlignment="1">
      <alignment/>
    </xf>
    <xf numFmtId="1" fontId="13" fillId="33" borderId="10" xfId="51" applyNumberFormat="1" applyFont="1" applyFill="1" applyBorder="1" applyAlignment="1">
      <alignment horizontal="center"/>
    </xf>
    <xf numFmtId="1" fontId="13" fillId="33" borderId="11" xfId="51" applyNumberFormat="1" applyFont="1" applyFill="1" applyBorder="1" applyAlignment="1">
      <alignment horizontal="center"/>
    </xf>
    <xf numFmtId="179" fontId="13" fillId="33" borderId="0" xfId="51" applyNumberFormat="1" applyFont="1" applyFill="1" applyBorder="1" applyAlignment="1">
      <alignment horizontal="center" vertical="center"/>
    </xf>
    <xf numFmtId="179" fontId="15" fillId="33" borderId="0" xfId="51" applyNumberFormat="1" applyFont="1" applyFill="1" applyBorder="1" applyAlignment="1">
      <alignment horizontal="center" vertical="center"/>
    </xf>
    <xf numFmtId="179" fontId="13" fillId="33" borderId="0" xfId="51" applyNumberFormat="1" applyFont="1" applyFill="1" applyBorder="1" applyAlignment="1">
      <alignment horizontal="left" vertical="center"/>
    </xf>
    <xf numFmtId="3" fontId="13" fillId="33" borderId="0" xfId="51" applyNumberFormat="1" applyFont="1" applyFill="1" applyBorder="1" applyAlignment="1">
      <alignment horizontal="right" vertical="center" wrapText="1"/>
    </xf>
    <xf numFmtId="4" fontId="13" fillId="33" borderId="0" xfId="51" applyNumberFormat="1" applyFont="1" applyFill="1" applyBorder="1" applyAlignment="1">
      <alignment horizontal="right" vertical="center" wrapText="1"/>
    </xf>
    <xf numFmtId="0" fontId="14" fillId="33" borderId="0" xfId="51" applyNumberFormat="1" applyFont="1" applyFill="1" applyBorder="1" applyAlignment="1">
      <alignment/>
    </xf>
    <xf numFmtId="3" fontId="14" fillId="33" borderId="0" xfId="51" applyNumberFormat="1" applyFont="1" applyFill="1" applyBorder="1" applyAlignment="1">
      <alignment/>
    </xf>
    <xf numFmtId="179" fontId="14" fillId="33" borderId="12" xfId="51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vertical="center"/>
    </xf>
    <xf numFmtId="181" fontId="12" fillId="33" borderId="0" xfId="51" applyNumberFormat="1" applyFont="1" applyFill="1" applyBorder="1" applyAlignment="1">
      <alignment/>
    </xf>
    <xf numFmtId="181" fontId="14" fillId="33" borderId="0" xfId="51" applyNumberFormat="1" applyFont="1" applyFill="1" applyBorder="1" applyAlignment="1">
      <alignment/>
    </xf>
    <xf numFmtId="4" fontId="14" fillId="33" borderId="0" xfId="51" applyNumberFormat="1" applyFont="1" applyFill="1" applyBorder="1" applyAlignment="1" applyProtection="1">
      <alignment horizontal="right" vertical="center" wrapText="1"/>
      <protection/>
    </xf>
    <xf numFmtId="179" fontId="16" fillId="33" borderId="0" xfId="51" applyNumberFormat="1" applyFont="1" applyFill="1" applyBorder="1" applyAlignment="1">
      <alignment/>
    </xf>
    <xf numFmtId="179" fontId="14" fillId="33" borderId="0" xfId="51" applyNumberFormat="1" applyFont="1" applyFill="1" applyBorder="1" applyAlignment="1">
      <alignment/>
    </xf>
    <xf numFmtId="189" fontId="14" fillId="33" borderId="0" xfId="49" applyNumberFormat="1" applyFont="1" applyFill="1" applyBorder="1" applyAlignment="1">
      <alignment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4" fontId="13" fillId="33" borderId="0" xfId="51" applyNumberFormat="1" applyFont="1" applyFill="1" applyBorder="1" applyAlignment="1" applyProtection="1">
      <alignment horizontal="right" vertical="center" wrapText="1"/>
      <protection/>
    </xf>
    <xf numFmtId="2" fontId="11" fillId="33" borderId="0" xfId="51" applyNumberFormat="1" applyFont="1" applyFill="1" applyBorder="1" applyAlignment="1">
      <alignment horizontal="left"/>
    </xf>
    <xf numFmtId="179" fontId="13" fillId="33" borderId="13" xfId="51" applyNumberFormat="1" applyFont="1" applyFill="1" applyBorder="1" applyAlignment="1">
      <alignment horizontal="center" vertical="center"/>
    </xf>
    <xf numFmtId="179" fontId="13" fillId="33" borderId="14" xfId="51" applyNumberFormat="1" applyFont="1" applyFill="1" applyBorder="1" applyAlignment="1">
      <alignment horizontal="center" vertical="center"/>
    </xf>
    <xf numFmtId="179" fontId="13" fillId="33" borderId="15" xfId="51" applyNumberFormat="1" applyFont="1" applyFill="1" applyBorder="1" applyAlignment="1">
      <alignment horizontal="center" wrapText="1"/>
    </xf>
    <xf numFmtId="179" fontId="13" fillId="33" borderId="16" xfId="51" applyNumberFormat="1" applyFont="1" applyFill="1" applyBorder="1" applyAlignment="1">
      <alignment horizontal="center" wrapText="1"/>
    </xf>
    <xf numFmtId="49" fontId="13" fillId="33" borderId="17" xfId="51" applyNumberFormat="1" applyFont="1" applyFill="1" applyBorder="1" applyAlignment="1">
      <alignment horizontal="center" vertical="center"/>
    </xf>
    <xf numFmtId="49" fontId="13" fillId="33" borderId="10" xfId="51" applyNumberFormat="1" applyFont="1" applyFill="1" applyBorder="1" applyAlignment="1">
      <alignment horizontal="center" vertical="center"/>
    </xf>
    <xf numFmtId="49" fontId="13" fillId="33" borderId="18" xfId="5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375"/>
          <c:w val="0.71675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40754401"/>
        <c:axId val="31245290"/>
      </c:bar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01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525"/>
          <c:w val="0.7"/>
          <c:h val="0.81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36 e 37'!$AD$3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36 e 37'!$AE$2:$AN$2</c:f>
              <c:numCache/>
            </c:numRef>
          </c:cat>
          <c:val>
            <c:numRef>
              <c:f>'Gráfico 36 e 37'!$AE$3:$AN$3</c:f>
              <c:numCache/>
            </c:numRef>
          </c:val>
        </c:ser>
        <c:ser>
          <c:idx val="1"/>
          <c:order val="1"/>
          <c:tx>
            <c:strRef>
              <c:f>'Gráfico 36 e 37'!$AD$5</c:f>
              <c:strCache>
                <c:ptCount val="1"/>
                <c:pt idx="0">
                  <c:v> Gasolina Automotiva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37'!$AE$5:$AN$5</c:f>
              <c:numCache/>
            </c:numRef>
          </c:val>
        </c:ser>
        <c:ser>
          <c:idx val="2"/>
          <c:order val="2"/>
          <c:tx>
            <c:strRef>
              <c:f>'Gráfico 36 e 37'!$AD$6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37'!$AE$6:$AN$6</c:f>
              <c:numCache/>
            </c:numRef>
          </c:val>
        </c:ser>
        <c:ser>
          <c:idx val="3"/>
          <c:order val="3"/>
          <c:tx>
            <c:strRef>
              <c:f>'Gráfico 36 e 37'!$AD$7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37'!$AE$7:$AN$7</c:f>
              <c:numCache/>
            </c:numRef>
          </c:val>
        </c:ser>
        <c:ser>
          <c:idx val="4"/>
          <c:order val="4"/>
          <c:tx>
            <c:strRef>
              <c:f>'Gráfico 36 e 37'!$AD$8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37'!$AE$8:$AN$8</c:f>
              <c:numCache/>
            </c:numRef>
          </c:val>
        </c:ser>
        <c:ser>
          <c:idx val="5"/>
          <c:order val="5"/>
          <c:tx>
            <c:strRef>
              <c:f>'Gráfico 36 e 37'!$AD$9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'Gráfico 36 e 37'!$AE$9:$AN$9</c:f>
              <c:numCache/>
            </c:numRef>
          </c:val>
        </c:ser>
        <c:overlap val="100"/>
        <c:axId val="12772155"/>
        <c:axId val="47840532"/>
      </c:bar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
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118"/>
          <c:w val="0.23775"/>
          <c:h val="0.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Vendas totais: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88.726 x 10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</a:t>
            </a:r>
            <a:r>
              <a:rPr lang="en-US" cap="none" sz="10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3705"/>
          <c:y val="0.7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362"/>
          <c:w val="0.46425"/>
          <c:h val="0.3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Querosene
 de Aviação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10'!$T$9:$T$14</c:f>
              <c:strCache/>
            </c:strRef>
          </c:cat>
          <c:val>
            <c:numRef>
              <c:f>'Figura 10'!$U$9:$U$14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1971675"/>
        <a:ext cx="5334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609600" y="7029450"/>
        <a:ext cx="53340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619125" y="1704975"/>
        <a:ext cx="4867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00390625" style="29" customWidth="1"/>
    <col min="2" max="5" width="6.57421875" style="29" customWidth="1"/>
    <col min="6" max="7" width="6.7109375" style="29" customWidth="1"/>
    <col min="8" max="12" width="6.57421875" style="29" customWidth="1"/>
    <col min="13" max="16" width="7.8515625" style="45" customWidth="1"/>
    <col min="17" max="16384" width="9.140625" style="29" customWidth="1"/>
  </cols>
  <sheetData>
    <row r="1" spans="1:16" s="26" customFormat="1" ht="12.7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44"/>
      <c r="N1" s="44"/>
      <c r="O1" s="44"/>
      <c r="P1" s="44"/>
    </row>
    <row r="2" spans="1:16" s="26" customFormat="1" ht="9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M2" s="44"/>
      <c r="N2" s="44"/>
      <c r="O2" s="44"/>
      <c r="P2" s="44"/>
    </row>
    <row r="3" spans="1:12" ht="10.5" customHeight="1">
      <c r="A3" s="53" t="s">
        <v>27</v>
      </c>
      <c r="B3" s="57" t="s">
        <v>35</v>
      </c>
      <c r="C3" s="58"/>
      <c r="D3" s="58"/>
      <c r="E3" s="58"/>
      <c r="F3" s="58"/>
      <c r="G3" s="58"/>
      <c r="H3" s="58"/>
      <c r="I3" s="58"/>
      <c r="J3" s="58"/>
      <c r="K3" s="59"/>
      <c r="L3" s="55" t="s">
        <v>38</v>
      </c>
    </row>
    <row r="4" spans="1:12" ht="10.5" customHeight="1">
      <c r="A4" s="54"/>
      <c r="B4" s="30">
        <v>2008</v>
      </c>
      <c r="C4" s="31">
        <v>2009</v>
      </c>
      <c r="D4" s="30">
        <v>2010</v>
      </c>
      <c r="E4" s="31">
        <v>2011</v>
      </c>
      <c r="F4" s="30">
        <v>2012</v>
      </c>
      <c r="G4" s="31">
        <v>2013</v>
      </c>
      <c r="H4" s="30">
        <v>2014</v>
      </c>
      <c r="I4" s="31">
        <v>2015</v>
      </c>
      <c r="J4" s="30">
        <v>2016</v>
      </c>
      <c r="K4" s="31">
        <v>2017</v>
      </c>
      <c r="L4" s="56"/>
    </row>
    <row r="5" spans="1:12" ht="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2"/>
    </row>
    <row r="6" spans="1:15" ht="9">
      <c r="A6" s="34" t="s">
        <v>26</v>
      </c>
      <c r="B6" s="35">
        <f aca="true" t="shared" si="0" ref="B6:J6">SUM(B8:B14)</f>
        <v>92682.4170714</v>
      </c>
      <c r="C6" s="35">
        <f t="shared" si="0"/>
        <v>92331.906</v>
      </c>
      <c r="D6" s="35">
        <f t="shared" si="0"/>
        <v>102877.523</v>
      </c>
      <c r="E6" s="35">
        <f t="shared" si="0"/>
        <v>111334.58209400001</v>
      </c>
      <c r="F6" s="35">
        <f t="shared" si="0"/>
        <v>119838.498056</v>
      </c>
      <c r="G6" s="35">
        <f t="shared" si="0"/>
        <v>125576.94478600001</v>
      </c>
      <c r="H6" s="35">
        <f t="shared" si="0"/>
        <v>131588.659</v>
      </c>
      <c r="I6" s="35">
        <f t="shared" si="0"/>
        <v>123953.74100000001</v>
      </c>
      <c r="J6" s="35">
        <f t="shared" si="0"/>
        <v>120855.81</v>
      </c>
      <c r="K6" s="35">
        <f>SUM(K8:K14)</f>
        <v>122446.045</v>
      </c>
      <c r="L6" s="51">
        <f>((K6/J6)-1)*100</f>
        <v>1.3158117925816004</v>
      </c>
      <c r="O6" s="49"/>
    </row>
    <row r="7" spans="1:12" ht="9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ht="9">
      <c r="A8" s="37" t="s">
        <v>28</v>
      </c>
      <c r="B8" s="38">
        <v>25174.782612000003</v>
      </c>
      <c r="C8" s="38">
        <v>25409.09</v>
      </c>
      <c r="D8" s="38">
        <v>29843.665</v>
      </c>
      <c r="E8" s="38">
        <v>35491.255695</v>
      </c>
      <c r="F8" s="38">
        <v>39697.714725</v>
      </c>
      <c r="G8" s="38">
        <v>41426.237</v>
      </c>
      <c r="H8" s="38">
        <v>44364.247</v>
      </c>
      <c r="I8" s="38">
        <v>41137.402</v>
      </c>
      <c r="J8" s="38">
        <v>43019.082</v>
      </c>
      <c r="K8" s="38">
        <v>44149.532</v>
      </c>
      <c r="L8" s="46">
        <f>((K8/J8)-1)*100</f>
        <v>2.6277873618967496</v>
      </c>
    </row>
    <row r="9" spans="1:12" ht="9">
      <c r="A9" s="29" t="s">
        <v>29</v>
      </c>
      <c r="B9" s="38">
        <v>61.010130999999994</v>
      </c>
      <c r="C9" s="38">
        <v>62.483</v>
      </c>
      <c r="D9" s="38">
        <v>69.555</v>
      </c>
      <c r="E9" s="38">
        <v>70.379148</v>
      </c>
      <c r="F9" s="38">
        <v>76.260423</v>
      </c>
      <c r="G9" s="38">
        <v>76.934353</v>
      </c>
      <c r="H9" s="38">
        <v>76.244</v>
      </c>
      <c r="I9" s="38">
        <v>63.728</v>
      </c>
      <c r="J9" s="38">
        <v>57.246</v>
      </c>
      <c r="K9" s="38">
        <v>51.361</v>
      </c>
      <c r="L9" s="46">
        <f aca="true" t="shared" si="1" ref="L9:L14">((K9/J9)-1)*100</f>
        <v>-10.280194249379882</v>
      </c>
    </row>
    <row r="10" spans="1:12" ht="9">
      <c r="A10" s="29" t="s">
        <v>30</v>
      </c>
      <c r="B10" s="38">
        <v>12259.205618</v>
      </c>
      <c r="C10" s="38">
        <v>12113.185</v>
      </c>
      <c r="D10" s="38">
        <v>12558.33</v>
      </c>
      <c r="E10" s="38">
        <v>12867.504496</v>
      </c>
      <c r="F10" s="38">
        <v>12926.498783</v>
      </c>
      <c r="G10" s="38">
        <v>13276.484056</v>
      </c>
      <c r="H10" s="38">
        <v>13443.962</v>
      </c>
      <c r="I10" s="38">
        <v>13249.127</v>
      </c>
      <c r="J10" s="38">
        <v>13397.605</v>
      </c>
      <c r="K10" s="38">
        <v>13388.746</v>
      </c>
      <c r="L10" s="46">
        <f t="shared" si="1"/>
        <v>-0.06612375868672027</v>
      </c>
    </row>
    <row r="11" spans="1:12" ht="9">
      <c r="A11" s="29" t="s">
        <v>31</v>
      </c>
      <c r="B11" s="38">
        <v>5171.685707</v>
      </c>
      <c r="C11" s="38">
        <v>5003.973</v>
      </c>
      <c r="D11" s="38">
        <v>4901.484</v>
      </c>
      <c r="E11" s="38">
        <v>3671.901211</v>
      </c>
      <c r="F11" s="38">
        <v>3934.086893</v>
      </c>
      <c r="G11" s="38">
        <v>4990.546356</v>
      </c>
      <c r="H11" s="38">
        <v>6195.079</v>
      </c>
      <c r="I11" s="38">
        <v>4931.764</v>
      </c>
      <c r="J11" s="38">
        <v>3332.562</v>
      </c>
      <c r="K11" s="38">
        <v>3384.547</v>
      </c>
      <c r="L11" s="46">
        <f t="shared" si="1"/>
        <v>1.5599109633969377</v>
      </c>
    </row>
    <row r="12" spans="1:12" ht="9">
      <c r="A12" s="29" t="s">
        <v>32</v>
      </c>
      <c r="B12" s="38">
        <v>44763.95230740001</v>
      </c>
      <c r="C12" s="38">
        <v>44298.463</v>
      </c>
      <c r="D12" s="38">
        <v>49239.039</v>
      </c>
      <c r="E12" s="38">
        <v>52263.91158300001</v>
      </c>
      <c r="F12" s="38">
        <v>55900.363671</v>
      </c>
      <c r="G12" s="38">
        <v>58572.495</v>
      </c>
      <c r="H12" s="38">
        <v>60031.618</v>
      </c>
      <c r="I12" s="38">
        <v>57210.87</v>
      </c>
      <c r="J12" s="38">
        <v>54278.57</v>
      </c>
      <c r="K12" s="38">
        <v>54772.292</v>
      </c>
      <c r="L12" s="46">
        <f t="shared" si="1"/>
        <v>0.909607603884921</v>
      </c>
    </row>
    <row r="13" spans="1:12" ht="9">
      <c r="A13" s="29" t="s">
        <v>33</v>
      </c>
      <c r="B13" s="38">
        <v>5227.499532000001</v>
      </c>
      <c r="C13" s="38">
        <v>5428.383</v>
      </c>
      <c r="D13" s="38">
        <v>6250.101</v>
      </c>
      <c r="E13" s="38">
        <v>6955.355027</v>
      </c>
      <c r="F13" s="38">
        <v>7291.992549</v>
      </c>
      <c r="G13" s="38">
        <v>7224.825503</v>
      </c>
      <c r="H13" s="38">
        <v>7470.225</v>
      </c>
      <c r="I13" s="38">
        <v>7355.076</v>
      </c>
      <c r="J13" s="38">
        <v>6764.746</v>
      </c>
      <c r="K13" s="38">
        <v>6694.18</v>
      </c>
      <c r="L13" s="46">
        <f t="shared" si="1"/>
        <v>-1.0431433789236055</v>
      </c>
    </row>
    <row r="14" spans="1:12" ht="9">
      <c r="A14" s="48" t="s">
        <v>34</v>
      </c>
      <c r="B14" s="38">
        <v>24.281163999999997</v>
      </c>
      <c r="C14" s="38">
        <v>16.329</v>
      </c>
      <c r="D14" s="38">
        <v>15.349</v>
      </c>
      <c r="E14" s="38">
        <v>14.274934</v>
      </c>
      <c r="F14" s="38">
        <v>11.581012</v>
      </c>
      <c r="G14" s="38">
        <v>9.422518</v>
      </c>
      <c r="H14" s="38">
        <v>7.284</v>
      </c>
      <c r="I14" s="38">
        <v>5.774</v>
      </c>
      <c r="J14" s="38">
        <v>5.999</v>
      </c>
      <c r="K14" s="38">
        <v>5.387</v>
      </c>
      <c r="L14" s="46">
        <f t="shared" si="1"/>
        <v>-10.201700283380566</v>
      </c>
    </row>
    <row r="15" spans="1:12" ht="9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10.5" customHeight="1">
      <c r="A16" s="40" t="s">
        <v>36</v>
      </c>
    </row>
    <row r="17" ht="10.5" customHeight="1">
      <c r="A17" s="41"/>
    </row>
    <row r="18" ht="9">
      <c r="A18" s="50"/>
    </row>
    <row r="19" ht="9">
      <c r="A19" s="48"/>
    </row>
    <row r="20" ht="9">
      <c r="A20" s="42"/>
    </row>
    <row r="21" spans="1:15" ht="9">
      <c r="A21" s="43"/>
      <c r="M21" s="29"/>
      <c r="N21" s="29"/>
      <c r="O21" s="29"/>
    </row>
    <row r="22" spans="13:15" ht="9">
      <c r="M22" s="29"/>
      <c r="N22" s="29"/>
      <c r="O22" s="29"/>
    </row>
    <row r="23" spans="1:15" ht="9">
      <c r="A23" s="47"/>
      <c r="M23" s="29"/>
      <c r="N23" s="29"/>
      <c r="O23" s="29"/>
    </row>
    <row r="24" spans="13:15" ht="9">
      <c r="M24" s="29"/>
      <c r="N24" s="29"/>
      <c r="O24" s="29"/>
    </row>
    <row r="25" spans="13:15" ht="9">
      <c r="M25" s="29"/>
      <c r="N25" s="29"/>
      <c r="O25" s="29"/>
    </row>
    <row r="26" spans="13:15" ht="9">
      <c r="M26" s="29"/>
      <c r="N26" s="29"/>
      <c r="O26" s="29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5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2" max="9" width="8.8515625" style="0" customWidth="1"/>
    <col min="12" max="12" width="20.7109375" style="7" bestFit="1" customWidth="1"/>
    <col min="13" max="22" width="11.28125" style="7" bestFit="1" customWidth="1"/>
    <col min="23" max="29" width="9.140625" style="7" customWidth="1"/>
    <col min="30" max="30" width="23.140625" style="15" customWidth="1"/>
    <col min="31" max="40" width="11.28125" style="15" bestFit="1" customWidth="1"/>
    <col min="41" max="51" width="9.140625" style="15" customWidth="1"/>
  </cols>
  <sheetData>
    <row r="2" spans="31:40" ht="12.75">
      <c r="AE2" s="16">
        <v>1990</v>
      </c>
      <c r="AF2" s="16">
        <v>1991</v>
      </c>
      <c r="AG2" s="16">
        <v>1992</v>
      </c>
      <c r="AH2" s="16">
        <v>1993</v>
      </c>
      <c r="AI2" s="16">
        <v>1994</v>
      </c>
      <c r="AJ2" s="16">
        <v>1995</v>
      </c>
      <c r="AK2" s="16">
        <v>1996</v>
      </c>
      <c r="AL2" s="16">
        <v>1997</v>
      </c>
      <c r="AM2" s="16">
        <v>1998</v>
      </c>
      <c r="AN2" s="16">
        <v>1999</v>
      </c>
    </row>
    <row r="3" spans="2:40" ht="18.75">
      <c r="B3" s="61" t="s">
        <v>14</v>
      </c>
      <c r="C3" s="61"/>
      <c r="D3" s="61"/>
      <c r="E3" s="61"/>
      <c r="F3" s="61"/>
      <c r="G3" s="61"/>
      <c r="H3" s="61"/>
      <c r="I3" s="61"/>
      <c r="J3" s="61"/>
      <c r="AD3" s="11" t="s">
        <v>4</v>
      </c>
      <c r="AE3" s="8">
        <v>27265.923247000002</v>
      </c>
      <c r="AF3" s="8">
        <v>25960.989087</v>
      </c>
      <c r="AG3" s="8">
        <v>25515.758520000003</v>
      </c>
      <c r="AH3" s="8">
        <v>26539.066289</v>
      </c>
      <c r="AI3" s="8">
        <v>27539.275377</v>
      </c>
      <c r="AJ3" s="8">
        <v>28443.615616999996</v>
      </c>
      <c r="AK3" s="8">
        <v>30154.903704999997</v>
      </c>
      <c r="AL3" s="8">
        <v>31977.863377000005</v>
      </c>
      <c r="AM3" s="8">
        <v>34232.751702</v>
      </c>
      <c r="AN3" s="8">
        <v>34485.013192</v>
      </c>
    </row>
    <row r="4" spans="2:40" ht="18.75">
      <c r="B4" s="10"/>
      <c r="C4" s="10"/>
      <c r="D4" s="10"/>
      <c r="E4" s="10"/>
      <c r="F4" s="10"/>
      <c r="G4" s="10"/>
      <c r="H4" s="10"/>
      <c r="I4" s="10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2:40" ht="20.25">
      <c r="B5" s="60" t="s">
        <v>20</v>
      </c>
      <c r="C5" s="60"/>
      <c r="D5" s="60"/>
      <c r="E5" s="60"/>
      <c r="F5" s="60"/>
      <c r="G5" s="60"/>
      <c r="H5" s="60"/>
      <c r="I5" s="60"/>
      <c r="J5" s="60"/>
      <c r="AD5" s="24" t="s">
        <v>12</v>
      </c>
      <c r="AE5" s="8">
        <v>11439.060794999998</v>
      </c>
      <c r="AF5" s="8">
        <v>12686.279989999999</v>
      </c>
      <c r="AG5" s="8">
        <v>11934.820634</v>
      </c>
      <c r="AH5" s="8">
        <v>13098.715836</v>
      </c>
      <c r="AI5" s="8">
        <v>14602.458662000003</v>
      </c>
      <c r="AJ5" s="8">
        <v>17441.077258999998</v>
      </c>
      <c r="AK5" s="8">
        <v>20569.044612</v>
      </c>
      <c r="AL5" s="8">
        <v>22018.470145</v>
      </c>
      <c r="AM5" s="8">
        <v>23608.875996</v>
      </c>
      <c r="AN5" s="8">
        <v>23459.10867</v>
      </c>
    </row>
    <row r="6" spans="2:40" ht="20.25">
      <c r="B6" s="60" t="s">
        <v>19</v>
      </c>
      <c r="C6" s="60"/>
      <c r="D6" s="60"/>
      <c r="E6" s="60"/>
      <c r="F6" s="60"/>
      <c r="G6" s="60"/>
      <c r="H6" s="60"/>
      <c r="I6" s="60"/>
      <c r="J6" s="60"/>
      <c r="AD6" s="11" t="s">
        <v>0</v>
      </c>
      <c r="AE6" s="8">
        <v>9164.74456521739</v>
      </c>
      <c r="AF6" s="8">
        <v>9105.16304347826</v>
      </c>
      <c r="AG6" s="8">
        <v>9464.311594202898</v>
      </c>
      <c r="AH6" s="8">
        <v>9689.324275362318</v>
      </c>
      <c r="AI6" s="8">
        <v>9913.518115942028</v>
      </c>
      <c r="AJ6" s="8">
        <v>10427.213768115942</v>
      </c>
      <c r="AK6" s="8">
        <v>11124.26992753623</v>
      </c>
      <c r="AL6" s="8">
        <v>11507.914855072462</v>
      </c>
      <c r="AM6" s="8">
        <v>11920.64492753623</v>
      </c>
      <c r="AN6" s="8">
        <v>12416.0634057971</v>
      </c>
    </row>
    <row r="7" spans="2:40" ht="20.25">
      <c r="B7" s="1"/>
      <c r="C7" s="1"/>
      <c r="D7" s="1"/>
      <c r="E7" s="1"/>
      <c r="F7" s="1"/>
      <c r="AD7" s="11" t="s">
        <v>9</v>
      </c>
      <c r="AE7" s="8">
        <v>9715.014925510206</v>
      </c>
      <c r="AF7" s="8">
        <v>8309.054042857142</v>
      </c>
      <c r="AG7" s="8">
        <v>8849.242259183673</v>
      </c>
      <c r="AH7" s="8">
        <v>9142.650190816326</v>
      </c>
      <c r="AI7" s="8">
        <v>9304.55623979592</v>
      </c>
      <c r="AJ7" s="8">
        <v>9672.62481734694</v>
      </c>
      <c r="AK7" s="8">
        <v>10836.488639795918</v>
      </c>
      <c r="AL7" s="8">
        <v>10622.488790816327</v>
      </c>
      <c r="AM7" s="8">
        <v>10768.720535714285</v>
      </c>
      <c r="AN7" s="8">
        <v>10713.82797755102</v>
      </c>
    </row>
    <row r="8" spans="2:40" ht="18.75">
      <c r="B8" s="61" t="s">
        <v>11</v>
      </c>
      <c r="C8" s="61"/>
      <c r="D8" s="61"/>
      <c r="E8" s="61"/>
      <c r="F8" s="61"/>
      <c r="G8" s="61"/>
      <c r="H8" s="61"/>
      <c r="I8" s="61"/>
      <c r="J8" s="61"/>
      <c r="AD8" s="11" t="s">
        <v>8</v>
      </c>
      <c r="AE8" s="8">
        <v>3439.23</v>
      </c>
      <c r="AF8" s="8">
        <v>3098.616</v>
      </c>
      <c r="AG8" s="8">
        <v>2987.425047</v>
      </c>
      <c r="AH8" s="8">
        <v>3117.7065</v>
      </c>
      <c r="AI8" s="8">
        <v>3183.517901</v>
      </c>
      <c r="AJ8" s="8">
        <v>3702.672229</v>
      </c>
      <c r="AK8" s="8">
        <v>4024.1449810000004</v>
      </c>
      <c r="AL8" s="8">
        <v>4496.818168</v>
      </c>
      <c r="AM8" s="8">
        <v>4997.0724199999995</v>
      </c>
      <c r="AN8" s="8">
        <v>4569.890372</v>
      </c>
    </row>
    <row r="9" spans="30:40" ht="12.75">
      <c r="AD9" s="7" t="s">
        <v>23</v>
      </c>
      <c r="AE9" s="25">
        <f>SUM(AE11:AE17)</f>
        <v>3545.5739379730517</v>
      </c>
      <c r="AF9" s="25">
        <f aca="true" t="shared" si="0" ref="AF9:AN9">SUM(AF11:AF17)</f>
        <v>2959.9554561360223</v>
      </c>
      <c r="AG9" s="25">
        <f t="shared" si="0"/>
        <v>2865.844940489169</v>
      </c>
      <c r="AH9" s="25">
        <f t="shared" si="0"/>
        <v>2595.147640003326</v>
      </c>
      <c r="AI9" s="25">
        <f t="shared" si="0"/>
        <v>2469.9413302808293</v>
      </c>
      <c r="AJ9" s="25">
        <f t="shared" si="0"/>
        <v>2042.8402095198705</v>
      </c>
      <c r="AK9" s="25">
        <f t="shared" si="0"/>
        <v>2002.17199499096</v>
      </c>
      <c r="AL9" s="25">
        <f t="shared" si="0"/>
        <v>2951.525171763688</v>
      </c>
      <c r="AM9" s="25">
        <f t="shared" si="0"/>
        <v>3490.600199575132</v>
      </c>
      <c r="AN9" s="25">
        <f t="shared" si="0"/>
        <v>3081.91620113679</v>
      </c>
    </row>
    <row r="11" spans="30:40" ht="12.75">
      <c r="AD11" s="17" t="s">
        <v>1</v>
      </c>
      <c r="AE11" s="18">
        <v>1748.3254615384615</v>
      </c>
      <c r="AF11" s="18">
        <v>1012.3219365384615</v>
      </c>
      <c r="AG11" s="18">
        <v>1195.337891346154</v>
      </c>
      <c r="AH11" s="18">
        <v>972.2923374999999</v>
      </c>
      <c r="AI11" s="18">
        <v>959.7560759615386</v>
      </c>
      <c r="AJ11" s="18">
        <v>676.5739903846153</v>
      </c>
      <c r="AK11" s="18">
        <v>696.7746557692307</v>
      </c>
      <c r="AL11" s="18">
        <v>1277.3349182692307</v>
      </c>
      <c r="AM11" s="18">
        <v>1846.2558211538458</v>
      </c>
      <c r="AN11" s="18">
        <v>1518.0293730769229</v>
      </c>
    </row>
    <row r="12" spans="30:40" ht="12.75">
      <c r="AD12" s="17" t="s">
        <v>10</v>
      </c>
      <c r="AE12" s="18">
        <v>826.744314</v>
      </c>
      <c r="AF12" s="18">
        <v>882.321</v>
      </c>
      <c r="AG12" s="18">
        <v>836.30217</v>
      </c>
      <c r="AH12" s="18">
        <v>788.684365</v>
      </c>
      <c r="AI12" s="18">
        <v>727.5526040000001</v>
      </c>
      <c r="AJ12" s="18">
        <v>676.084341</v>
      </c>
      <c r="AK12" s="18">
        <v>657.386139</v>
      </c>
      <c r="AL12" s="18">
        <v>830.3442210000002</v>
      </c>
      <c r="AM12" s="18">
        <v>814.274829</v>
      </c>
      <c r="AN12" s="18">
        <v>816.062489</v>
      </c>
    </row>
    <row r="13" spans="30:40" ht="12.75">
      <c r="AD13" s="17" t="s">
        <v>5</v>
      </c>
      <c r="AE13" s="18">
        <v>335.460484</v>
      </c>
      <c r="AF13" s="18">
        <v>515.098</v>
      </c>
      <c r="AG13" s="18">
        <v>406.343</v>
      </c>
      <c r="AH13" s="18">
        <v>429.135734</v>
      </c>
      <c r="AI13" s="18">
        <v>415.263813</v>
      </c>
      <c r="AJ13" s="18">
        <v>372.411848</v>
      </c>
      <c r="AK13" s="18">
        <v>354.163269</v>
      </c>
      <c r="AL13" s="18">
        <v>523.621566</v>
      </c>
      <c r="AM13" s="18">
        <v>527.228</v>
      </c>
      <c r="AN13" s="18">
        <v>466.25354200000004</v>
      </c>
    </row>
    <row r="14" spans="30:40" ht="12.75">
      <c r="AD14" s="17" t="s">
        <v>7</v>
      </c>
      <c r="AE14" s="18">
        <v>393.9645559999999</v>
      </c>
      <c r="AF14" s="18">
        <v>326.445</v>
      </c>
      <c r="AG14" s="18">
        <v>253.63098899999997</v>
      </c>
      <c r="AH14" s="18">
        <v>225.952185</v>
      </c>
      <c r="AI14" s="18">
        <v>187.373794</v>
      </c>
      <c r="AJ14" s="18">
        <v>169.00881300000003</v>
      </c>
      <c r="AK14" s="18">
        <v>144.44748099999998</v>
      </c>
      <c r="AL14" s="18">
        <v>108.47591</v>
      </c>
      <c r="AM14" s="18">
        <v>93.492133</v>
      </c>
      <c r="AN14" s="18">
        <v>99.49336799999999</v>
      </c>
    </row>
    <row r="15" spans="30:40" ht="12.75">
      <c r="AD15" s="17" t="s">
        <v>6</v>
      </c>
      <c r="AE15" s="18">
        <v>94.38026800000002</v>
      </c>
      <c r="AF15" s="18">
        <v>68.246826</v>
      </c>
      <c r="AG15" s="18">
        <v>56.19774199999999</v>
      </c>
      <c r="AH15" s="18">
        <v>62.078720000000004</v>
      </c>
      <c r="AI15" s="18">
        <v>64.927087</v>
      </c>
      <c r="AJ15" s="18">
        <v>63.044102999999986</v>
      </c>
      <c r="AK15" s="18">
        <v>66.9242</v>
      </c>
      <c r="AL15" s="18">
        <v>75.645454</v>
      </c>
      <c r="AM15" s="18">
        <v>81.19253099999999</v>
      </c>
      <c r="AN15" s="18">
        <v>75.61345599999999</v>
      </c>
    </row>
    <row r="16" spans="30:40" ht="12.75">
      <c r="AD16" s="17" t="s">
        <v>2</v>
      </c>
      <c r="AE16" s="18">
        <v>96.97073170731709</v>
      </c>
      <c r="AF16" s="18">
        <v>103.95975609756098</v>
      </c>
      <c r="AG16" s="18">
        <v>71.20975609756098</v>
      </c>
      <c r="AH16" s="18">
        <v>71.90487804878049</v>
      </c>
      <c r="AI16" s="18">
        <v>70.06829268292684</v>
      </c>
      <c r="AJ16" s="18">
        <v>45.88170731707317</v>
      </c>
      <c r="AK16" s="18">
        <v>43.90853658536586</v>
      </c>
      <c r="AL16" s="18">
        <v>89.05853658536586</v>
      </c>
      <c r="AM16" s="18">
        <v>83.75121951219512</v>
      </c>
      <c r="AN16" s="18">
        <v>58.78780487804878</v>
      </c>
    </row>
    <row r="17" spans="30:40" ht="12.75">
      <c r="AD17" s="17" t="s">
        <v>3</v>
      </c>
      <c r="AE17" s="18">
        <v>49.728122727272726</v>
      </c>
      <c r="AF17" s="18">
        <v>51.5629375</v>
      </c>
      <c r="AG17" s="18">
        <v>46.82339204545455</v>
      </c>
      <c r="AH17" s="18">
        <v>45.099420454545445</v>
      </c>
      <c r="AI17" s="18">
        <v>44.999663636363636</v>
      </c>
      <c r="AJ17" s="18">
        <v>39.835406818181816</v>
      </c>
      <c r="AK17" s="18">
        <v>38.567713636363635</v>
      </c>
      <c r="AL17" s="18">
        <v>47.044565909090906</v>
      </c>
      <c r="AM17" s="18">
        <v>44.405665909090914</v>
      </c>
      <c r="AN17" s="18">
        <v>47.676168181818184</v>
      </c>
    </row>
    <row r="18" spans="31:40" ht="12.75"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30:42" ht="12.75"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2"/>
    </row>
    <row r="20" spans="30:42" ht="12.75">
      <c r="AD20" s="23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2"/>
      <c r="AP20" s="22"/>
    </row>
    <row r="21" spans="11:42" ht="12.75">
      <c r="K21" s="17"/>
      <c r="AD21" s="23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22"/>
    </row>
    <row r="22" spans="11:42" ht="12.75">
      <c r="K22" s="17"/>
      <c r="AD22" s="23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22"/>
    </row>
    <row r="23" spans="11:42" ht="12.75">
      <c r="K23" s="17"/>
      <c r="AD23" s="23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22"/>
    </row>
    <row r="24" spans="11:42" ht="12.75">
      <c r="K24" s="17"/>
      <c r="AD24" s="23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22"/>
    </row>
    <row r="25" spans="2:42" ht="12.75">
      <c r="B25" s="2" t="s">
        <v>13</v>
      </c>
      <c r="K25" s="17"/>
      <c r="AD25" s="23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22"/>
    </row>
    <row r="26" spans="2:42" ht="13.5">
      <c r="B26" s="12" t="s">
        <v>24</v>
      </c>
      <c r="K26" s="17"/>
      <c r="AD26" s="23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2"/>
      <c r="AP26" s="22"/>
    </row>
    <row r="27" spans="2:42" ht="12.75">
      <c r="B27" s="13" t="s">
        <v>25</v>
      </c>
      <c r="K27" s="17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22"/>
    </row>
    <row r="28" spans="30:42" ht="12.75">
      <c r="AD28" s="23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22"/>
    </row>
    <row r="29" spans="13:42" ht="12.75">
      <c r="M29" s="8"/>
      <c r="AD29" s="23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22"/>
    </row>
    <row r="30" spans="13:42" ht="12.75">
      <c r="M30" s="8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22"/>
    </row>
    <row r="31" spans="2:42" ht="18.75">
      <c r="B31" s="61" t="s">
        <v>15</v>
      </c>
      <c r="C31" s="61"/>
      <c r="D31" s="61"/>
      <c r="E31" s="61"/>
      <c r="F31" s="61"/>
      <c r="G31" s="61"/>
      <c r="H31" s="61"/>
      <c r="I31" s="61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2:9" ht="18.75">
      <c r="B32" s="10"/>
      <c r="C32" s="10"/>
      <c r="D32" s="10"/>
      <c r="E32" s="10"/>
      <c r="F32" s="10"/>
      <c r="G32" s="10"/>
      <c r="H32" s="10"/>
      <c r="I32" s="10"/>
    </row>
    <row r="33" spans="2:9" ht="20.25">
      <c r="B33" s="60" t="s">
        <v>20</v>
      </c>
      <c r="C33" s="60"/>
      <c r="D33" s="60"/>
      <c r="E33" s="60"/>
      <c r="F33" s="60"/>
      <c r="G33" s="60"/>
      <c r="H33" s="60"/>
      <c r="I33" s="60"/>
    </row>
    <row r="34" spans="2:9" ht="20.25">
      <c r="B34" s="60" t="s">
        <v>19</v>
      </c>
      <c r="C34" s="60"/>
      <c r="D34" s="60"/>
      <c r="E34" s="60"/>
      <c r="F34" s="60"/>
      <c r="G34" s="60"/>
      <c r="H34" s="60"/>
      <c r="I34" s="60"/>
    </row>
    <row r="35" spans="2:6" ht="20.25">
      <c r="B35" s="1"/>
      <c r="C35" s="1"/>
      <c r="D35" s="1"/>
      <c r="E35" s="1"/>
      <c r="F35" s="1"/>
    </row>
    <row r="36" spans="2:9" ht="18.75">
      <c r="B36" s="61" t="s">
        <v>11</v>
      </c>
      <c r="C36" s="61"/>
      <c r="D36" s="61"/>
      <c r="E36" s="61"/>
      <c r="F36" s="61"/>
      <c r="G36" s="61"/>
      <c r="H36" s="61"/>
      <c r="I36" s="61"/>
    </row>
    <row r="49" ht="12.75">
      <c r="K49" s="17"/>
    </row>
    <row r="50" ht="12.75">
      <c r="K50" s="17"/>
    </row>
    <row r="51" ht="12.75">
      <c r="K51" s="17"/>
    </row>
    <row r="52" ht="12.75">
      <c r="K52" s="17"/>
    </row>
    <row r="53" spans="2:11" ht="12.75">
      <c r="B53" s="2" t="s">
        <v>13</v>
      </c>
      <c r="K53" s="17"/>
    </row>
    <row r="54" spans="2:11" ht="13.5">
      <c r="B54" s="12" t="s">
        <v>24</v>
      </c>
      <c r="K54" s="17"/>
    </row>
    <row r="55" spans="2:11" ht="12.75">
      <c r="B55" s="13" t="s">
        <v>25</v>
      </c>
      <c r="K55" s="17"/>
    </row>
  </sheetData>
  <sheetProtection password="DABE" sheet="1" objects="1" scenarios="1"/>
  <mergeCells count="8">
    <mergeCell ref="B34:I34"/>
    <mergeCell ref="B36:I36"/>
    <mergeCell ref="B31:I31"/>
    <mergeCell ref="B33:I33"/>
    <mergeCell ref="B3:J3"/>
    <mergeCell ref="B5:J5"/>
    <mergeCell ref="B6:J6"/>
    <mergeCell ref="B8:J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V37"/>
  <sheetViews>
    <sheetView zoomScale="75" zoomScaleNormal="75" zoomScalePageLayoutView="0" workbookViewId="0" topLeftCell="A1">
      <selection activeCell="B2" sqref="B2:K2"/>
    </sheetView>
  </sheetViews>
  <sheetFormatPr defaultColWidth="9.140625" defaultRowHeight="12.75"/>
  <cols>
    <col min="12" max="12" width="25.140625" style="0" bestFit="1" customWidth="1"/>
    <col min="18" max="19" width="9.140625" style="7" customWidth="1"/>
    <col min="20" max="20" width="25.140625" style="7" bestFit="1" customWidth="1"/>
    <col min="21" max="24" width="9.140625" style="7" customWidth="1"/>
  </cols>
  <sheetData>
    <row r="4" spans="2:9" ht="18.75">
      <c r="B4" s="61" t="s">
        <v>18</v>
      </c>
      <c r="C4" s="61"/>
      <c r="D4" s="61"/>
      <c r="E4" s="61"/>
      <c r="F4" s="61"/>
      <c r="G4" s="61"/>
      <c r="H4" s="61"/>
      <c r="I4" s="61"/>
    </row>
    <row r="6" spans="2:9" ht="20.25">
      <c r="B6" s="60" t="s">
        <v>16</v>
      </c>
      <c r="C6" s="60"/>
      <c r="D6" s="60"/>
      <c r="E6" s="60"/>
      <c r="F6" s="60"/>
      <c r="G6" s="60"/>
      <c r="H6" s="60"/>
      <c r="I6" s="60"/>
    </row>
    <row r="8" spans="2:9" ht="18.75">
      <c r="B8" s="61">
        <v>1999</v>
      </c>
      <c r="C8" s="61"/>
      <c r="D8" s="61"/>
      <c r="E8" s="61"/>
      <c r="F8" s="61"/>
      <c r="G8" s="61"/>
      <c r="H8" s="61"/>
      <c r="I8" s="61"/>
    </row>
    <row r="9" spans="20:21" ht="12.75">
      <c r="T9" s="4" t="s">
        <v>4</v>
      </c>
      <c r="U9" s="5">
        <v>34485.013192</v>
      </c>
    </row>
    <row r="10" spans="20:21" ht="12.75">
      <c r="T10" s="6" t="s">
        <v>12</v>
      </c>
      <c r="U10" s="5">
        <v>23459.10867</v>
      </c>
    </row>
    <row r="11" spans="20:21" ht="12.75">
      <c r="T11" s="4" t="s">
        <v>0</v>
      </c>
      <c r="U11" s="5">
        <v>12416.0634057971</v>
      </c>
    </row>
    <row r="12" spans="20:21" ht="12.75">
      <c r="T12" s="4" t="s">
        <v>9</v>
      </c>
      <c r="U12" s="5">
        <v>10713.82797755102</v>
      </c>
    </row>
    <row r="13" spans="20:21" ht="12.75">
      <c r="T13" s="4" t="s">
        <v>8</v>
      </c>
      <c r="U13" s="5">
        <v>4569.890372</v>
      </c>
    </row>
    <row r="14" spans="20:21" ht="12.75">
      <c r="T14" s="4" t="s">
        <v>17</v>
      </c>
      <c r="U14" s="9">
        <f>SUM(U19:U25)</f>
        <v>3081.91620113679</v>
      </c>
    </row>
    <row r="15" spans="20:21" ht="12.75">
      <c r="T15" s="3"/>
      <c r="U15" s="9">
        <f>SUM(U9:U14)</f>
        <v>88725.8198184849</v>
      </c>
    </row>
    <row r="16" spans="20:21" ht="12.75">
      <c r="T16" s="3"/>
      <c r="U16" s="3"/>
    </row>
    <row r="17" spans="20:21" ht="12.75">
      <c r="T17" s="3"/>
      <c r="U17" s="3"/>
    </row>
    <row r="18" spans="20:21" ht="12.75">
      <c r="T18" s="3"/>
      <c r="U18" s="3"/>
    </row>
    <row r="19" spans="20:22" ht="12.75">
      <c r="T19" s="4" t="s">
        <v>7</v>
      </c>
      <c r="U19" s="5">
        <v>99.49336799999999</v>
      </c>
      <c r="V19" s="14"/>
    </row>
    <row r="20" spans="20:22" ht="12.75">
      <c r="T20" s="4" t="s">
        <v>6</v>
      </c>
      <c r="U20" s="5">
        <v>75.61345599999999</v>
      </c>
      <c r="V20" s="14"/>
    </row>
    <row r="21" spans="20:22" ht="12.75">
      <c r="T21" s="4" t="s">
        <v>2</v>
      </c>
      <c r="U21" s="5">
        <v>58.78780487804878</v>
      </c>
      <c r="V21" s="14"/>
    </row>
    <row r="22" spans="20:22" ht="12.75">
      <c r="T22" s="4" t="s">
        <v>3</v>
      </c>
      <c r="U22" s="5">
        <v>47.676168181818184</v>
      </c>
      <c r="V22" s="14"/>
    </row>
    <row r="23" spans="20:22" ht="12.75">
      <c r="T23" s="4" t="s">
        <v>5</v>
      </c>
      <c r="U23" s="5">
        <v>466.25354200000004</v>
      </c>
      <c r="V23" s="14"/>
    </row>
    <row r="24" spans="20:22" ht="12.75">
      <c r="T24" s="4" t="s">
        <v>1</v>
      </c>
      <c r="U24" s="5">
        <v>1518.0293730769229</v>
      </c>
      <c r="V24" s="14"/>
    </row>
    <row r="25" spans="2:22" ht="12.75">
      <c r="B25" s="2" t="s">
        <v>13</v>
      </c>
      <c r="T25" s="4" t="s">
        <v>10</v>
      </c>
      <c r="U25" s="5">
        <v>816.062489</v>
      </c>
      <c r="V25" s="14"/>
    </row>
    <row r="26" spans="2:22" ht="13.5">
      <c r="B26" s="12" t="s">
        <v>21</v>
      </c>
      <c r="T26" s="3"/>
      <c r="U26" s="3"/>
      <c r="V26" s="14"/>
    </row>
    <row r="27" ht="12.75">
      <c r="B27" s="13" t="s">
        <v>22</v>
      </c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</sheetData>
  <sheetProtection password="DABE" sheet="1" objects="1" scenarios="1"/>
  <mergeCells count="3">
    <mergeCell ref="B4:I4"/>
    <mergeCell ref="B6:I6"/>
    <mergeCell ref="B8:I8"/>
  </mergeCells>
  <printOptions horizontalCentered="1"/>
  <pageMargins left="0.7874015748031497" right="0.7874015748031497" top="2.086614173228346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2011-06-22T11:14:06Z</cp:lastPrinted>
  <dcterms:created xsi:type="dcterms:W3CDTF">1999-09-01T19:45:35Z</dcterms:created>
  <dcterms:modified xsi:type="dcterms:W3CDTF">2018-08-10T12:31:42Z</dcterms:modified>
  <cp:category/>
  <cp:version/>
  <cp:contentType/>
  <cp:contentStatus/>
</cp:coreProperties>
</file>