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10" windowHeight="10995" activeTab="0"/>
  </bookViews>
  <sheets>
    <sheet name="T3.3" sheetId="1" r:id="rId1"/>
    <sheet name="Gráfico 46 e 47" sheetId="2" state="hidden" r:id="rId2"/>
    <sheet name="Figura 20, 21 e 22" sheetId="3" state="hidden" r:id="rId3"/>
    <sheet name="Figura 11" sheetId="4" state="hidden" r:id="rId4"/>
  </sheets>
  <definedNames>
    <definedName name="_Fill" hidden="1">'T3.3'!$B$4:$G$4</definedName>
    <definedName name="_xlnm.Print_Area" localSheetId="0">'T3.3'!$A$1:$L$50</definedName>
    <definedName name="_xlnm.Print_Titles" localSheetId="0">'T3.3'!$A:$A</definedName>
    <definedName name="Títulos_impressão_IM" localSheetId="0">'T3.3'!$A:$A</definedName>
  </definedNames>
  <calcPr fullCalcOnLoad="1"/>
</workbook>
</file>

<file path=xl/sharedStrings.xml><?xml version="1.0" encoding="utf-8"?>
<sst xmlns="http://schemas.openxmlformats.org/spreadsheetml/2006/main" count="269" uniqueCount="240">
  <si>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</si>
  <si>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</si>
  <si>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</si>
  <si>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</si>
  <si>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</si>
  <si>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</si>
  <si>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</si>
  <si>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</si>
  <si>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</si>
  <si>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</si>
  <si>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</si>
  <si>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</si>
  <si>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</si>
  <si>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</si>
  <si>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</si>
  <si>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</si>
  <si>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</si>
  <si>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</si>
  <si>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</si>
  <si>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</si>
  <si>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</si>
  <si>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</si>
  <si>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</si>
  <si>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</si>
  <si>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</si>
  <si>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</si>
  <si>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</si>
  <si>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</si>
  <si>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</si>
  <si>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</si>
  <si>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</si>
  <si>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</si>
  <si>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</si>
  <si>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</si>
  <si>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</si>
  <si>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</si>
  <si>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</si>
  <si>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</si>
  <si>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</si>
  <si>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</si>
  <si>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</si>
  <si>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</si>
  <si>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</si>
  <si>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</si>
  <si>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</si>
  <si>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</si>
  <si>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</si>
  <si>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</si>
  <si>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</si>
  <si>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</si>
  <si>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</si>
  <si>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</si>
  <si>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</si>
  <si>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</si>
  <si>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</si>
  <si>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</si>
  <si>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</si>
  <si>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</si>
  <si>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</si>
  <si>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</si>
  <si>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</si>
  <si>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</si>
  <si>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</si>
  <si>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</si>
  <si>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</si>
  <si>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</si>
  <si>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</si>
  <si>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</si>
  <si>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</si>
  <si>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</si>
  <si>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</si>
  <si>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</si>
  <si>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</si>
  <si>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</si>
  <si>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</si>
  <si>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</si>
  <si>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</si>
  <si>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</si>
  <si>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</si>
  <si>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</si>
  <si>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</si>
  <si>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</si>
  <si>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</si>
  <si>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</si>
  <si>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</si>
  <si>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</si>
  <si>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</si>
  <si>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</si>
  <si>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</si>
  <si>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</si>
  <si>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</si>
  <si>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</si>
  <si>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</si>
  <si>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</si>
  <si>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</si>
  <si>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</si>
  <si>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</si>
  <si>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</si>
  <si>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</si>
  <si>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</si>
  <si>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</si>
  <si>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</si>
  <si>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</si>
  <si>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</si>
  <si>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</si>
  <si>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</si>
  <si>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</si>
  <si>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</si>
  <si>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</si>
  <si>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</si>
  <si>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</si>
  <si>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</si>
  <si>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</si>
  <si>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</si>
  <si>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</si>
  <si>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</si>
  <si>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</si>
  <si>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</si>
  <si>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</si>
  <si>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</si>
  <si>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</si>
  <si>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</si>
  <si>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</si>
  <si>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</si>
  <si>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</si>
  <si>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</si>
  <si>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</si>
  <si>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</si>
  <si>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</si>
  <si>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</si>
  <si>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</si>
  <si>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</si>
  <si>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</si>
  <si>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</si>
  <si>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</si>
  <si>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</si>
  <si>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</si>
  <si>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</si>
  <si>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</si>
  <si>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</si>
  <si>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</si>
  <si>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</si>
  <si>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</si>
  <si>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</si>
  <si>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</si>
  <si>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</si>
  <si>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</si>
  <si>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</si>
  <si>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</si>
  <si>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</si>
  <si>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</si>
  <si>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</si>
  <si>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</si>
  <si>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</si>
  <si>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</si>
  <si>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</si>
  <si>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</si>
  <si>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</si>
  <si>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</si>
  <si>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</si>
  <si>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</si>
  <si>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</si>
  <si>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</si>
  <si>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</si>
  <si>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</si>
  <si>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</si>
  <si>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</si>
  <si>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</si>
  <si>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</si>
  <si>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</si>
  <si>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</si>
  <si>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</si>
  <si>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</si>
  <si>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</si>
  <si>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</si>
  <si>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</si>
  <si>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</si>
  <si>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</si>
  <si>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</si>
  <si>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</si>
  <si>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</si>
  <si>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</si>
  <si>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</si>
  <si>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</si>
  <si>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</si>
  <si>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</si>
  <si>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</si>
  <si>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</si>
  <si>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</si>
  <si>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</si>
  <si>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</si>
  <si>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</si>
  <si>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</si>
  <si>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</si>
  <si>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</si>
  <si>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</si>
  <si>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</si>
  <si>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</si>
  <si>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</si>
  <si>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</si>
  <si>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</si>
  <si>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</si>
  <si>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</si>
  <si>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</si>
  <si>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</si>
  <si>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</si>
  <si>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</si>
  <si>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</si>
  <si>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</si>
  <si>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</si>
  <si>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</si>
  <si>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</si>
  <si>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</si>
  <si>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</si>
  <si>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</si>
  <si>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</si>
  <si>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</si>
  <si>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</si>
  <si>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</si>
  <si>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</si>
  <si>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</si>
  <si>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</si>
  <si>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</si>
  <si>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</si>
  <si>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</si>
  <si>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</si>
  <si>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</si>
  <si>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</si>
  <si>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</si>
  <si>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</si>
  <si>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r>
      <t>Vendas de óleo diesel pelas distribuidoras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</si>
  <si>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Brasil</t>
  </si>
  <si>
    <t>Grandes regiões e unidades da Federação</t>
  </si>
  <si>
    <t>Tabela 3.3 – Vendas de óleo diesel, pelas distribuidoras, por grandes regiões e unidades da Federação – 2007-2016</t>
  </si>
  <si>
    <t>Fonte: ANP/SAB, conforme Resolução ANP n° 17/2004.</t>
  </si>
  <si>
    <t>16/15
%</t>
  </si>
  <si>
    <t>Nota: Até 2007, a mistura de 2% de biodiesel ao óleo diesel era facultativa. A partir de 2008, passou a ser obrigatória. Entre janeiro e junho de 2008, a</t>
  </si>
  <si>
    <t xml:space="preserve">            adição de biodiesel (B100) ao óleo diesel foi de 2%; entre julho de 2008 e junho de 2009, foi de 3%; e entre julho e dezembro de 2009, foi de 4% e entre </t>
  </si>
  <si>
    <t xml:space="preserve">            de 2014 passou a ser de 7%, em volume, conforme Lei n° 13.033/2014.</t>
  </si>
  <si>
    <t xml:space="preserve">             janeiro de 2010 e junho de 2014 foi de 5%.  Entre julho e outubro de 2014 o teor de mistura de biodiesel ao óleo diesel foi de 6% e a partir de novembro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</si>
</sst>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_(* #,##0.0_);_(* \(#,##0.0\);_(* &quot;-&quot;??_);_(@_)"/>
    <numFmt numFmtId="188" formatCode="#,##0.0000_);\(#,##0.0000\)"/>
    <numFmt numFmtId="189" formatCode="_(* #,##0.000_);_(* \(#,##0.000\);_(* &quot;-&quot;??_);_(@_)"/>
    <numFmt numFmtId="190" formatCode="_(* #,##0.000_);_(* \(#,##0.000\);_(* &quot;-&quot;???_);_(@_)"/>
    <numFmt numFmtId="191" formatCode="0.000"/>
    <numFmt numFmtId="192" formatCode="_(* #,##0.0000_);_(* \(#,##0.0000\);_(* &quot;-&quot;??_);_(@_)"/>
    <numFmt numFmtId="193" formatCode="_(* #,##0.0000_);_(* \(#,##0.0000\);_(* &quot;-&quot;????_);_(@_)"/>
    <numFmt numFmtId="194" formatCode="#,##0.0"/>
    <numFmt numFmtId="195" formatCode="0.0000"/>
    <numFmt numFmtId="196" formatCode="0.00000"/>
    <numFmt numFmtId="197" formatCode="0.0"/>
    <numFmt numFmtId="198" formatCode="#,##0.0000"/>
    <numFmt numFmtId="199" formatCode="#,##0.000"/>
    <numFmt numFmtId="200" formatCode="#,##0.00000"/>
    <numFmt numFmtId="201" formatCode="#,##0.000000"/>
    <numFmt numFmtId="202" formatCode="_(* #,##0.00000_);_(* \(#,##0.00000\);_(* &quot;-&quot;??_);_(@_)"/>
    <numFmt numFmtId="203" formatCode="_(* #,##0.000000_);_(* \(#,##0.000000\);_(* &quot;-&quot;??_);_(@_)"/>
    <numFmt numFmtId="204" formatCode="0.0000000"/>
    <numFmt numFmtId="205" formatCode="0.000000"/>
    <numFmt numFmtId="206" formatCode="0.0%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 MT"/>
      <family val="0"/>
    </font>
    <font>
      <sz val="10"/>
      <name val="Arial MT"/>
      <family val="0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6.3"/>
      <color indexed="8"/>
      <name val="Arial"/>
      <family val="0"/>
    </font>
    <font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7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91">
    <xf numFmtId="0" fontId="0" fillId="0" borderId="0" xfId="0" applyAlignment="1">
      <alignment/>
    </xf>
    <xf numFmtId="184" fontId="7" fillId="0" borderId="0" xfId="51" applyNumberFormat="1" applyFont="1" applyAlignment="1">
      <alignment/>
    </xf>
    <xf numFmtId="184" fontId="8" fillId="0" borderId="0" xfId="51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84" fontId="16" fillId="0" borderId="0" xfId="51" applyNumberFormat="1" applyFont="1" applyAlignment="1">
      <alignment/>
    </xf>
    <xf numFmtId="184" fontId="19" fillId="0" borderId="0" xfId="51" applyNumberFormat="1" applyFont="1" applyAlignment="1">
      <alignment/>
    </xf>
    <xf numFmtId="184" fontId="20" fillId="0" borderId="0" xfId="51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84" fontId="16" fillId="0" borderId="0" xfId="51" applyNumberFormat="1" applyFont="1" applyFill="1" applyAlignment="1">
      <alignment/>
    </xf>
    <xf numFmtId="171" fontId="16" fillId="0" borderId="0" xfId="51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84" fontId="24" fillId="0" borderId="0" xfId="51" applyNumberFormat="1" applyFont="1" applyAlignment="1">
      <alignment/>
    </xf>
    <xf numFmtId="184" fontId="25" fillId="0" borderId="0" xfId="51" applyNumberFormat="1" applyFont="1" applyAlignment="1">
      <alignment/>
    </xf>
    <xf numFmtId="2" fontId="26" fillId="0" borderId="0" xfId="51" applyNumberFormat="1" applyFont="1" applyAlignment="1">
      <alignment/>
    </xf>
    <xf numFmtId="2" fontId="26" fillId="0" borderId="0" xfId="51" applyNumberFormat="1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184" fontId="28" fillId="0" borderId="0" xfId="51" applyNumberFormat="1" applyFont="1" applyAlignment="1">
      <alignment/>
    </xf>
    <xf numFmtId="3" fontId="11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184" fontId="0" fillId="0" borderId="0" xfId="51" applyNumberFormat="1" applyFont="1" applyAlignment="1">
      <alignment/>
    </xf>
    <xf numFmtId="184" fontId="29" fillId="0" borderId="0" xfId="51" applyNumberFormat="1" applyFont="1" applyAlignment="1">
      <alignment/>
    </xf>
    <xf numFmtId="184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 vertical="center"/>
    </xf>
    <xf numFmtId="184" fontId="30" fillId="0" borderId="0" xfId="51" applyNumberFormat="1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2" fillId="0" borderId="0" xfId="51" applyNumberFormat="1" applyFont="1" applyAlignment="1">
      <alignment/>
    </xf>
    <xf numFmtId="0" fontId="0" fillId="0" borderId="0" xfId="0" applyFont="1" applyAlignment="1">
      <alignment/>
    </xf>
    <xf numFmtId="0" fontId="17" fillId="33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Continuous"/>
    </xf>
    <xf numFmtId="0" fontId="34" fillId="33" borderId="0" xfId="0" applyFont="1" applyFill="1" applyBorder="1" applyAlignment="1">
      <alignment horizontal="center"/>
    </xf>
    <xf numFmtId="187" fontId="34" fillId="33" borderId="0" xfId="51" applyNumberFormat="1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184" fontId="36" fillId="33" borderId="0" xfId="51" applyNumberFormat="1" applyFont="1" applyFill="1" applyBorder="1" applyAlignment="1">
      <alignment vertical="center"/>
    </xf>
    <xf numFmtId="0" fontId="35" fillId="33" borderId="0" xfId="0" applyFont="1" applyFill="1" applyBorder="1" applyAlignment="1">
      <alignment horizontal="left" vertical="center"/>
    </xf>
    <xf numFmtId="4" fontId="35" fillId="33" borderId="0" xfId="51" applyNumberFormat="1" applyFont="1" applyFill="1" applyBorder="1" applyAlignment="1" applyProtection="1">
      <alignment horizontal="right" vertical="center"/>
      <protection/>
    </xf>
    <xf numFmtId="3" fontId="34" fillId="33" borderId="0" xfId="0" applyNumberFormat="1" applyFont="1" applyFill="1" applyBorder="1" applyAlignment="1">
      <alignment horizontal="right" vertical="center"/>
    </xf>
    <xf numFmtId="4" fontId="34" fillId="33" borderId="0" xfId="0" applyNumberFormat="1" applyFont="1" applyFill="1" applyBorder="1" applyAlignment="1">
      <alignment horizontal="right" vertical="center"/>
    </xf>
    <xf numFmtId="3" fontId="35" fillId="33" borderId="0" xfId="0" applyNumberFormat="1" applyFont="1" applyFill="1" applyBorder="1" applyAlignment="1" applyProtection="1">
      <alignment horizontal="right" vertical="center" wrapText="1"/>
      <protection/>
    </xf>
    <xf numFmtId="0" fontId="34" fillId="33" borderId="0" xfId="0" applyFont="1" applyFill="1" applyBorder="1" applyAlignment="1">
      <alignment horizontal="left" vertical="center"/>
    </xf>
    <xf numFmtId="3" fontId="34" fillId="33" borderId="0" xfId="0" applyNumberFormat="1" applyFont="1" applyFill="1" applyBorder="1" applyAlignment="1">
      <alignment/>
    </xf>
    <xf numFmtId="4" fontId="34" fillId="33" borderId="0" xfId="51" applyNumberFormat="1" applyFont="1" applyFill="1" applyBorder="1" applyAlignment="1" applyProtection="1">
      <alignment horizontal="right" vertical="center"/>
      <protection/>
    </xf>
    <xf numFmtId="184" fontId="34" fillId="33" borderId="0" xfId="51" applyNumberFormat="1" applyFont="1" applyFill="1" applyBorder="1" applyAlignment="1">
      <alignment/>
    </xf>
    <xf numFmtId="3" fontId="34" fillId="33" borderId="0" xfId="0" applyNumberFormat="1" applyFont="1" applyFill="1" applyBorder="1" applyAlignment="1" applyProtection="1">
      <alignment horizontal="right" vertical="center"/>
      <protection/>
    </xf>
    <xf numFmtId="4" fontId="34" fillId="33" borderId="0" xfId="0" applyNumberFormat="1" applyFont="1" applyFill="1" applyBorder="1" applyAlignment="1" applyProtection="1">
      <alignment horizontal="right" vertical="center"/>
      <protection/>
    </xf>
    <xf numFmtId="0" fontId="34" fillId="33" borderId="12" xfId="0" applyFont="1" applyFill="1" applyBorder="1" applyAlignment="1">
      <alignment horizontal="left" vertical="center"/>
    </xf>
    <xf numFmtId="37" fontId="34" fillId="33" borderId="12" xfId="0" applyNumberFormat="1" applyFont="1" applyFill="1" applyBorder="1" applyAlignment="1" applyProtection="1">
      <alignment vertical="center"/>
      <protection/>
    </xf>
    <xf numFmtId="37" fontId="34" fillId="33" borderId="0" xfId="0" applyNumberFormat="1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fill"/>
    </xf>
    <xf numFmtId="184" fontId="35" fillId="33" borderId="0" xfId="51" applyNumberFormat="1" applyFont="1" applyFill="1" applyBorder="1" applyAlignment="1" applyProtection="1">
      <alignment horizontal="right" vertical="center" wrapText="1"/>
      <protection/>
    </xf>
    <xf numFmtId="191" fontId="34" fillId="33" borderId="0" xfId="0" applyNumberFormat="1" applyFont="1" applyFill="1" applyBorder="1" applyAlignment="1">
      <alignment/>
    </xf>
    <xf numFmtId="2" fontId="34" fillId="33" borderId="0" xfId="0" applyNumberFormat="1" applyFont="1" applyFill="1" applyBorder="1" applyAlignment="1" applyProtection="1">
      <alignment horizontal="left" vertical="center"/>
      <protection/>
    </xf>
    <xf numFmtId="184" fontId="34" fillId="33" borderId="0" xfId="0" applyNumberFormat="1" applyFont="1" applyFill="1" applyBorder="1" applyAlignment="1">
      <alignment/>
    </xf>
    <xf numFmtId="171" fontId="34" fillId="33" borderId="0" xfId="0" applyNumberFormat="1" applyFont="1" applyFill="1" applyBorder="1" applyAlignment="1">
      <alignment/>
    </xf>
    <xf numFmtId="197" fontId="34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 horizontal="left" vertical="top"/>
    </xf>
    <xf numFmtId="206" fontId="34" fillId="33" borderId="0" xfId="49" applyNumberFormat="1" applyFont="1" applyFill="1" applyBorder="1" applyAlignment="1">
      <alignment/>
    </xf>
    <xf numFmtId="9" fontId="34" fillId="33" borderId="0" xfId="49" applyFont="1" applyFill="1" applyBorder="1" applyAlignment="1">
      <alignment/>
    </xf>
    <xf numFmtId="0" fontId="0" fillId="0" borderId="0" xfId="0" applyAlignment="1">
      <alignment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7"/>
          <c:w val="0.7032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'T3.3'!$A$28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'T3.3'!$B$4:$G$4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'T3.3'!$B$28:$G$28</c:f>
              <c:numCache>
                <c:ptCount val="6"/>
                <c:pt idx="0">
                  <c:v>18739.569352511375</c:v>
                </c:pt>
                <c:pt idx="1">
                  <c:v>19840.469351732958</c:v>
                </c:pt>
                <c:pt idx="2">
                  <c:v>19534.067</c:v>
                </c:pt>
                <c:pt idx="3">
                  <c:v>21567.542</c:v>
                </c:pt>
                <c:pt idx="4">
                  <c:v>22779.951253052808</c:v>
                </c:pt>
                <c:pt idx="5">
                  <c:v>23816.23208734853</c:v>
                </c:pt>
              </c:numCache>
            </c:numRef>
          </c:val>
        </c:ser>
        <c:ser>
          <c:idx val="1"/>
          <c:order val="1"/>
          <c:tx>
            <c:strRef>
              <c:f>'T3.3'!$A$34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'T3.3'!$B$34:$G$34</c:f>
              <c:numCache>
                <c:ptCount val="6"/>
                <c:pt idx="0">
                  <c:v>8166.0445561702745</c:v>
                </c:pt>
                <c:pt idx="1">
                  <c:v>8689.112324495913</c:v>
                </c:pt>
                <c:pt idx="2">
                  <c:v>8627.413</c:v>
                </c:pt>
                <c:pt idx="3">
                  <c:v>9467.074</c:v>
                </c:pt>
                <c:pt idx="4">
                  <c:v>10013.248222622085</c:v>
                </c:pt>
                <c:pt idx="5">
                  <c:v>10471.119228886751</c:v>
                </c:pt>
              </c:numCache>
            </c:numRef>
          </c:val>
        </c:ser>
        <c:ser>
          <c:idx val="2"/>
          <c:order val="2"/>
          <c:tx>
            <c:strRef>
              <c:f>'T3.3'!$A$17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'T3.3'!$B$17:$G$17</c:f>
              <c:numCache>
                <c:ptCount val="6"/>
                <c:pt idx="0">
                  <c:v>6214.428479503489</c:v>
                </c:pt>
                <c:pt idx="1">
                  <c:v>7089.165780775575</c:v>
                </c:pt>
                <c:pt idx="2">
                  <c:v>6927.627</c:v>
                </c:pt>
                <c:pt idx="3">
                  <c:v>7719.735000000001</c:v>
                </c:pt>
                <c:pt idx="4">
                  <c:v>8230.617982414062</c:v>
                </c:pt>
                <c:pt idx="5">
                  <c:v>9133.665157419768</c:v>
                </c:pt>
              </c:numCache>
            </c:numRef>
          </c:val>
        </c:ser>
        <c:ser>
          <c:idx val="3"/>
          <c:order val="3"/>
          <c:tx>
            <c:strRef>
              <c:f>'T3.3'!$A$39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'T3.3'!$B$39:$G$39</c:f>
              <c:numCache>
                <c:ptCount val="6"/>
                <c:pt idx="0">
                  <c:v>4672.515824366102</c:v>
                </c:pt>
                <c:pt idx="1">
                  <c:v>5194.682580830049</c:v>
                </c:pt>
                <c:pt idx="2">
                  <c:v>5134.406</c:v>
                </c:pt>
                <c:pt idx="3">
                  <c:v>5623.527999999999</c:v>
                </c:pt>
                <c:pt idx="4">
                  <c:v>5998.399773257218</c:v>
                </c:pt>
                <c:pt idx="5">
                  <c:v>6788.698552955473</c:v>
                </c:pt>
              </c:numCache>
            </c:numRef>
          </c:val>
        </c:ser>
        <c:ser>
          <c:idx val="4"/>
          <c:order val="4"/>
          <c:tx>
            <c:strRef>
              <c:f>'T3.3'!$A$8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'T3.3'!$B$8:$G$8</c:f>
              <c:numCache>
                <c:ptCount val="6"/>
                <c:pt idx="0">
                  <c:v>3765.6213774487587</c:v>
                </c:pt>
                <c:pt idx="1">
                  <c:v>3950.5222695655075</c:v>
                </c:pt>
                <c:pt idx="2">
                  <c:v>4074.951</c:v>
                </c:pt>
                <c:pt idx="3">
                  <c:v>4861.16</c:v>
                </c:pt>
                <c:pt idx="4">
                  <c:v>5241.694351653828</c:v>
                </c:pt>
                <c:pt idx="5">
                  <c:v>5690.648644389475</c:v>
                </c:pt>
              </c:numCache>
            </c:numRef>
          </c:val>
        </c:ser>
        <c:overlap val="100"/>
        <c:axId val="28438494"/>
        <c:axId val="54619855"/>
      </c:barChart>
      <c:catAx>
        <c:axId val="28438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38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22075"/>
          <c:w val="0.221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5"/>
          <c:w val="0.70125"/>
          <c:h val="0.84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'T3.3'!$A$28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'T3.3'!$B$4:$G$4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'T3.3'!$B$28:$G$28</c:f>
              <c:numCache>
                <c:ptCount val="6"/>
                <c:pt idx="0">
                  <c:v>18739.569352511375</c:v>
                </c:pt>
                <c:pt idx="1">
                  <c:v>19840.469351732958</c:v>
                </c:pt>
                <c:pt idx="2">
                  <c:v>19534.067</c:v>
                </c:pt>
                <c:pt idx="3">
                  <c:v>21567.542</c:v>
                </c:pt>
                <c:pt idx="4">
                  <c:v>22779.951253052808</c:v>
                </c:pt>
                <c:pt idx="5">
                  <c:v>23816.23208734853</c:v>
                </c:pt>
              </c:numCache>
            </c:numRef>
          </c:val>
        </c:ser>
        <c:ser>
          <c:idx val="1"/>
          <c:order val="1"/>
          <c:tx>
            <c:strRef>
              <c:f>'T3.3'!$A$34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'T3.3'!$B$34:$G$34</c:f>
              <c:numCache>
                <c:ptCount val="6"/>
                <c:pt idx="0">
                  <c:v>8166.0445561702745</c:v>
                </c:pt>
                <c:pt idx="1">
                  <c:v>8689.112324495913</c:v>
                </c:pt>
                <c:pt idx="2">
                  <c:v>8627.413</c:v>
                </c:pt>
                <c:pt idx="3">
                  <c:v>9467.074</c:v>
                </c:pt>
                <c:pt idx="4">
                  <c:v>10013.248222622085</c:v>
                </c:pt>
                <c:pt idx="5">
                  <c:v>10471.119228886751</c:v>
                </c:pt>
              </c:numCache>
            </c:numRef>
          </c:val>
        </c:ser>
        <c:ser>
          <c:idx val="2"/>
          <c:order val="2"/>
          <c:tx>
            <c:strRef>
              <c:f>'T3.3'!$A$17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'T3.3'!$B$17:$G$17</c:f>
              <c:numCache>
                <c:ptCount val="6"/>
                <c:pt idx="0">
                  <c:v>6214.428479503489</c:v>
                </c:pt>
                <c:pt idx="1">
                  <c:v>7089.165780775575</c:v>
                </c:pt>
                <c:pt idx="2">
                  <c:v>6927.627</c:v>
                </c:pt>
                <c:pt idx="3">
                  <c:v>7719.735000000001</c:v>
                </c:pt>
                <c:pt idx="4">
                  <c:v>8230.617982414062</c:v>
                </c:pt>
                <c:pt idx="5">
                  <c:v>9133.665157419768</c:v>
                </c:pt>
              </c:numCache>
            </c:numRef>
          </c:val>
        </c:ser>
        <c:ser>
          <c:idx val="3"/>
          <c:order val="3"/>
          <c:tx>
            <c:strRef>
              <c:f>'T3.3'!$A$39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'T3.3'!$B$39:$G$39</c:f>
              <c:numCache>
                <c:ptCount val="6"/>
                <c:pt idx="0">
                  <c:v>4672.515824366102</c:v>
                </c:pt>
                <c:pt idx="1">
                  <c:v>5194.682580830049</c:v>
                </c:pt>
                <c:pt idx="2">
                  <c:v>5134.406</c:v>
                </c:pt>
                <c:pt idx="3">
                  <c:v>5623.527999999999</c:v>
                </c:pt>
                <c:pt idx="4">
                  <c:v>5998.399773257218</c:v>
                </c:pt>
                <c:pt idx="5">
                  <c:v>6788.698552955473</c:v>
                </c:pt>
              </c:numCache>
            </c:numRef>
          </c:val>
        </c:ser>
        <c:ser>
          <c:idx val="4"/>
          <c:order val="4"/>
          <c:tx>
            <c:strRef>
              <c:f>'T3.3'!$A$8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'T3.3'!$B$8:$G$8</c:f>
              <c:numCache>
                <c:ptCount val="6"/>
                <c:pt idx="0">
                  <c:v>3765.6213774487587</c:v>
                </c:pt>
                <c:pt idx="1">
                  <c:v>3950.5222695655075</c:v>
                </c:pt>
                <c:pt idx="2">
                  <c:v>4074.951</c:v>
                </c:pt>
                <c:pt idx="3">
                  <c:v>4861.16</c:v>
                </c:pt>
                <c:pt idx="4">
                  <c:v>5241.694351653828</c:v>
                </c:pt>
                <c:pt idx="5">
                  <c:v>5690.648644389475</c:v>
                </c:pt>
              </c:numCache>
            </c:numRef>
          </c:val>
        </c:ser>
        <c:overlap val="100"/>
        <c:axId val="21816648"/>
        <c:axId val="62132105"/>
      </c:barChart>
      <c:catAx>
        <c:axId val="21816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16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25175"/>
          <c:w val="0.221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375"/>
          <c:y val="0.8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30925"/>
          <c:w val="0.49525"/>
          <c:h val="0.428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28"/>
          <c:y val="0.78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"/>
          <c:y val="0.32275"/>
          <c:w val="0.50075"/>
          <c:h val="0.42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65"/>
          <c:y val="0.77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"/>
          <c:y val="0.35675"/>
          <c:w val="0.473"/>
          <c:h val="0.41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34.481.432 m3.</a:t>
            </a:r>
          </a:p>
        </c:rich>
      </c:tx>
      <c:layout>
        <c:manualLayout>
          <c:xMode val="factor"/>
          <c:yMode val="factor"/>
          <c:x val="0.25875"/>
          <c:y val="0.76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"/>
          <c:y val="0.2755"/>
          <c:w val="0.6315"/>
          <c:h val="0.41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62125"/>
        <a:ext cx="6105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9525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324725"/>
        <a:ext cx="6105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943100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0</xdr:rowOff>
    </xdr:from>
    <xdr:to>
      <xdr:col>8</xdr:col>
      <xdr:colOff>752475</xdr:colOff>
      <xdr:row>54</xdr:row>
      <xdr:rowOff>9525</xdr:rowOff>
    </xdr:to>
    <xdr:graphicFrame>
      <xdr:nvGraphicFramePr>
        <xdr:cNvPr id="2" name="Chart 9"/>
        <xdr:cNvGraphicFramePr/>
      </xdr:nvGraphicFramePr>
      <xdr:xfrm>
        <a:off x="228600" y="7886700"/>
        <a:ext cx="6096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752475</xdr:colOff>
      <xdr:row>80</xdr:row>
      <xdr:rowOff>180975</xdr:rowOff>
    </xdr:to>
    <xdr:graphicFrame>
      <xdr:nvGraphicFramePr>
        <xdr:cNvPr id="3" name="Chart 10"/>
        <xdr:cNvGraphicFramePr/>
      </xdr:nvGraphicFramePr>
      <xdr:xfrm>
        <a:off x="238125" y="13315950"/>
        <a:ext cx="6086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180975</xdr:rowOff>
    </xdr:from>
    <xdr:to>
      <xdr:col>6</xdr:col>
      <xdr:colOff>228600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28600" y="1943100"/>
        <a:ext cx="4429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13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4.77734375" style="48" customWidth="1"/>
    <col min="2" max="11" width="5.4453125" style="48" customWidth="1"/>
    <col min="12" max="12" width="5.77734375" style="48" customWidth="1"/>
    <col min="13" max="13" width="4.10546875" style="48" bestFit="1" customWidth="1"/>
    <col min="14" max="16384" width="10.6640625" style="48" customWidth="1"/>
  </cols>
  <sheetData>
    <row r="1" spans="1:12" ht="12.75" customHeight="1">
      <c r="A1" s="80" t="s">
        <v>233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9" ht="9">
      <c r="A2" s="49"/>
      <c r="B2" s="50"/>
      <c r="C2" s="50"/>
      <c r="D2" s="50"/>
      <c r="H2" s="51"/>
      <c r="I2" s="51"/>
    </row>
    <row r="3" spans="1:25" s="52" customFormat="1" ht="10.5" customHeight="1">
      <c r="A3" s="84" t="s">
        <v>232</v>
      </c>
      <c r="B3" s="88" t="s">
        <v>230</v>
      </c>
      <c r="C3" s="88"/>
      <c r="D3" s="88"/>
      <c r="E3" s="88"/>
      <c r="F3" s="88"/>
      <c r="G3" s="88"/>
      <c r="H3" s="88"/>
      <c r="I3" s="88"/>
      <c r="J3" s="88"/>
      <c r="K3" s="88"/>
      <c r="L3" s="86" t="s">
        <v>235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12" ht="10.5" customHeight="1">
      <c r="A4" s="85"/>
      <c r="B4" s="53">
        <v>2007</v>
      </c>
      <c r="C4" s="54">
        <v>2008</v>
      </c>
      <c r="D4" s="53">
        <v>2009</v>
      </c>
      <c r="E4" s="54">
        <v>2010</v>
      </c>
      <c r="F4" s="53">
        <v>2011</v>
      </c>
      <c r="G4" s="54">
        <v>2012</v>
      </c>
      <c r="H4" s="53">
        <v>2013</v>
      </c>
      <c r="I4" s="54">
        <v>2014</v>
      </c>
      <c r="J4" s="53">
        <v>2015</v>
      </c>
      <c r="K4" s="54">
        <v>2016</v>
      </c>
      <c r="L4" s="87"/>
    </row>
    <row r="5" spans="1:12" ht="9">
      <c r="A5" s="55"/>
      <c r="B5" s="57"/>
      <c r="C5" s="57"/>
      <c r="D5" s="57"/>
      <c r="E5" s="57"/>
      <c r="F5" s="57"/>
      <c r="G5" s="57"/>
      <c r="H5" s="57"/>
      <c r="I5" s="57"/>
      <c r="J5" s="57"/>
      <c r="K5" s="57"/>
      <c r="L5" s="56"/>
    </row>
    <row r="6" spans="1:14" ht="9">
      <c r="A6" s="58" t="s">
        <v>231</v>
      </c>
      <c r="B6" s="74">
        <f aca="true" t="shared" si="0" ref="B6:G6">B8+B17+B28+B34+B39</f>
        <v>41558.17958999999</v>
      </c>
      <c r="C6" s="74">
        <f t="shared" si="0"/>
        <v>44763.9523074</v>
      </c>
      <c r="D6" s="74">
        <f t="shared" si="0"/>
        <v>44298.46400000001</v>
      </c>
      <c r="E6" s="74">
        <f t="shared" si="0"/>
        <v>49239.039000000004</v>
      </c>
      <c r="F6" s="74">
        <f t="shared" si="0"/>
        <v>52263.91158300001</v>
      </c>
      <c r="G6" s="74">
        <f t="shared" si="0"/>
        <v>55900.363671</v>
      </c>
      <c r="H6" s="74">
        <f>H8+H17+H28+H34+H39</f>
        <v>58572.495083999995</v>
      </c>
      <c r="I6" s="74">
        <f>I8+I17+I28+I34+I39</f>
        <v>60031.617589</v>
      </c>
      <c r="J6" s="74">
        <f>J8+J17+J28+J34+J39</f>
        <v>57210.870372000005</v>
      </c>
      <c r="K6" s="74">
        <f>K8+K17+K28+K34+K39</f>
        <v>54278.570072999995</v>
      </c>
      <c r="L6" s="59">
        <f>((K6/J6)-1)*100</f>
        <v>-5.125425080816681</v>
      </c>
      <c r="M6" s="75"/>
      <c r="N6" s="77"/>
    </row>
    <row r="7" spans="1:14" ht="9">
      <c r="A7" s="56"/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  <c r="M7" s="75"/>
      <c r="N7" s="77"/>
    </row>
    <row r="8" spans="1:15" ht="9">
      <c r="A8" s="58" t="s">
        <v>198</v>
      </c>
      <c r="B8" s="62">
        <f aca="true" t="shared" si="1" ref="B8:H8">SUM(B9:B15)</f>
        <v>3765.6213774487587</v>
      </c>
      <c r="C8" s="62">
        <f t="shared" si="1"/>
        <v>3950.5222695655075</v>
      </c>
      <c r="D8" s="62">
        <f t="shared" si="1"/>
        <v>4074.951</v>
      </c>
      <c r="E8" s="62">
        <f t="shared" si="1"/>
        <v>4861.16</v>
      </c>
      <c r="F8" s="62">
        <f t="shared" si="1"/>
        <v>5241.694351653828</v>
      </c>
      <c r="G8" s="62">
        <f t="shared" si="1"/>
        <v>5690.648644389475</v>
      </c>
      <c r="H8" s="62">
        <f t="shared" si="1"/>
        <v>5852.903396</v>
      </c>
      <c r="I8" s="62">
        <f>SUM(I9:I15)</f>
        <v>6070.784555000001</v>
      </c>
      <c r="J8" s="62">
        <f>SUM(J9:J15)</f>
        <v>5691.709407212436</v>
      </c>
      <c r="K8" s="62">
        <f>SUM(K9:K15)</f>
        <v>5154.3496700000005</v>
      </c>
      <c r="L8" s="59">
        <f>((K8/J8)-1)*100</f>
        <v>-9.44109578980794</v>
      </c>
      <c r="M8" s="81"/>
      <c r="N8" s="78"/>
      <c r="O8" s="81"/>
    </row>
    <row r="9" spans="1:23" ht="9">
      <c r="A9" s="63" t="s">
        <v>199</v>
      </c>
      <c r="B9" s="64">
        <v>631.3521051881833</v>
      </c>
      <c r="C9" s="64">
        <v>666.9858323664341</v>
      </c>
      <c r="D9" s="64">
        <v>695.72</v>
      </c>
      <c r="E9" s="64">
        <v>761.9</v>
      </c>
      <c r="F9" s="64">
        <v>775.3455664762939</v>
      </c>
      <c r="G9" s="64">
        <v>772.2186530387308</v>
      </c>
      <c r="H9" s="64">
        <v>777.142092</v>
      </c>
      <c r="I9" s="64">
        <v>808.440252</v>
      </c>
      <c r="J9" s="64">
        <v>804.4763281217724</v>
      </c>
      <c r="K9" s="64">
        <v>774.6476809999999</v>
      </c>
      <c r="L9" s="65">
        <f>((K9/J9)-1)*100</f>
        <v>-3.7078340380026</v>
      </c>
      <c r="M9" s="81"/>
      <c r="N9" s="66"/>
      <c r="O9" s="66"/>
      <c r="P9" s="66"/>
      <c r="Q9" s="66"/>
      <c r="R9" s="66"/>
      <c r="S9" s="66"/>
      <c r="T9" s="66"/>
      <c r="U9" s="66"/>
      <c r="V9" s="66"/>
      <c r="W9" s="66"/>
    </row>
    <row r="10" spans="1:23" ht="9">
      <c r="A10" s="63" t="s">
        <v>200</v>
      </c>
      <c r="B10" s="64">
        <v>123.67445800254137</v>
      </c>
      <c r="C10" s="64">
        <v>128.17073496508473</v>
      </c>
      <c r="D10" s="64">
        <v>126.872</v>
      </c>
      <c r="E10" s="64">
        <v>152.199</v>
      </c>
      <c r="F10" s="64">
        <v>157.63098584996044</v>
      </c>
      <c r="G10" s="64">
        <v>214.87433715499492</v>
      </c>
      <c r="H10" s="64">
        <v>157.36362300000002</v>
      </c>
      <c r="I10" s="64">
        <v>166.990189</v>
      </c>
      <c r="J10" s="64">
        <v>160.46060203133737</v>
      </c>
      <c r="K10" s="64">
        <v>157.85209299999997</v>
      </c>
      <c r="L10" s="65">
        <f aca="true" t="shared" si="2" ref="L10:L15">((K10/J10)-1)*100</f>
        <v>-1.625638317640099</v>
      </c>
      <c r="M10" s="81"/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ht="9">
      <c r="A11" s="63" t="s">
        <v>201</v>
      </c>
      <c r="B11" s="64">
        <v>703.2120891027121</v>
      </c>
      <c r="C11" s="64">
        <v>740.4010670006303</v>
      </c>
      <c r="D11" s="64">
        <v>873.379</v>
      </c>
      <c r="E11" s="64">
        <v>1186.648</v>
      </c>
      <c r="F11" s="64">
        <v>1348.3114951617822</v>
      </c>
      <c r="G11" s="64">
        <v>1355.7323530634926</v>
      </c>
      <c r="H11" s="64">
        <v>1346.465119</v>
      </c>
      <c r="I11" s="64">
        <v>1294.9359</v>
      </c>
      <c r="J11" s="64">
        <v>1135.7600988708984</v>
      </c>
      <c r="K11" s="64">
        <v>1004.6007869999999</v>
      </c>
      <c r="L11" s="65">
        <f t="shared" si="2"/>
        <v>-11.548152818653246</v>
      </c>
      <c r="M11" s="81"/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1:23" ht="9">
      <c r="A12" s="63" t="s">
        <v>202</v>
      </c>
      <c r="B12" s="64">
        <v>55.76564466266693</v>
      </c>
      <c r="C12" s="64">
        <v>68.04467971462563</v>
      </c>
      <c r="D12" s="64">
        <v>70.775</v>
      </c>
      <c r="E12" s="64">
        <v>143.47</v>
      </c>
      <c r="F12" s="64">
        <v>86.16688105703824</v>
      </c>
      <c r="G12" s="64">
        <v>86.20147190682829</v>
      </c>
      <c r="H12" s="64">
        <v>101.58289999999998</v>
      </c>
      <c r="I12" s="64">
        <v>127.5774</v>
      </c>
      <c r="J12" s="64">
        <v>128.51627322874327</v>
      </c>
      <c r="K12" s="64">
        <v>118.362858</v>
      </c>
      <c r="L12" s="65">
        <f t="shared" si="2"/>
        <v>-7.9004899330308405</v>
      </c>
      <c r="M12" s="81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ht="9">
      <c r="A13" s="63" t="s">
        <v>203</v>
      </c>
      <c r="B13" s="64">
        <v>1481.4498407746871</v>
      </c>
      <c r="C13" s="64">
        <v>1509.8333473629823</v>
      </c>
      <c r="D13" s="64">
        <v>1439.084</v>
      </c>
      <c r="E13" s="64">
        <v>1635.381</v>
      </c>
      <c r="F13" s="64">
        <v>1809.8586611225023</v>
      </c>
      <c r="G13" s="64">
        <v>2018.7394433812751</v>
      </c>
      <c r="H13" s="64">
        <v>2134.1253220000003</v>
      </c>
      <c r="I13" s="64">
        <v>2293.119943</v>
      </c>
      <c r="J13" s="64">
        <v>2321.4058849121434</v>
      </c>
      <c r="K13" s="64">
        <v>2140.087561</v>
      </c>
      <c r="L13" s="65">
        <f t="shared" si="2"/>
        <v>-7.810711822978156</v>
      </c>
      <c r="M13" s="81"/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1:23" ht="9">
      <c r="A14" s="63" t="s">
        <v>204</v>
      </c>
      <c r="B14" s="64">
        <v>231.80137724875752</v>
      </c>
      <c r="C14" s="64">
        <v>245.16885228240156</v>
      </c>
      <c r="D14" s="64">
        <v>292.541</v>
      </c>
      <c r="E14" s="64">
        <v>316.446</v>
      </c>
      <c r="F14" s="64">
        <v>371.33799586517426</v>
      </c>
      <c r="G14" s="64">
        <v>472.28172383051475</v>
      </c>
      <c r="H14" s="64">
        <v>483.12412100000006</v>
      </c>
      <c r="I14" s="64">
        <v>471.741044</v>
      </c>
      <c r="J14" s="64">
        <v>253.6699021426549</v>
      </c>
      <c r="K14" s="64">
        <v>119.94026</v>
      </c>
      <c r="L14" s="65">
        <f t="shared" si="2"/>
        <v>-52.7179775815304</v>
      </c>
      <c r="M14" s="81"/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3" ht="9">
      <c r="A15" s="63" t="s">
        <v>205</v>
      </c>
      <c r="B15" s="64">
        <v>538.3658624692108</v>
      </c>
      <c r="C15" s="64">
        <v>591.917755873349</v>
      </c>
      <c r="D15" s="64">
        <v>576.58</v>
      </c>
      <c r="E15" s="64">
        <v>665.116</v>
      </c>
      <c r="F15" s="64">
        <v>693.0427661210763</v>
      </c>
      <c r="G15" s="64">
        <v>770.6006620136374</v>
      </c>
      <c r="H15" s="64">
        <v>853.1002190000002</v>
      </c>
      <c r="I15" s="64">
        <v>907.979827</v>
      </c>
      <c r="J15" s="64">
        <v>887.420317904886</v>
      </c>
      <c r="K15" s="64">
        <v>838.8584299999999</v>
      </c>
      <c r="L15" s="65">
        <f t="shared" si="2"/>
        <v>-5.4722533308157795</v>
      </c>
      <c r="M15" s="81"/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13" ht="9">
      <c r="A16" s="5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81"/>
    </row>
    <row r="17" spans="1:14" ht="9">
      <c r="A17" s="58" t="s">
        <v>206</v>
      </c>
      <c r="B17" s="62">
        <f aca="true" t="shared" si="3" ref="B17:H17">SUM(B18:B26)</f>
        <v>6214.428479503489</v>
      </c>
      <c r="C17" s="62">
        <f t="shared" si="3"/>
        <v>7089.165780775575</v>
      </c>
      <c r="D17" s="62">
        <f t="shared" si="3"/>
        <v>6927.627</v>
      </c>
      <c r="E17" s="62">
        <f t="shared" si="3"/>
        <v>7719.735000000001</v>
      </c>
      <c r="F17" s="62">
        <f t="shared" si="3"/>
        <v>8230.617982414062</v>
      </c>
      <c r="G17" s="62">
        <f t="shared" si="3"/>
        <v>9133.665157419768</v>
      </c>
      <c r="H17" s="62">
        <f t="shared" si="3"/>
        <v>9592.427327000001</v>
      </c>
      <c r="I17" s="62">
        <f>SUM(I18:I26)</f>
        <v>10199.594944999999</v>
      </c>
      <c r="J17" s="62">
        <f>SUM(J18:J26)</f>
        <v>9603.331042492531</v>
      </c>
      <c r="K17" s="62">
        <f>SUM(K18:K26)</f>
        <v>8715.531254</v>
      </c>
      <c r="L17" s="59">
        <f>((K17/J17)-1)*100</f>
        <v>-9.244706701916472</v>
      </c>
      <c r="M17" s="81"/>
      <c r="N17" s="81"/>
    </row>
    <row r="18" spans="1:23" ht="9">
      <c r="A18" s="63" t="s">
        <v>207</v>
      </c>
      <c r="B18" s="64">
        <v>779.8122736970828</v>
      </c>
      <c r="C18" s="64">
        <v>908.1935743337318</v>
      </c>
      <c r="D18" s="64">
        <v>898.698</v>
      </c>
      <c r="E18" s="64">
        <v>992.052</v>
      </c>
      <c r="F18" s="64">
        <v>1073.723938345227</v>
      </c>
      <c r="G18" s="64">
        <v>1203.183919189684</v>
      </c>
      <c r="H18" s="64">
        <v>1214.2219240000002</v>
      </c>
      <c r="I18" s="64">
        <v>1289.133545</v>
      </c>
      <c r="J18" s="64">
        <v>1341.6278597455812</v>
      </c>
      <c r="K18" s="64">
        <v>1242.040506</v>
      </c>
      <c r="L18" s="65">
        <f aca="true" t="shared" si="4" ref="L18:L26">((K18/J18)-1)*100</f>
        <v>-7.422874608795493</v>
      </c>
      <c r="M18" s="81"/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ht="9">
      <c r="A19" s="63" t="s">
        <v>208</v>
      </c>
      <c r="B19" s="64">
        <v>334.8627647127689</v>
      </c>
      <c r="C19" s="64">
        <v>396.861764481531</v>
      </c>
      <c r="D19" s="64">
        <v>388.292</v>
      </c>
      <c r="E19" s="64">
        <v>439.751</v>
      </c>
      <c r="F19" s="64">
        <v>443.74320906409446</v>
      </c>
      <c r="G19" s="64">
        <v>518.7355558922824</v>
      </c>
      <c r="H19" s="64">
        <v>550.4831509999999</v>
      </c>
      <c r="I19" s="64">
        <v>594.1325599999999</v>
      </c>
      <c r="J19" s="64">
        <v>558.8349464767605</v>
      </c>
      <c r="K19" s="64">
        <v>500.05712</v>
      </c>
      <c r="L19" s="65">
        <f t="shared" si="4"/>
        <v>-10.517922482717324</v>
      </c>
      <c r="M19" s="81"/>
      <c r="N19" s="51"/>
      <c r="O19" s="66"/>
      <c r="P19" s="66"/>
      <c r="Q19" s="66"/>
      <c r="R19" s="66"/>
      <c r="S19" s="66"/>
      <c r="T19" s="66"/>
      <c r="U19" s="66"/>
      <c r="V19" s="66"/>
      <c r="W19" s="66"/>
    </row>
    <row r="20" spans="1:23" ht="9">
      <c r="A20" s="63" t="s">
        <v>209</v>
      </c>
      <c r="B20" s="64">
        <v>660.7670226551617</v>
      </c>
      <c r="C20" s="64">
        <v>765.0146320225851</v>
      </c>
      <c r="D20" s="64">
        <v>741.774</v>
      </c>
      <c r="E20" s="64">
        <v>848.217</v>
      </c>
      <c r="F20" s="64">
        <v>906.7339742437767</v>
      </c>
      <c r="G20" s="64">
        <v>1028.555971272519</v>
      </c>
      <c r="H20" s="64">
        <v>1117.6403990000001</v>
      </c>
      <c r="I20" s="64">
        <v>1164.170186</v>
      </c>
      <c r="J20" s="64">
        <v>1076.6521404645903</v>
      </c>
      <c r="K20" s="64">
        <v>1031.7358969999998</v>
      </c>
      <c r="L20" s="65">
        <f t="shared" si="4"/>
        <v>-4.171843604491277</v>
      </c>
      <c r="M20" s="81"/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ht="9">
      <c r="A21" s="63" t="s">
        <v>210</v>
      </c>
      <c r="B21" s="64">
        <v>358.00971523173206</v>
      </c>
      <c r="C21" s="64">
        <v>377.2309095105355</v>
      </c>
      <c r="D21" s="64">
        <v>387.883</v>
      </c>
      <c r="E21" s="64">
        <v>409.139</v>
      </c>
      <c r="F21" s="64">
        <v>437.2608887441819</v>
      </c>
      <c r="G21" s="64">
        <v>518.4105129771045</v>
      </c>
      <c r="H21" s="64">
        <v>562.592719</v>
      </c>
      <c r="I21" s="64">
        <v>631.181875</v>
      </c>
      <c r="J21" s="64">
        <v>597.4252712125241</v>
      </c>
      <c r="K21" s="64">
        <v>481.95426199999997</v>
      </c>
      <c r="L21" s="65">
        <f>((K21/J21)-1)*100</f>
        <v>-19.328109267652195</v>
      </c>
      <c r="M21" s="81"/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23" ht="9">
      <c r="A22" s="63" t="s">
        <v>211</v>
      </c>
      <c r="B22" s="64">
        <v>354.242405168282</v>
      </c>
      <c r="C22" s="64">
        <v>368.07800908552304</v>
      </c>
      <c r="D22" s="64">
        <v>368.257</v>
      </c>
      <c r="E22" s="64">
        <v>403.687</v>
      </c>
      <c r="F22" s="64">
        <v>429.02156887595436</v>
      </c>
      <c r="G22" s="64">
        <v>467.43577773624776</v>
      </c>
      <c r="H22" s="64">
        <v>482.94968900000003</v>
      </c>
      <c r="I22" s="64">
        <v>502.42082400000004</v>
      </c>
      <c r="J22" s="64">
        <v>483.68744685961116</v>
      </c>
      <c r="K22" s="64">
        <v>466.82776</v>
      </c>
      <c r="L22" s="65">
        <f t="shared" si="4"/>
        <v>-3.4856573121908263</v>
      </c>
      <c r="M22" s="81"/>
      <c r="N22" s="66"/>
      <c r="O22" s="66"/>
      <c r="P22" s="66"/>
      <c r="Q22" s="66"/>
      <c r="R22" s="66"/>
      <c r="S22" s="66"/>
      <c r="T22" s="66"/>
      <c r="U22" s="66"/>
      <c r="V22" s="66"/>
      <c r="W22" s="66"/>
    </row>
    <row r="23" spans="1:23" ht="9">
      <c r="A23" s="63" t="s">
        <v>212</v>
      </c>
      <c r="B23" s="64">
        <v>918.2090946539685</v>
      </c>
      <c r="C23" s="64">
        <v>1023.5067759180808</v>
      </c>
      <c r="D23" s="64">
        <v>1056.329</v>
      </c>
      <c r="E23" s="64">
        <v>1209.431</v>
      </c>
      <c r="F23" s="64">
        <v>1298.884251370555</v>
      </c>
      <c r="G23" s="64">
        <v>1470.5168168470907</v>
      </c>
      <c r="H23" s="64">
        <v>1549.4182130000002</v>
      </c>
      <c r="I23" s="64">
        <v>1767.395859</v>
      </c>
      <c r="J23" s="64">
        <v>1579.8362411017324</v>
      </c>
      <c r="K23" s="64">
        <v>1318.423751</v>
      </c>
      <c r="L23" s="65">
        <f t="shared" si="4"/>
        <v>-16.54680930217367</v>
      </c>
      <c r="M23" s="81"/>
      <c r="N23" s="66"/>
      <c r="O23" s="66"/>
      <c r="P23" s="66"/>
      <c r="Q23" s="66"/>
      <c r="R23" s="66"/>
      <c r="S23" s="66"/>
      <c r="T23" s="66"/>
      <c r="U23" s="66"/>
      <c r="V23" s="66"/>
      <c r="W23" s="66"/>
    </row>
    <row r="24" spans="1:23" ht="9">
      <c r="A24" s="63" t="s">
        <v>213</v>
      </c>
      <c r="B24" s="64">
        <v>315.2571496067448</v>
      </c>
      <c r="C24" s="64">
        <v>325.8390371886508</v>
      </c>
      <c r="D24" s="64">
        <v>326.914</v>
      </c>
      <c r="E24" s="64">
        <v>361.466</v>
      </c>
      <c r="F24" s="64">
        <v>399.342423042306</v>
      </c>
      <c r="G24" s="64">
        <v>405.0356092052654</v>
      </c>
      <c r="H24" s="64">
        <v>401.5473809999999</v>
      </c>
      <c r="I24" s="64">
        <v>420.83237299999996</v>
      </c>
      <c r="J24" s="64">
        <v>403.39531224963076</v>
      </c>
      <c r="K24" s="64">
        <v>380.906831</v>
      </c>
      <c r="L24" s="65">
        <f t="shared" si="4"/>
        <v>-5.574799846884271</v>
      </c>
      <c r="M24" s="81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3" ht="9">
      <c r="A25" s="63" t="s">
        <v>214</v>
      </c>
      <c r="B25" s="64">
        <v>287.170275112318</v>
      </c>
      <c r="C25" s="64">
        <v>305.2772407293664</v>
      </c>
      <c r="D25" s="64">
        <v>294.803</v>
      </c>
      <c r="E25" s="64">
        <v>326.691</v>
      </c>
      <c r="F25" s="64">
        <v>337.29959889417484</v>
      </c>
      <c r="G25" s="64">
        <v>355.82037736195656</v>
      </c>
      <c r="H25" s="64">
        <v>364.626441</v>
      </c>
      <c r="I25" s="64">
        <v>382.98263799999995</v>
      </c>
      <c r="J25" s="64">
        <v>354.6575345610347</v>
      </c>
      <c r="K25" s="64">
        <v>320.51817900000003</v>
      </c>
      <c r="L25" s="65">
        <f t="shared" si="4"/>
        <v>-9.626006001335764</v>
      </c>
      <c r="M25" s="81"/>
      <c r="N25" s="66"/>
      <c r="O25" s="66"/>
      <c r="P25" s="66"/>
      <c r="Q25" s="66"/>
      <c r="R25" s="66"/>
      <c r="S25" s="66"/>
      <c r="T25" s="66"/>
      <c r="U25" s="66"/>
      <c r="V25" s="66"/>
      <c r="W25" s="66"/>
    </row>
    <row r="26" spans="1:23" ht="9">
      <c r="A26" s="63" t="s">
        <v>215</v>
      </c>
      <c r="B26" s="64">
        <v>2206.09777866543</v>
      </c>
      <c r="C26" s="64">
        <v>2619.1638375055704</v>
      </c>
      <c r="D26" s="64">
        <v>2464.677</v>
      </c>
      <c r="E26" s="64">
        <v>2729.301</v>
      </c>
      <c r="F26" s="64">
        <v>2904.6081298337913</v>
      </c>
      <c r="G26" s="64">
        <v>3165.9706169376186</v>
      </c>
      <c r="H26" s="64">
        <v>3348.9474099999998</v>
      </c>
      <c r="I26" s="64">
        <v>3447.345084999999</v>
      </c>
      <c r="J26" s="64">
        <v>3207.2142898210664</v>
      </c>
      <c r="K26" s="64">
        <v>2973.0669479999997</v>
      </c>
      <c r="L26" s="65">
        <f t="shared" si="4"/>
        <v>-7.300645378270931</v>
      </c>
      <c r="M26" s="81"/>
      <c r="N26" s="66"/>
      <c r="O26" s="66"/>
      <c r="P26" s="66"/>
      <c r="Q26" s="66"/>
      <c r="R26" s="66"/>
      <c r="S26" s="66"/>
      <c r="T26" s="66"/>
      <c r="U26" s="66"/>
      <c r="V26" s="66"/>
      <c r="W26" s="66"/>
    </row>
    <row r="27" spans="1:13" ht="9">
      <c r="A27" s="63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81"/>
    </row>
    <row r="28" spans="1:15" ht="9">
      <c r="A28" s="58" t="s">
        <v>216</v>
      </c>
      <c r="B28" s="74">
        <f aca="true" t="shared" si="5" ref="B28:H28">SUM(B29:B32)</f>
        <v>18739.569352511375</v>
      </c>
      <c r="C28" s="74">
        <f t="shared" si="5"/>
        <v>19840.469351732958</v>
      </c>
      <c r="D28" s="74">
        <f t="shared" si="5"/>
        <v>19534.067</v>
      </c>
      <c r="E28" s="74">
        <f t="shared" si="5"/>
        <v>21567.542</v>
      </c>
      <c r="F28" s="74">
        <f t="shared" si="5"/>
        <v>22779.951253052808</v>
      </c>
      <c r="G28" s="74">
        <f t="shared" si="5"/>
        <v>23816.23208734853</v>
      </c>
      <c r="H28" s="74">
        <f t="shared" si="5"/>
        <v>24573.054291</v>
      </c>
      <c r="I28" s="74">
        <f>SUM(I29:I32)</f>
        <v>24658.507569</v>
      </c>
      <c r="J28" s="74">
        <f>SUM(J29:J32)</f>
        <v>23437.905221417946</v>
      </c>
      <c r="K28" s="74">
        <f>SUM(K29:K32)</f>
        <v>22409.587771</v>
      </c>
      <c r="L28" s="59">
        <f>((K28/J28)-1)*100</f>
        <v>-4.387411932523111</v>
      </c>
      <c r="M28" s="81"/>
      <c r="N28" s="77"/>
      <c r="O28" s="81"/>
    </row>
    <row r="29" spans="1:19" ht="9">
      <c r="A29" s="63" t="s">
        <v>217</v>
      </c>
      <c r="B29" s="64">
        <v>5720.68573120754</v>
      </c>
      <c r="C29" s="64">
        <v>5910.221727231161</v>
      </c>
      <c r="D29" s="64">
        <v>5756.42</v>
      </c>
      <c r="E29" s="64">
        <v>6446.227</v>
      </c>
      <c r="F29" s="64">
        <v>6862.371865868369</v>
      </c>
      <c r="G29" s="64">
        <v>7100.499594752915</v>
      </c>
      <c r="H29" s="64">
        <v>7383.9909849999995</v>
      </c>
      <c r="I29" s="64">
        <v>7535.714048999999</v>
      </c>
      <c r="J29" s="64">
        <v>6935.5325475245645</v>
      </c>
      <c r="K29" s="64">
        <v>6794.026073</v>
      </c>
      <c r="L29" s="65">
        <f>((K29/J29)-1)*100</f>
        <v>-2.0403115918628534</v>
      </c>
      <c r="M29" s="81"/>
      <c r="N29" s="81"/>
      <c r="O29" s="82"/>
      <c r="R29" s="66"/>
      <c r="S29" s="66"/>
    </row>
    <row r="30" spans="1:23" ht="9">
      <c r="A30" s="63" t="s">
        <v>218</v>
      </c>
      <c r="B30" s="64">
        <v>872.6702093869546</v>
      </c>
      <c r="C30" s="64">
        <v>935.8967228441993</v>
      </c>
      <c r="D30" s="64">
        <v>895.383</v>
      </c>
      <c r="E30" s="64">
        <v>1002.01</v>
      </c>
      <c r="F30" s="64">
        <v>1104.2819654887546</v>
      </c>
      <c r="G30" s="64">
        <v>1163.8720268935656</v>
      </c>
      <c r="H30" s="64">
        <v>1168.038835</v>
      </c>
      <c r="I30" s="64">
        <v>1235.647236</v>
      </c>
      <c r="J30" s="64">
        <v>1095.463811630895</v>
      </c>
      <c r="K30" s="64">
        <v>987.4133489999998</v>
      </c>
      <c r="L30" s="65">
        <f>((K30/J30)-1)*100</f>
        <v>-9.863444276633171</v>
      </c>
      <c r="M30" s="81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1:23" ht="9">
      <c r="A31" s="63" t="s">
        <v>219</v>
      </c>
      <c r="B31" s="64">
        <v>2355.8240701544</v>
      </c>
      <c r="C31" s="64">
        <v>2437.0174279030707</v>
      </c>
      <c r="D31" s="64">
        <v>2482.818</v>
      </c>
      <c r="E31" s="64">
        <v>2681.354</v>
      </c>
      <c r="F31" s="64">
        <v>2911.125700516057</v>
      </c>
      <c r="G31" s="64">
        <v>3012.7256737822204</v>
      </c>
      <c r="H31" s="64">
        <v>2994.174508</v>
      </c>
      <c r="I31" s="64">
        <v>3056.9930480000003</v>
      </c>
      <c r="J31" s="64">
        <v>3016.4208128315254</v>
      </c>
      <c r="K31" s="64">
        <v>2693.2997430000005</v>
      </c>
      <c r="L31" s="65">
        <f>((K31/J31)-1)*100</f>
        <v>-10.71206870264928</v>
      </c>
      <c r="M31" s="81"/>
      <c r="N31" s="66"/>
      <c r="O31" s="66"/>
      <c r="P31" s="66"/>
      <c r="Q31" s="66"/>
      <c r="R31" s="66"/>
      <c r="S31" s="66"/>
      <c r="T31" s="66"/>
      <c r="U31" s="66"/>
      <c r="V31" s="66"/>
      <c r="W31" s="66"/>
    </row>
    <row r="32" spans="1:23" ht="9">
      <c r="A32" s="63" t="s">
        <v>220</v>
      </c>
      <c r="B32" s="64">
        <v>9790.389341762482</v>
      </c>
      <c r="C32" s="64">
        <v>10557.333473754525</v>
      </c>
      <c r="D32" s="64">
        <v>10399.446</v>
      </c>
      <c r="E32" s="64">
        <v>11437.951</v>
      </c>
      <c r="F32" s="64">
        <v>11902.171721179628</v>
      </c>
      <c r="G32" s="64">
        <v>12539.13479191983</v>
      </c>
      <c r="H32" s="64">
        <v>13026.849963</v>
      </c>
      <c r="I32" s="64">
        <v>12830.153236</v>
      </c>
      <c r="J32" s="64">
        <v>12390.488049430964</v>
      </c>
      <c r="K32" s="64">
        <v>11934.848606000001</v>
      </c>
      <c r="L32" s="65">
        <f>((K32/J32)-1)*100</f>
        <v>-3.67733249580825</v>
      </c>
      <c r="M32" s="81"/>
      <c r="N32" s="81"/>
      <c r="O32" s="66"/>
      <c r="P32" s="66"/>
      <c r="Q32" s="66"/>
      <c r="R32" s="66"/>
      <c r="S32" s="66"/>
      <c r="T32" s="66"/>
      <c r="U32" s="66"/>
      <c r="V32" s="66"/>
      <c r="W32" s="66"/>
    </row>
    <row r="33" spans="1:13" ht="9">
      <c r="A33" s="63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81"/>
    </row>
    <row r="34" spans="1:15" ht="9">
      <c r="A34" s="58" t="s">
        <v>221</v>
      </c>
      <c r="B34" s="74">
        <f aca="true" t="shared" si="6" ref="B34:H34">SUM(B35:B37)</f>
        <v>8166.0445561702745</v>
      </c>
      <c r="C34" s="74">
        <f t="shared" si="6"/>
        <v>8689.112324495913</v>
      </c>
      <c r="D34" s="74">
        <f t="shared" si="6"/>
        <v>8627.413</v>
      </c>
      <c r="E34" s="74">
        <f t="shared" si="6"/>
        <v>9467.074</v>
      </c>
      <c r="F34" s="74">
        <f t="shared" si="6"/>
        <v>10013.248222622085</v>
      </c>
      <c r="G34" s="74">
        <f t="shared" si="6"/>
        <v>10471.119228886751</v>
      </c>
      <c r="H34" s="74">
        <f t="shared" si="6"/>
        <v>11100.222134</v>
      </c>
      <c r="I34" s="74">
        <f>SUM(I35:I37)</f>
        <v>11370.223795999998</v>
      </c>
      <c r="J34" s="74">
        <f>SUM(J35:J37)</f>
        <v>11077.57988820213</v>
      </c>
      <c r="K34" s="74">
        <f>SUM(K35:K37)</f>
        <v>11110.505294999999</v>
      </c>
      <c r="L34" s="59">
        <f>((K34/J34)-1)*100</f>
        <v>0.2972256316827515</v>
      </c>
      <c r="M34" s="81"/>
      <c r="N34" s="77"/>
      <c r="O34" s="81"/>
    </row>
    <row r="35" spans="1:23" ht="9">
      <c r="A35" s="63" t="s">
        <v>222</v>
      </c>
      <c r="B35" s="64">
        <v>3705.978749485244</v>
      </c>
      <c r="C35" s="64">
        <v>3930.213421183373</v>
      </c>
      <c r="D35" s="64">
        <v>3853.964</v>
      </c>
      <c r="E35" s="64">
        <v>4226.262</v>
      </c>
      <c r="F35" s="64">
        <v>4482.583824742957</v>
      </c>
      <c r="G35" s="64">
        <v>4758.257187409607</v>
      </c>
      <c r="H35" s="64">
        <v>5059.363047999999</v>
      </c>
      <c r="I35" s="64">
        <v>5212.964653999999</v>
      </c>
      <c r="J35" s="64">
        <v>5115.388030697971</v>
      </c>
      <c r="K35" s="64">
        <v>5154.058548999999</v>
      </c>
      <c r="L35" s="65">
        <f>((K35/J35)-1)*100</f>
        <v>0.7559645147144911</v>
      </c>
      <c r="M35" s="81"/>
      <c r="N35" s="81"/>
      <c r="O35" s="66"/>
      <c r="P35" s="66"/>
      <c r="Q35" s="66"/>
      <c r="R35" s="66"/>
      <c r="S35" s="66"/>
      <c r="T35" s="66"/>
      <c r="U35" s="66"/>
      <c r="V35" s="66"/>
      <c r="W35" s="66"/>
    </row>
    <row r="36" spans="1:23" ht="9">
      <c r="A36" s="63" t="s">
        <v>223</v>
      </c>
      <c r="B36" s="64">
        <v>1867.866639649408</v>
      </c>
      <c r="C36" s="64">
        <v>2002.7091026665066</v>
      </c>
      <c r="D36" s="64">
        <v>2001.633</v>
      </c>
      <c r="E36" s="64">
        <v>2182.927</v>
      </c>
      <c r="F36" s="64">
        <v>2299.1185457189745</v>
      </c>
      <c r="G36" s="64">
        <v>2378.4934583825166</v>
      </c>
      <c r="H36" s="64">
        <v>2479.7880670000004</v>
      </c>
      <c r="I36" s="64">
        <v>2562.031005</v>
      </c>
      <c r="J36" s="64">
        <v>2421.6944086385706</v>
      </c>
      <c r="K36" s="64">
        <v>2417.9078139999992</v>
      </c>
      <c r="L36" s="65">
        <f>((K36/J36)-1)*100</f>
        <v>-0.15636137346909385</v>
      </c>
      <c r="M36" s="81"/>
      <c r="N36" s="66"/>
      <c r="O36" s="66"/>
      <c r="P36" s="66"/>
      <c r="Q36" s="66"/>
      <c r="R36" s="66"/>
      <c r="S36" s="66"/>
      <c r="T36" s="66"/>
      <c r="U36" s="66"/>
      <c r="V36" s="66"/>
      <c r="W36" s="66"/>
    </row>
    <row r="37" spans="1:23" ht="9">
      <c r="A37" s="63" t="s">
        <v>224</v>
      </c>
      <c r="B37" s="64">
        <v>2592.1991670356224</v>
      </c>
      <c r="C37" s="64">
        <v>2756.1898006460324</v>
      </c>
      <c r="D37" s="64">
        <v>2771.816</v>
      </c>
      <c r="E37" s="64">
        <v>3057.885</v>
      </c>
      <c r="F37" s="64">
        <v>3231.5458521601536</v>
      </c>
      <c r="G37" s="64">
        <v>3334.368583094629</v>
      </c>
      <c r="H37" s="64">
        <v>3561.071019</v>
      </c>
      <c r="I37" s="64">
        <v>3595.228137</v>
      </c>
      <c r="J37" s="64">
        <v>3540.4974488655885</v>
      </c>
      <c r="K37" s="64">
        <v>3538.538932</v>
      </c>
      <c r="L37" s="65">
        <f>((K37/J37)-1)*100</f>
        <v>-0.055317561836287776</v>
      </c>
      <c r="M37" s="81"/>
      <c r="N37" s="81"/>
      <c r="O37" s="66"/>
      <c r="P37" s="66"/>
      <c r="Q37" s="66"/>
      <c r="R37" s="66"/>
      <c r="S37" s="66"/>
      <c r="T37" s="66"/>
      <c r="U37" s="66"/>
      <c r="V37" s="66"/>
      <c r="W37" s="66"/>
    </row>
    <row r="38" spans="1:15" ht="9">
      <c r="A38" s="63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81"/>
      <c r="N38" s="77"/>
      <c r="O38" s="81"/>
    </row>
    <row r="39" spans="1:14" ht="9">
      <c r="A39" s="58" t="s">
        <v>225</v>
      </c>
      <c r="B39" s="74">
        <f aca="true" t="shared" si="7" ref="B39:H39">SUM(B40:B43)</f>
        <v>4672.515824366102</v>
      </c>
      <c r="C39" s="74">
        <f t="shared" si="7"/>
        <v>5194.682580830049</v>
      </c>
      <c r="D39" s="74">
        <f t="shared" si="7"/>
        <v>5134.406</v>
      </c>
      <c r="E39" s="74">
        <f t="shared" si="7"/>
        <v>5623.527999999999</v>
      </c>
      <c r="F39" s="74">
        <f t="shared" si="7"/>
        <v>5998.399773257218</v>
      </c>
      <c r="G39" s="74">
        <f t="shared" si="7"/>
        <v>6788.698552955473</v>
      </c>
      <c r="H39" s="74">
        <f t="shared" si="7"/>
        <v>7453.887936</v>
      </c>
      <c r="I39" s="74">
        <f>SUM(I40:I43)</f>
        <v>7732.506723999999</v>
      </c>
      <c r="J39" s="74">
        <f>SUM(J40:J43)</f>
        <v>7400.344812674955</v>
      </c>
      <c r="K39" s="74">
        <f>SUM(K40:K43)</f>
        <v>6888.596082999999</v>
      </c>
      <c r="L39" s="59">
        <f>((K39/J39)-1)*100</f>
        <v>-6.915201151147132</v>
      </c>
      <c r="M39" s="81"/>
      <c r="N39" s="79"/>
    </row>
    <row r="40" spans="1:23" ht="9">
      <c r="A40" s="63" t="s">
        <v>226</v>
      </c>
      <c r="B40" s="64">
        <v>908.581939098726</v>
      </c>
      <c r="C40" s="64">
        <v>1019.1594832270735</v>
      </c>
      <c r="D40" s="64">
        <v>976.702</v>
      </c>
      <c r="E40" s="64">
        <v>1069.982</v>
      </c>
      <c r="F40" s="64">
        <v>1156.7029885617392</v>
      </c>
      <c r="G40" s="64">
        <v>1244.9732880450233</v>
      </c>
      <c r="H40" s="64">
        <v>1355.5618080000002</v>
      </c>
      <c r="I40" s="64">
        <v>1403.012772</v>
      </c>
      <c r="J40" s="64">
        <v>1378.5705964597407</v>
      </c>
      <c r="K40" s="64">
        <v>1340.4737299999997</v>
      </c>
      <c r="L40" s="65">
        <f>((K40/J40)-1)*100</f>
        <v>-2.7635049345732687</v>
      </c>
      <c r="M40" s="81"/>
      <c r="N40" s="66"/>
      <c r="O40" s="66"/>
      <c r="P40" s="66"/>
      <c r="Q40" s="66"/>
      <c r="R40" s="66"/>
      <c r="S40" s="66"/>
      <c r="T40" s="66"/>
      <c r="U40" s="66"/>
      <c r="V40" s="66"/>
      <c r="W40" s="66"/>
    </row>
    <row r="41" spans="1:23" ht="9">
      <c r="A41" s="63" t="s">
        <v>227</v>
      </c>
      <c r="B41" s="64">
        <v>1663.2488772434942</v>
      </c>
      <c r="C41" s="64">
        <v>1843.7445277894324</v>
      </c>
      <c r="D41" s="64">
        <v>1870.469</v>
      </c>
      <c r="E41" s="64">
        <v>2001.637</v>
      </c>
      <c r="F41" s="64">
        <v>2137.7325325958486</v>
      </c>
      <c r="G41" s="64">
        <v>2485.8807792211287</v>
      </c>
      <c r="H41" s="64">
        <v>2704.023994</v>
      </c>
      <c r="I41" s="64">
        <v>2707.3040899999996</v>
      </c>
      <c r="J41" s="64">
        <v>2672.6920249285135</v>
      </c>
      <c r="K41" s="64">
        <v>2584.715105</v>
      </c>
      <c r="L41" s="65">
        <f>((K41/J41)-1)*100</f>
        <v>-3.291696877453232</v>
      </c>
      <c r="M41" s="81"/>
      <c r="N41" s="66"/>
      <c r="O41" s="66"/>
      <c r="P41" s="66"/>
      <c r="Q41" s="66"/>
      <c r="R41" s="66"/>
      <c r="S41" s="66"/>
      <c r="T41" s="66"/>
      <c r="U41" s="66"/>
      <c r="V41" s="66"/>
      <c r="W41" s="66"/>
    </row>
    <row r="42" spans="1:23" ht="9">
      <c r="A42" s="63" t="s">
        <v>228</v>
      </c>
      <c r="B42" s="64">
        <v>1732.3717752101418</v>
      </c>
      <c r="C42" s="64">
        <v>1961.8833966311597</v>
      </c>
      <c r="D42" s="64">
        <v>1920.658</v>
      </c>
      <c r="E42" s="64">
        <v>2166.832</v>
      </c>
      <c r="F42" s="64">
        <v>2310.8289561970582</v>
      </c>
      <c r="G42" s="64">
        <v>2648.372871143391</v>
      </c>
      <c r="H42" s="64">
        <v>2965.2754189999996</v>
      </c>
      <c r="I42" s="64">
        <v>3177.5178039999996</v>
      </c>
      <c r="J42" s="64">
        <v>2902.6280436510647</v>
      </c>
      <c r="K42" s="64">
        <v>2576.7657259999996</v>
      </c>
      <c r="L42" s="65">
        <f>((K42/J42)-1)*100</f>
        <v>-11.226457980512716</v>
      </c>
      <c r="M42" s="81"/>
      <c r="N42" s="66"/>
      <c r="O42" s="66"/>
      <c r="P42" s="66"/>
      <c r="Q42" s="66"/>
      <c r="R42" s="66"/>
      <c r="S42" s="66"/>
      <c r="T42" s="66"/>
      <c r="U42" s="66"/>
      <c r="V42" s="66"/>
      <c r="W42" s="66"/>
    </row>
    <row r="43" spans="1:23" ht="9">
      <c r="A43" s="63" t="s">
        <v>229</v>
      </c>
      <c r="B43" s="64">
        <v>368.3132328137401</v>
      </c>
      <c r="C43" s="64">
        <v>369.8951731823838</v>
      </c>
      <c r="D43" s="64">
        <v>366.577</v>
      </c>
      <c r="E43" s="64">
        <v>385.077</v>
      </c>
      <c r="F43" s="64">
        <v>393.1352959025728</v>
      </c>
      <c r="G43" s="64">
        <v>409.4716145459295</v>
      </c>
      <c r="H43" s="64">
        <v>429.02671499999997</v>
      </c>
      <c r="I43" s="64">
        <v>444.672058</v>
      </c>
      <c r="J43" s="64">
        <v>446.4541476356374</v>
      </c>
      <c r="K43" s="64">
        <v>386.641522</v>
      </c>
      <c r="L43" s="65">
        <f>((K43/J43)-1)*100</f>
        <v>-13.397260603893413</v>
      </c>
      <c r="M43" s="81"/>
      <c r="N43" s="66"/>
      <c r="O43" s="66"/>
      <c r="P43" s="66"/>
      <c r="Q43" s="66"/>
      <c r="R43" s="66"/>
      <c r="S43" s="66"/>
      <c r="T43" s="66"/>
      <c r="U43" s="66"/>
      <c r="V43" s="66"/>
      <c r="W43" s="66"/>
    </row>
    <row r="44" spans="1:14" ht="9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N44" s="77"/>
    </row>
    <row r="45" spans="1:12" ht="10.5" customHeight="1">
      <c r="A45" s="63" t="s">
        <v>234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10.5" customHeight="1">
      <c r="A46" s="76" t="s">
        <v>236</v>
      </c>
      <c r="B46" s="66"/>
      <c r="C46" s="66"/>
      <c r="D46" s="66"/>
      <c r="E46" s="66"/>
      <c r="F46" s="66"/>
      <c r="G46" s="66"/>
      <c r="H46" s="66"/>
      <c r="I46" s="66"/>
      <c r="J46" s="66"/>
      <c r="K46" s="71"/>
      <c r="L46" s="71"/>
    </row>
    <row r="47" spans="1:12" ht="10.5" customHeight="1">
      <c r="A47" s="48" t="s">
        <v>237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9" ht="9" customHeight="1">
      <c r="A48" s="48" t="s">
        <v>239</v>
      </c>
      <c r="B48" s="71"/>
      <c r="C48" s="56"/>
      <c r="D48" s="56"/>
      <c r="E48" s="56"/>
      <c r="F48" s="56"/>
      <c r="G48" s="56"/>
      <c r="H48" s="56"/>
      <c r="I48" s="56"/>
    </row>
    <row r="49" spans="1:15" ht="9">
      <c r="A49" s="48" t="s">
        <v>238</v>
      </c>
      <c r="N49" s="71"/>
      <c r="O49" s="56"/>
    </row>
    <row r="56" ht="9">
      <c r="A56" s="72"/>
    </row>
    <row r="57" ht="9">
      <c r="A57" s="72"/>
    </row>
    <row r="64" ht="9">
      <c r="A64" s="73"/>
    </row>
    <row r="65" ht="9">
      <c r="A65" s="72"/>
    </row>
    <row r="66" ht="9">
      <c r="A66" s="72"/>
    </row>
    <row r="67" ht="9">
      <c r="A67" s="72"/>
    </row>
    <row r="68" ht="9">
      <c r="A68" s="73"/>
    </row>
    <row r="69" ht="9">
      <c r="A69" s="72"/>
    </row>
    <row r="70" ht="9">
      <c r="A70" s="72"/>
    </row>
    <row r="71" ht="9">
      <c r="A71" s="72"/>
    </row>
    <row r="72" ht="9">
      <c r="A72" s="72"/>
    </row>
    <row r="73" ht="9">
      <c r="A73" s="72"/>
    </row>
    <row r="74" ht="9">
      <c r="A74" s="72"/>
    </row>
    <row r="75" ht="9">
      <c r="A75" s="72"/>
    </row>
    <row r="76" ht="9">
      <c r="A76" s="50"/>
    </row>
    <row r="78" ht="9">
      <c r="A78" s="72"/>
    </row>
    <row r="79" ht="9">
      <c r="A79" s="72"/>
    </row>
    <row r="80" ht="9">
      <c r="A80" s="72"/>
    </row>
    <row r="81" ht="9">
      <c r="A81" s="72"/>
    </row>
    <row r="82" ht="9">
      <c r="A82" s="72"/>
    </row>
    <row r="83" ht="9">
      <c r="A83" s="72"/>
    </row>
    <row r="84" ht="9">
      <c r="A84" s="72"/>
    </row>
    <row r="85" ht="9">
      <c r="A85" s="72"/>
    </row>
    <row r="86" ht="9">
      <c r="A86" s="72"/>
    </row>
    <row r="87" ht="9">
      <c r="A87" s="50"/>
    </row>
    <row r="89" ht="9">
      <c r="A89" s="72"/>
    </row>
    <row r="90" ht="9">
      <c r="A90" s="72"/>
    </row>
    <row r="91" ht="9">
      <c r="A91" s="72"/>
    </row>
    <row r="93" ht="9">
      <c r="A93" s="72"/>
    </row>
    <row r="94" ht="9">
      <c r="A94" s="50"/>
    </row>
    <row r="96" ht="9">
      <c r="A96" s="72"/>
    </row>
    <row r="97" ht="9">
      <c r="A97" s="72"/>
    </row>
    <row r="98" ht="9">
      <c r="A98" s="72"/>
    </row>
    <row r="99" ht="9">
      <c r="A99" s="50"/>
    </row>
    <row r="101" ht="9">
      <c r="A101" s="72"/>
    </row>
    <row r="102" ht="9">
      <c r="A102" s="72"/>
    </row>
    <row r="103" ht="9">
      <c r="A103" s="72"/>
    </row>
    <row r="104" ht="9">
      <c r="A104" s="72"/>
    </row>
    <row r="105" ht="9">
      <c r="A105" s="50"/>
    </row>
    <row r="106" ht="9">
      <c r="A106" s="73"/>
    </row>
    <row r="107" ht="9">
      <c r="A107" s="72"/>
    </row>
    <row r="108" ht="9">
      <c r="A108" s="73"/>
    </row>
    <row r="109" ht="9">
      <c r="A109" s="72"/>
    </row>
    <row r="110" ht="9">
      <c r="A110" s="72"/>
    </row>
    <row r="111" ht="9">
      <c r="A111" s="72"/>
    </row>
    <row r="112" ht="9">
      <c r="A112" s="72"/>
    </row>
    <row r="113" ht="9">
      <c r="A113" s="7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8.75">
      <c r="B2" s="89" t="s">
        <v>189</v>
      </c>
      <c r="C2" s="89"/>
      <c r="D2" s="89"/>
      <c r="E2" s="89"/>
      <c r="F2" s="89"/>
      <c r="G2" s="89"/>
      <c r="H2" s="89"/>
      <c r="I2" s="89"/>
    </row>
    <row r="4" spans="2:9" ht="20.25">
      <c r="B4" s="90" t="s">
        <v>186</v>
      </c>
      <c r="C4" s="90"/>
      <c r="D4" s="90"/>
      <c r="E4" s="90"/>
      <c r="F4" s="90"/>
      <c r="G4" s="90"/>
      <c r="H4" s="90"/>
      <c r="I4" s="90"/>
    </row>
    <row r="5" spans="2:9" ht="20.25">
      <c r="B5" s="90" t="s">
        <v>191</v>
      </c>
      <c r="C5" s="90"/>
      <c r="D5" s="90"/>
      <c r="E5" s="90"/>
      <c r="F5" s="90"/>
      <c r="G5" s="90"/>
      <c r="H5" s="90"/>
      <c r="I5" s="90"/>
    </row>
    <row r="7" spans="2:9" ht="18.75">
      <c r="B7" s="89" t="s">
        <v>121</v>
      </c>
      <c r="C7" s="89"/>
      <c r="D7" s="89"/>
      <c r="E7" s="89"/>
      <c r="F7" s="89"/>
      <c r="G7" s="89"/>
      <c r="H7" s="89"/>
      <c r="I7" s="89"/>
    </row>
    <row r="24" ht="15">
      <c r="B24" s="34" t="s">
        <v>188</v>
      </c>
    </row>
    <row r="26" ht="15">
      <c r="G26" s="35"/>
    </row>
    <row r="27" ht="15">
      <c r="G27" s="35"/>
    </row>
    <row r="30" spans="2:9" ht="18.75">
      <c r="B30" s="89" t="s">
        <v>190</v>
      </c>
      <c r="C30" s="89"/>
      <c r="D30" s="89"/>
      <c r="E30" s="89"/>
      <c r="F30" s="89"/>
      <c r="G30" s="89"/>
      <c r="H30" s="89"/>
      <c r="I30" s="89"/>
    </row>
    <row r="32" spans="2:9" ht="20.25">
      <c r="B32" s="90" t="s">
        <v>186</v>
      </c>
      <c r="C32" s="90"/>
      <c r="D32" s="90"/>
      <c r="E32" s="90"/>
      <c r="F32" s="90"/>
      <c r="G32" s="90"/>
      <c r="H32" s="90"/>
      <c r="I32" s="90"/>
    </row>
    <row r="33" spans="2:9" ht="20.25">
      <c r="B33" s="90" t="s">
        <v>191</v>
      </c>
      <c r="C33" s="90"/>
      <c r="D33" s="90"/>
      <c r="E33" s="90"/>
      <c r="F33" s="90"/>
      <c r="G33" s="90"/>
      <c r="H33" s="90"/>
      <c r="I33" s="90"/>
    </row>
    <row r="35" spans="2:9" ht="18.75">
      <c r="B35" s="89" t="s">
        <v>121</v>
      </c>
      <c r="C35" s="89"/>
      <c r="D35" s="89"/>
      <c r="E35" s="89"/>
      <c r="F35" s="89"/>
      <c r="G35" s="89"/>
      <c r="H35" s="89"/>
      <c r="I35" s="89"/>
    </row>
    <row r="52" ht="15">
      <c r="B52" s="34" t="s">
        <v>188</v>
      </c>
    </row>
  </sheetData>
  <sheetProtection password="DABE" sheet="1" objects="1" scenarios="1"/>
  <mergeCells count="8">
    <mergeCell ref="B35:I35"/>
    <mergeCell ref="B4:I4"/>
    <mergeCell ref="B5:I5"/>
    <mergeCell ref="B7:I7"/>
    <mergeCell ref="B2:I2"/>
    <mergeCell ref="B30:I30"/>
    <mergeCell ref="B32:I32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zoomScalePageLayoutView="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10" max="10" width="3.7773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7" max="17" width="12.664062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8.75">
      <c r="B3" s="89" t="s">
        <v>192</v>
      </c>
      <c r="C3" s="89"/>
      <c r="D3" s="89"/>
      <c r="E3" s="89"/>
      <c r="F3" s="89"/>
      <c r="G3" s="89"/>
      <c r="H3" s="89"/>
      <c r="I3" s="89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20.25">
      <c r="B5" s="90" t="s">
        <v>115</v>
      </c>
      <c r="C5" s="90"/>
      <c r="D5" s="90"/>
      <c r="E5" s="90"/>
      <c r="F5" s="90"/>
      <c r="G5" s="90"/>
      <c r="H5" s="90"/>
      <c r="I5" s="90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20.25">
      <c r="B6" s="90" t="s">
        <v>116</v>
      </c>
      <c r="C6" s="90"/>
      <c r="D6" s="90"/>
      <c r="E6" s="90"/>
      <c r="F6" s="90"/>
      <c r="G6" s="90"/>
      <c r="H6" s="90"/>
      <c r="I6" s="90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8.75">
      <c r="B8" s="89">
        <v>1999</v>
      </c>
      <c r="C8" s="89"/>
      <c r="D8" s="89"/>
      <c r="E8" s="89"/>
      <c r="F8" s="89"/>
      <c r="G8" s="89"/>
      <c r="H8" s="89"/>
      <c r="I8" s="89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8.75">
      <c r="B33" s="89" t="s">
        <v>193</v>
      </c>
      <c r="C33" s="89"/>
      <c r="D33" s="89"/>
      <c r="E33" s="89"/>
      <c r="F33" s="89"/>
      <c r="G33" s="89"/>
      <c r="H33" s="89"/>
      <c r="I33" s="89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20.25">
      <c r="B35" s="90" t="s">
        <v>115</v>
      </c>
      <c r="C35" s="90"/>
      <c r="D35" s="90"/>
      <c r="E35" s="90"/>
      <c r="F35" s="90"/>
      <c r="G35" s="90"/>
      <c r="H35" s="90"/>
      <c r="I35" s="90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20.25">
      <c r="B36" s="90" t="s">
        <v>117</v>
      </c>
      <c r="C36" s="90"/>
      <c r="D36" s="90"/>
      <c r="E36" s="90"/>
      <c r="F36" s="90"/>
      <c r="G36" s="90"/>
      <c r="H36" s="90"/>
      <c r="I36" s="90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8.75">
      <c r="B38" s="89">
        <v>1999</v>
      </c>
      <c r="C38" s="89"/>
      <c r="D38" s="89"/>
      <c r="E38" s="89"/>
      <c r="F38" s="89"/>
      <c r="G38" s="89"/>
      <c r="H38" s="89"/>
      <c r="I38" s="89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.7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.7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.7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.7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.7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8.75">
      <c r="B60" s="89" t="s">
        <v>194</v>
      </c>
      <c r="C60" s="89"/>
      <c r="D60" s="89"/>
      <c r="E60" s="89"/>
      <c r="F60" s="89"/>
      <c r="G60" s="89"/>
      <c r="H60" s="89"/>
      <c r="I60" s="89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20.25">
      <c r="B62" s="90" t="s">
        <v>115</v>
      </c>
      <c r="C62" s="90"/>
      <c r="D62" s="90"/>
      <c r="E62" s="90"/>
      <c r="F62" s="90"/>
      <c r="G62" s="90"/>
      <c r="H62" s="90"/>
      <c r="I62" s="90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20.25">
      <c r="B63" s="90" t="s">
        <v>187</v>
      </c>
      <c r="C63" s="90"/>
      <c r="D63" s="90"/>
      <c r="E63" s="90"/>
      <c r="F63" s="90"/>
      <c r="G63" s="90"/>
      <c r="H63" s="90"/>
      <c r="I63" s="90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8.75">
      <c r="B65" s="89">
        <v>1999</v>
      </c>
      <c r="C65" s="89"/>
      <c r="D65" s="89"/>
      <c r="E65" s="89"/>
      <c r="F65" s="89"/>
      <c r="G65" s="89"/>
      <c r="H65" s="89"/>
      <c r="I65" s="89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3:I3"/>
    <mergeCell ref="B5:I5"/>
    <mergeCell ref="B6:I6"/>
    <mergeCell ref="B8:I8"/>
    <mergeCell ref="B33:I33"/>
    <mergeCell ref="B35:I35"/>
    <mergeCell ref="B36:I36"/>
    <mergeCell ref="B38:I38"/>
    <mergeCell ref="B60:I60"/>
    <mergeCell ref="B62:I62"/>
    <mergeCell ref="B63:I63"/>
    <mergeCell ref="B65:I65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zoomScalePageLayoutView="0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.75">
      <c r="A1" s="3"/>
    </row>
    <row r="3" spans="2:7" ht="18.75">
      <c r="B3" s="89" t="s">
        <v>184</v>
      </c>
      <c r="C3" s="89"/>
      <c r="D3" s="89"/>
      <c r="E3" s="89"/>
      <c r="F3" s="89"/>
      <c r="G3" s="89"/>
    </row>
    <row r="5" spans="2:7" ht="20.25">
      <c r="B5" s="90" t="s">
        <v>115</v>
      </c>
      <c r="C5" s="90"/>
      <c r="D5" s="90"/>
      <c r="E5" s="90"/>
      <c r="F5" s="90"/>
      <c r="G5" s="90"/>
    </row>
    <row r="6" spans="2:253" ht="20.25">
      <c r="B6" s="90" t="s">
        <v>117</v>
      </c>
      <c r="C6" s="90"/>
      <c r="D6" s="90"/>
      <c r="E6" s="90"/>
      <c r="F6" s="90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8.75">
      <c r="B8" s="89">
        <v>1999</v>
      </c>
      <c r="C8" s="89"/>
      <c r="D8" s="89"/>
      <c r="E8" s="89"/>
      <c r="F8" s="89"/>
      <c r="G8" s="89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.7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.75">
      <c r="A40" s="1"/>
    </row>
    <row r="41" ht="15.75">
      <c r="A41" s="1"/>
    </row>
    <row r="42" ht="15.75">
      <c r="A42" s="1"/>
    </row>
  </sheetData>
  <sheetProtection/>
  <mergeCells count="4">
    <mergeCell ref="B6:F6"/>
    <mergeCell ref="B3:G3"/>
    <mergeCell ref="B5:G5"/>
    <mergeCell ref="B8:G8"/>
  </mergeCells>
  <printOptions/>
  <pageMargins left="1.58" right="0.787401575" top="1.9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2018-01-17T13:56:06Z</cp:lastPrinted>
  <dcterms:created xsi:type="dcterms:W3CDTF">1998-03-11T13:37:19Z</dcterms:created>
  <dcterms:modified xsi:type="dcterms:W3CDTF">2018-01-17T13:56:33Z</dcterms:modified>
  <cp:category/>
  <cp:version/>
  <cp:contentType/>
  <cp:contentStatus/>
</cp:coreProperties>
</file>