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3035" windowHeight="6120" activeTab="0"/>
  </bookViews>
  <sheets>
    <sheet name="T2.32" sheetId="1" r:id="rId1"/>
  </sheets>
  <definedNames>
    <definedName name="_xlnm.Print_Area" localSheetId="0">'T2.32'!$A$1:$G$32</definedName>
  </definedNames>
  <calcPr fullCalcOnLoad="1"/>
</workbook>
</file>

<file path=xl/sharedStrings.xml><?xml version="1.0" encoding="utf-8"?>
<sst xmlns="http://schemas.openxmlformats.org/spreadsheetml/2006/main" count="32" uniqueCount="32">
  <si>
    <t>Total</t>
  </si>
  <si>
    <t>Gás natural processado (mil m³)¹</t>
  </si>
  <si>
    <r>
      <t>Cabiúnas</t>
    </r>
    <r>
      <rPr>
        <vertAlign val="superscript"/>
        <sz val="7"/>
        <rFont val="Helvetica Neue"/>
        <family val="2"/>
      </rPr>
      <t xml:space="preserve"> </t>
    </r>
    <r>
      <rPr>
        <sz val="7"/>
        <rFont val="Helvetica Neue"/>
        <family val="2"/>
      </rPr>
      <t>(RJ)</t>
    </r>
    <r>
      <rPr>
        <vertAlign val="superscript"/>
        <sz val="7"/>
        <rFont val="Helvetica Neue"/>
        <family val="2"/>
      </rPr>
      <t>5</t>
    </r>
  </si>
  <si>
    <r>
      <t>Atalaia (SE)</t>
    </r>
    <r>
      <rPr>
        <vertAlign val="superscript"/>
        <sz val="7"/>
        <rFont val="Helvetica Neue"/>
        <family val="2"/>
      </rPr>
      <t>3</t>
    </r>
  </si>
  <si>
    <t>Lubnor (CE)</t>
  </si>
  <si>
    <r>
      <t>Guamaré (RN)</t>
    </r>
    <r>
      <rPr>
        <vertAlign val="superscript"/>
        <sz val="7"/>
        <rFont val="Helvetica Neue"/>
        <family val="2"/>
      </rPr>
      <t>7</t>
    </r>
  </si>
  <si>
    <t>Fonte: Petrobras/Abast.</t>
  </si>
  <si>
    <r>
      <t>Cacimbas (ES)</t>
    </r>
    <r>
      <rPr>
        <vertAlign val="superscript"/>
        <sz val="7"/>
        <rFont val="Helvetica Neue"/>
        <family val="0"/>
      </rPr>
      <t>6</t>
    </r>
  </si>
  <si>
    <r>
      <t>Etano  (mil m³)</t>
    </r>
    <r>
      <rPr>
        <b/>
        <vertAlign val="superscript"/>
        <sz val="7"/>
        <rFont val="Helvetica Neue"/>
        <family val="0"/>
      </rPr>
      <t>1</t>
    </r>
  </si>
  <si>
    <t>Gás seco  (mil m³)¹</t>
  </si>
  <si>
    <t>GLP  (m³)²</t>
  </si>
  <si>
    <r>
      <t>C</t>
    </r>
    <r>
      <rPr>
        <b/>
        <vertAlign val="subscript"/>
        <sz val="7"/>
        <rFont val="Helvetica Neue"/>
        <family val="2"/>
      </rPr>
      <t>5</t>
    </r>
    <r>
      <rPr>
        <b/>
        <vertAlign val="superscript"/>
        <sz val="7"/>
        <rFont val="Helvetica Neue"/>
        <family val="2"/>
      </rPr>
      <t xml:space="preserve">+  </t>
    </r>
    <r>
      <rPr>
        <b/>
        <sz val="7"/>
        <rFont val="Helvetica Neue"/>
        <family val="0"/>
      </rPr>
      <t>(m³)</t>
    </r>
    <r>
      <rPr>
        <b/>
        <vertAlign val="superscript"/>
        <sz val="7"/>
        <rFont val="Helvetica Neue"/>
        <family val="2"/>
      </rPr>
      <t xml:space="preserve"> 2</t>
    </r>
  </si>
  <si>
    <r>
      <t>Propano (m³)</t>
    </r>
    <r>
      <rPr>
        <b/>
        <vertAlign val="superscript"/>
        <sz val="7"/>
        <rFont val="Helvetica Neue"/>
        <family val="0"/>
      </rPr>
      <t>2</t>
    </r>
  </si>
  <si>
    <r>
      <t>Volume de gás natural processado e produção de gás natural seco, GLP, C</t>
    </r>
    <r>
      <rPr>
        <b/>
        <vertAlign val="subscript"/>
        <sz val="7"/>
        <rFont val="Helvetica Neue"/>
        <family val="2"/>
      </rPr>
      <t>5</t>
    </r>
    <r>
      <rPr>
        <b/>
        <vertAlign val="superscript"/>
        <sz val="7"/>
        <rFont val="Helvetica Neue"/>
        <family val="2"/>
      </rPr>
      <t>+</t>
    </r>
    <r>
      <rPr>
        <b/>
        <sz val="7"/>
        <rFont val="Helvetica Neue"/>
        <family val="0"/>
      </rPr>
      <t xml:space="preserve">, etano e propano </t>
    </r>
  </si>
  <si>
    <t>Produtos obtidos</t>
  </si>
  <si>
    <t>Alagoas (AL)</t>
  </si>
  <si>
    <t>Polos produtores (Unidade da Federação)</t>
  </si>
  <si>
    <r>
      <t>Reduc (RJ)</t>
    </r>
    <r>
      <rPr>
        <vertAlign val="superscript"/>
        <sz val="7"/>
        <rFont val="Helvetica Neue"/>
        <family val="0"/>
      </rPr>
      <t>8</t>
    </r>
  </si>
  <si>
    <r>
      <t>RPBC (SP)</t>
    </r>
    <r>
      <rPr>
        <vertAlign val="superscript"/>
        <sz val="7"/>
        <rFont val="Helvetica Neue"/>
        <family val="2"/>
      </rPr>
      <t>9</t>
    </r>
  </si>
  <si>
    <r>
      <t>Sul Capixaba (ES)</t>
    </r>
    <r>
      <rPr>
        <vertAlign val="superscript"/>
        <sz val="7"/>
        <rFont val="Helvetica Neue"/>
        <family val="0"/>
      </rPr>
      <t>10</t>
    </r>
  </si>
  <si>
    <r>
      <t>Urucu (AM)</t>
    </r>
    <r>
      <rPr>
        <vertAlign val="superscript"/>
        <sz val="7"/>
        <rFont val="Helvetica Neue"/>
        <family val="2"/>
      </rPr>
      <t>11</t>
    </r>
  </si>
  <si>
    <r>
      <t>Caraguatatuba (SP)</t>
    </r>
    <r>
      <rPr>
        <vertAlign val="superscript"/>
        <sz val="7"/>
        <rFont val="Helvetica Neue"/>
        <family val="0"/>
      </rPr>
      <t>12</t>
    </r>
  </si>
  <si>
    <r>
      <t>1</t>
    </r>
    <r>
      <rPr>
        <sz val="7"/>
        <rFont val="Helvetica Neue"/>
        <family val="0"/>
      </rPr>
      <t xml:space="preserve">Volumes no estado gasoso.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Volumes no estado líquido.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Inclui os volumes processados nas UPGNs Atalaia e Carmópolis. O LGN produzido na UPGN de Carmópolis é</t>
    </r>
  </si>
  <si>
    <r>
      <t>Tabela 2.32 – Volumes de gás natural processado e produção de gás natural seco, GLP, C</t>
    </r>
    <r>
      <rPr>
        <b/>
        <vertAlign val="subscript"/>
        <sz val="9"/>
        <rFont val="Helvetica Neue"/>
        <family val="2"/>
      </rPr>
      <t>5</t>
    </r>
    <r>
      <rPr>
        <b/>
        <vertAlign val="superscript"/>
        <sz val="9"/>
        <rFont val="Helvetica Neue"/>
        <family val="2"/>
      </rPr>
      <t>+</t>
    </r>
    <r>
      <rPr>
        <b/>
        <sz val="9"/>
        <rFont val="Helvetica Neue"/>
        <family val="2"/>
      </rPr>
      <t>, etano e propano, segundo polos produtores – 2014</t>
    </r>
  </si>
  <si>
    <r>
      <t>Candeias (BA)</t>
    </r>
    <r>
      <rPr>
        <vertAlign val="superscript"/>
        <sz val="7"/>
        <rFont val="Helvetica Neue"/>
        <family val="0"/>
      </rPr>
      <t>4</t>
    </r>
  </si>
  <si>
    <r>
      <t>parcelas de GLP e 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 xml:space="preserve"> estão contabilizadas na produção desta refinaria.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Inclui os volumes processados nas UPCGNs, URLs, URGN e UPGN Cabiúnas.  O LGN produzido</t>
    </r>
  </si>
  <si>
    <r>
      <t>na URGN é fracionado nas UPCGNs. O LGN produzido nas URLs é fracionado nas UFLs Reduc e as parcelas de GLP e 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>, etano e propano estão contabilizadas na produção</t>
    </r>
  </si>
  <si>
    <r>
      <t xml:space="preserve">desta refinaria.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 xml:space="preserve">Inclui os volumes processados nas UPGNs, UPCGNs e UAPO Cacimbas. </t>
    </r>
    <r>
      <rPr>
        <vertAlign val="superscript"/>
        <sz val="7"/>
        <rFont val="Helvetica Neue"/>
        <family val="0"/>
      </rPr>
      <t>7</t>
    </r>
    <r>
      <rPr>
        <sz val="7"/>
        <rFont val="Helvetica Neue"/>
        <family val="0"/>
      </rPr>
      <t xml:space="preserve">Inclui os volumes processados nas UPGNs Guamaré I, II e III. </t>
    </r>
    <r>
      <rPr>
        <vertAlign val="superscript"/>
        <sz val="7"/>
        <rFont val="Helvetica Neue"/>
        <family val="0"/>
      </rPr>
      <t>8</t>
    </r>
    <r>
      <rPr>
        <sz val="7"/>
        <rFont val="Helvetica Neue"/>
        <family val="0"/>
      </rPr>
      <t>Inclui os volumes</t>
    </r>
  </si>
  <si>
    <r>
      <t>processados nas UPGNs Reduc I e II e as parcelas de GLP e C5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 xml:space="preserve"> estão contabilizadas na produção da Reduc. </t>
    </r>
    <r>
      <rPr>
        <vertAlign val="superscript"/>
        <sz val="7"/>
        <rFont val="Helvetica Neue"/>
        <family val="0"/>
      </rPr>
      <t>9</t>
    </r>
    <r>
      <rPr>
        <sz val="7"/>
        <rFont val="Helvetica Neue"/>
        <family val="0"/>
      </rPr>
      <t>O LGN produzido nesta UGN é misturado ao Condensado</t>
    </r>
  </si>
  <si>
    <r>
      <t>fracionado em GLP e 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 xml:space="preserve"> na UPGN Atalaia.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Inclui os volumes processados nas UPGNs Catu e Candeias. O LGN produzido nestas UPGNs é fracionado na Rlam e as</t>
    </r>
  </si>
  <si>
    <r>
      <rPr>
        <vertAlign val="superscript"/>
        <sz val="7"/>
        <rFont val="Helvetica Neue"/>
        <family val="0"/>
      </rPr>
      <t>12</t>
    </r>
    <r>
      <rPr>
        <sz val="7"/>
        <rFont val="Helvetica Neue"/>
        <family val="0"/>
      </rPr>
      <t>Inclui os volumes processados nas unidades Uapo I - UTGCA, Uapo II - UTGCA, Uapo/DPP - UTGCA e UPCGN - UTGCA.</t>
    </r>
  </si>
  <si>
    <r>
      <t xml:space="preserve">indo fazer parte de carga de destilação da RPBC. </t>
    </r>
    <r>
      <rPr>
        <vertAlign val="superscript"/>
        <sz val="7"/>
        <rFont val="Helvetica Neue"/>
        <family val="0"/>
      </rPr>
      <t>10</t>
    </r>
    <r>
      <rPr>
        <sz val="7"/>
        <rFont val="Helvetica Neue"/>
        <family val="0"/>
      </rPr>
      <t xml:space="preserve">Inclui os volumes processados na Uapo Sul capixaba. </t>
    </r>
    <r>
      <rPr>
        <vertAlign val="superscript"/>
        <sz val="7"/>
        <rFont val="Helvetica Neue"/>
        <family val="0"/>
      </rPr>
      <t>11</t>
    </r>
    <r>
      <rPr>
        <sz val="7"/>
        <rFont val="Helvetica Neue"/>
        <family val="0"/>
      </rPr>
      <t>Inclui os volumes produzidos nas UPGNs Urucu I, II, III e IV.</t>
    </r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</si>
</sst>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\-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#,##0.000"/>
    <numFmt numFmtId="187" formatCode="#,##0.0000"/>
    <numFmt numFmtId="188" formatCode="#,##0.00000"/>
    <numFmt numFmtId="189" formatCode="_(* #,##0.0000000_);_(* \(#,##0.0000000\);_(* &quot;-&quot;??_);_(@_)"/>
    <numFmt numFmtId="190" formatCode="#,##0.000000"/>
    <numFmt numFmtId="191" formatCode="#,##0.0000000"/>
    <numFmt numFmtId="192" formatCode="#,##0.00000000"/>
    <numFmt numFmtId="193" formatCode="#,##0.000000000"/>
    <numFmt numFmtId="194" formatCode="0.0%"/>
    <numFmt numFmtId="195" formatCode="_-* #,##0.000000_-;\-* #,##0.000000_-;_-* &quot;-&quot;??????_-;_-@_-"/>
    <numFmt numFmtId="196" formatCode="_-* #,##0.000_-;\-* #,##0.000_-;_-* &quot;-&quot;???_-;_-@_-"/>
  </numFmts>
  <fonts count="51">
    <font>
      <sz val="10"/>
      <name val="Arial"/>
      <family val="0"/>
    </font>
    <font>
      <b/>
      <sz val="9"/>
      <name val="Helvetica Neue"/>
      <family val="2"/>
    </font>
    <font>
      <b/>
      <vertAlign val="subscript"/>
      <sz val="9"/>
      <name val="Helvetica Neue"/>
      <family val="2"/>
    </font>
    <font>
      <b/>
      <vertAlign val="superscript"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b/>
      <vertAlign val="subscript"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0"/>
    </font>
    <font>
      <vertAlign val="sub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b/>
      <sz val="12"/>
      <color indexed="10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  <font>
      <b/>
      <sz val="12"/>
      <color rgb="FFFF0000"/>
      <name val="Helvetica Neu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3" fontId="6" fillId="33" borderId="0" xfId="51" applyNumberFormat="1" applyFont="1" applyFill="1" applyBorder="1" applyAlignment="1">
      <alignment horizontal="right" vertical="center" wrapText="1"/>
    </xf>
    <xf numFmtId="3" fontId="4" fillId="33" borderId="0" xfId="51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3" fontId="6" fillId="33" borderId="0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80" fontId="6" fillId="33" borderId="12" xfId="51" applyNumberFormat="1" applyFont="1" applyFill="1" applyBorder="1" applyAlignment="1">
      <alignment horizontal="center" vertical="center"/>
    </xf>
    <xf numFmtId="171" fontId="4" fillId="33" borderId="0" xfId="5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180" fontId="11" fillId="33" borderId="0" xfId="51" applyNumberFormat="1" applyFont="1" applyFill="1" applyBorder="1" applyAlignment="1">
      <alignment horizontal="center" vertical="center"/>
    </xf>
    <xf numFmtId="180" fontId="10" fillId="33" borderId="0" xfId="51" applyNumberFormat="1" applyFont="1" applyFill="1" applyBorder="1" applyAlignment="1">
      <alignment vertical="center"/>
    </xf>
    <xf numFmtId="180" fontId="4" fillId="33" borderId="0" xfId="51" applyNumberFormat="1" applyFont="1" applyFill="1" applyBorder="1" applyAlignment="1">
      <alignment vertical="center"/>
    </xf>
    <xf numFmtId="185" fontId="10" fillId="33" borderId="0" xfId="51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3" fontId="4" fillId="33" borderId="0" xfId="51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/>
    </xf>
    <xf numFmtId="180" fontId="4" fillId="33" borderId="0" xfId="51" applyNumberFormat="1" applyFont="1" applyFill="1" applyBorder="1" applyAlignment="1">
      <alignment horizontal="right" vertical="center" wrapText="1"/>
    </xf>
    <xf numFmtId="182" fontId="4" fillId="33" borderId="0" xfId="51" applyNumberFormat="1" applyFont="1" applyFill="1" applyBorder="1" applyAlignment="1">
      <alignment vertical="center"/>
    </xf>
    <xf numFmtId="193" fontId="4" fillId="33" borderId="0" xfId="0" applyNumberFormat="1" applyFont="1" applyFill="1" applyBorder="1" applyAlignment="1">
      <alignment vertical="center"/>
    </xf>
    <xf numFmtId="185" fontId="4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4" fontId="4" fillId="33" borderId="0" xfId="51" applyNumberFormat="1" applyFont="1" applyFill="1" applyBorder="1" applyAlignment="1">
      <alignment vertical="center"/>
    </xf>
    <xf numFmtId="180" fontId="4" fillId="33" borderId="0" xfId="51" applyNumberFormat="1" applyFont="1" applyFill="1" applyBorder="1" applyAlignment="1">
      <alignment vertical="center"/>
    </xf>
    <xf numFmtId="180" fontId="4" fillId="33" borderId="0" xfId="51" applyNumberFormat="1" applyFont="1" applyFill="1" applyBorder="1" applyAlignment="1">
      <alignment horizontal="right" vertical="center"/>
    </xf>
    <xf numFmtId="181" fontId="49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vertical="center"/>
    </xf>
    <xf numFmtId="171" fontId="49" fillId="35" borderId="0" xfId="51" applyFont="1" applyFill="1" applyBorder="1" applyAlignment="1">
      <alignment vertical="center"/>
    </xf>
    <xf numFmtId="181" fontId="4" fillId="33" borderId="0" xfId="51" applyNumberFormat="1" applyFont="1" applyFill="1" applyBorder="1" applyAlignment="1">
      <alignment horizontal="right" vertical="center" wrapText="1"/>
    </xf>
    <xf numFmtId="194" fontId="4" fillId="33" borderId="0" xfId="49" applyNumberFormat="1" applyFont="1" applyFill="1" applyBorder="1" applyAlignment="1">
      <alignment vertical="center"/>
    </xf>
    <xf numFmtId="182" fontId="4" fillId="33" borderId="0" xfId="51" applyNumberFormat="1" applyFont="1" applyFill="1" applyBorder="1" applyAlignment="1">
      <alignment vertical="center" wrapText="1"/>
    </xf>
    <xf numFmtId="43" fontId="4" fillId="33" borderId="0" xfId="0" applyNumberFormat="1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194" fontId="4" fillId="33" borderId="0" xfId="49" applyNumberFormat="1" applyFont="1" applyFill="1" applyBorder="1" applyAlignment="1">
      <alignment vertical="center" wrapText="1"/>
    </xf>
    <xf numFmtId="194" fontId="4" fillId="33" borderId="0" xfId="0" applyNumberFormat="1" applyFont="1" applyFill="1" applyBorder="1" applyAlignment="1">
      <alignment vertical="center"/>
    </xf>
    <xf numFmtId="180" fontId="10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 wrapText="1" shrinkToFit="1"/>
    </xf>
    <xf numFmtId="0" fontId="6" fillId="36" borderId="18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wrapText="1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18.7109375" style="1" customWidth="1"/>
    <col min="2" max="2" width="19.7109375" style="1" customWidth="1"/>
    <col min="3" max="4" width="10.7109375" style="1" customWidth="1"/>
    <col min="5" max="5" width="12.8515625" style="1" customWidth="1"/>
    <col min="6" max="6" width="13.7109375" style="1" customWidth="1"/>
    <col min="7" max="7" width="15.7109375" style="1" customWidth="1"/>
    <col min="8" max="8" width="9.28125" style="1" customWidth="1"/>
    <col min="9" max="15" width="10.00390625" style="1" customWidth="1"/>
    <col min="16" max="16" width="10.7109375" style="1" customWidth="1"/>
    <col min="17" max="16384" width="9.140625" style="1" customWidth="1"/>
  </cols>
  <sheetData>
    <row r="1" spans="1:7" ht="12.75" customHeight="1">
      <c r="A1" s="45" t="s">
        <v>23</v>
      </c>
      <c r="B1" s="45"/>
      <c r="C1" s="45"/>
      <c r="D1" s="45"/>
      <c r="E1" s="45"/>
      <c r="F1" s="45"/>
      <c r="G1" s="45"/>
    </row>
    <row r="2" spans="1:16" s="3" customFormat="1" ht="12.75" customHeight="1">
      <c r="A2" s="45"/>
      <c r="B2" s="45"/>
      <c r="C2" s="45"/>
      <c r="D2" s="45"/>
      <c r="E2" s="45"/>
      <c r="F2" s="45"/>
      <c r="G2" s="45"/>
      <c r="H2" s="2"/>
      <c r="I2" s="2"/>
      <c r="J2" s="2"/>
      <c r="K2" s="2"/>
      <c r="L2" s="2"/>
      <c r="M2" s="2"/>
      <c r="N2" s="2"/>
      <c r="O2" s="2"/>
      <c r="P2" s="2"/>
    </row>
    <row r="4" spans="1:7" ht="9">
      <c r="A4" s="48" t="s">
        <v>16</v>
      </c>
      <c r="B4" s="54" t="s">
        <v>13</v>
      </c>
      <c r="C4" s="55"/>
      <c r="D4" s="55"/>
      <c r="E4" s="55"/>
      <c r="F4" s="55"/>
      <c r="G4" s="55"/>
    </row>
    <row r="5" spans="1:7" ht="9" customHeight="1">
      <c r="A5" s="49"/>
      <c r="B5" s="56"/>
      <c r="C5" s="57"/>
      <c r="D5" s="57"/>
      <c r="E5" s="57"/>
      <c r="F5" s="57"/>
      <c r="G5" s="57"/>
    </row>
    <row r="6" spans="1:7" ht="11.25" customHeight="1">
      <c r="A6" s="50"/>
      <c r="B6" s="52" t="s">
        <v>1</v>
      </c>
      <c r="C6" s="46" t="s">
        <v>14</v>
      </c>
      <c r="D6" s="47"/>
      <c r="E6" s="47"/>
      <c r="F6" s="47"/>
      <c r="G6" s="47"/>
    </row>
    <row r="7" spans="1:7" ht="12" customHeight="1">
      <c r="A7" s="51"/>
      <c r="B7" s="53"/>
      <c r="C7" s="4" t="s">
        <v>10</v>
      </c>
      <c r="D7" s="5" t="s">
        <v>11</v>
      </c>
      <c r="E7" s="6" t="s">
        <v>8</v>
      </c>
      <c r="F7" s="6" t="s">
        <v>12</v>
      </c>
      <c r="G7" s="6" t="s">
        <v>9</v>
      </c>
    </row>
    <row r="8" spans="1:6" ht="9" customHeight="1">
      <c r="A8" s="7"/>
      <c r="C8" s="19"/>
      <c r="D8" s="19"/>
      <c r="E8" s="19"/>
      <c r="F8" s="19"/>
    </row>
    <row r="9" spans="1:11" ht="9.75" customHeight="1">
      <c r="A9" s="8" t="s">
        <v>0</v>
      </c>
      <c r="B9" s="9">
        <f aca="true" t="shared" si="0" ref="B9:G9">SUM(B11:B22)</f>
        <v>19977634.80527</v>
      </c>
      <c r="C9" s="9">
        <f t="shared" si="0"/>
        <v>2615864.0252450006</v>
      </c>
      <c r="D9" s="9">
        <f t="shared" si="0"/>
        <v>1232924.89791</v>
      </c>
      <c r="E9" s="9">
        <f t="shared" si="0"/>
        <v>233281.164</v>
      </c>
      <c r="F9" s="9">
        <f>SUM(F11:F22)</f>
        <v>652950.6386469492</v>
      </c>
      <c r="G9" s="9">
        <f t="shared" si="0"/>
        <v>18412306.30805</v>
      </c>
      <c r="H9" s="33">
        <f>B9-G9</f>
        <v>1565328.497220002</v>
      </c>
      <c r="I9" s="36">
        <f>((((C9+D9+F9)*250))/1000)+E9</f>
        <v>1358716.0544504873</v>
      </c>
      <c r="J9" s="23"/>
      <c r="K9" s="40"/>
    </row>
    <row r="10" spans="1:10" ht="9" customHeight="1">
      <c r="A10" s="7"/>
      <c r="B10" s="30"/>
      <c r="C10" s="10"/>
      <c r="D10" s="10"/>
      <c r="E10" s="19"/>
      <c r="F10" s="19"/>
      <c r="G10" s="10"/>
      <c r="H10" s="33"/>
      <c r="I10" s="36">
        <f aca="true" t="shared" si="1" ref="I10:I22">((((C10+D10+F10)*250))/1000)+E10</f>
        <v>0</v>
      </c>
      <c r="J10" s="23"/>
    </row>
    <row r="11" spans="1:10" ht="9.75" customHeight="1">
      <c r="A11" s="11" t="s">
        <v>3</v>
      </c>
      <c r="B11" s="23">
        <v>744267.870075</v>
      </c>
      <c r="C11" s="31">
        <v>129393.20006999999</v>
      </c>
      <c r="D11" s="31">
        <v>42727.30004</v>
      </c>
      <c r="E11" s="31">
        <v>0</v>
      </c>
      <c r="F11" s="31">
        <v>100.11</v>
      </c>
      <c r="G11" s="31">
        <v>702294.27788</v>
      </c>
      <c r="H11" s="33">
        <f>B11-G11</f>
        <v>41973.592195000034</v>
      </c>
      <c r="I11" s="36">
        <f t="shared" si="1"/>
        <v>43055.152527499995</v>
      </c>
      <c r="J11" s="23"/>
    </row>
    <row r="12" spans="1:10" ht="9.75" customHeight="1">
      <c r="A12" s="11" t="s">
        <v>24</v>
      </c>
      <c r="B12" s="23">
        <v>1533941.9270300001</v>
      </c>
      <c r="C12" s="31">
        <v>39298.6363</v>
      </c>
      <c r="D12" s="31">
        <v>60523.08039999999</v>
      </c>
      <c r="E12" s="31">
        <v>0</v>
      </c>
      <c r="F12" s="31">
        <v>0</v>
      </c>
      <c r="G12" s="25">
        <v>1461643.8577999999</v>
      </c>
      <c r="H12" s="33">
        <f aca="true" t="shared" si="2" ref="H12:H22">B12-G12</f>
        <v>72298.06923000026</v>
      </c>
      <c r="I12" s="36">
        <f t="shared" si="1"/>
        <v>24955.429174999997</v>
      </c>
      <c r="J12" s="23"/>
    </row>
    <row r="13" spans="1:11" ht="9.75" customHeight="1">
      <c r="A13" s="11" t="s">
        <v>2</v>
      </c>
      <c r="B13" s="23">
        <v>4119386.03</v>
      </c>
      <c r="C13" s="31">
        <v>117090</v>
      </c>
      <c r="D13" s="31">
        <v>116675</v>
      </c>
      <c r="E13" s="31">
        <v>0</v>
      </c>
      <c r="F13" s="31">
        <v>0</v>
      </c>
      <c r="G13" s="25">
        <v>3368558.573</v>
      </c>
      <c r="H13" s="33">
        <f>B13-G13</f>
        <v>750827.4569999999</v>
      </c>
      <c r="I13" s="36">
        <f t="shared" si="1"/>
        <v>58441.25</v>
      </c>
      <c r="J13" s="23"/>
      <c r="K13" s="23"/>
    </row>
    <row r="14" spans="1:11" ht="9.75" customHeight="1">
      <c r="A14" s="11" t="s">
        <v>7</v>
      </c>
      <c r="B14" s="23">
        <v>3287882.178965</v>
      </c>
      <c r="C14" s="31">
        <v>700868.7539550001</v>
      </c>
      <c r="D14" s="31">
        <v>254029.302945</v>
      </c>
      <c r="E14" s="31">
        <v>0</v>
      </c>
      <c r="F14" s="31">
        <v>0</v>
      </c>
      <c r="G14" s="25">
        <v>3112164.3148749997</v>
      </c>
      <c r="H14" s="33">
        <f t="shared" si="2"/>
        <v>175717.86409000028</v>
      </c>
      <c r="I14" s="36">
        <f t="shared" si="1"/>
        <v>238724.51422500002</v>
      </c>
      <c r="J14" s="23"/>
      <c r="K14" s="23"/>
    </row>
    <row r="15" spans="1:10" ht="9.75" customHeight="1">
      <c r="A15" s="11" t="s">
        <v>5</v>
      </c>
      <c r="B15" s="23">
        <v>657062.7208700001</v>
      </c>
      <c r="C15" s="31">
        <v>170018.0001</v>
      </c>
      <c r="D15" s="31">
        <v>42492.99997</v>
      </c>
      <c r="E15" s="31">
        <v>0</v>
      </c>
      <c r="F15" s="31">
        <v>209</v>
      </c>
      <c r="G15" s="25">
        <v>603824.720595</v>
      </c>
      <c r="H15" s="33">
        <f t="shared" si="2"/>
        <v>53238.000275000115</v>
      </c>
      <c r="I15" s="36">
        <f t="shared" si="1"/>
        <v>53180.0000175</v>
      </c>
      <c r="J15" s="23"/>
    </row>
    <row r="16" spans="1:10" ht="9.75" customHeight="1">
      <c r="A16" s="11" t="s">
        <v>4</v>
      </c>
      <c r="B16" s="23">
        <v>22189.141</v>
      </c>
      <c r="C16" s="31">
        <v>7460</v>
      </c>
      <c r="D16" s="31">
        <v>1665</v>
      </c>
      <c r="E16" s="31">
        <v>0</v>
      </c>
      <c r="F16" s="31">
        <v>0</v>
      </c>
      <c r="G16" s="25">
        <v>19842.403</v>
      </c>
      <c r="H16" s="33">
        <f t="shared" si="2"/>
        <v>2346.738000000001</v>
      </c>
      <c r="I16" s="36">
        <f t="shared" si="1"/>
        <v>2281.25</v>
      </c>
      <c r="J16" s="23"/>
    </row>
    <row r="17" spans="1:10" ht="9.75" customHeight="1">
      <c r="A17" s="11" t="s">
        <v>15</v>
      </c>
      <c r="B17" s="23">
        <v>489630.062125</v>
      </c>
      <c r="C17" s="31">
        <v>61283.317865</v>
      </c>
      <c r="D17" s="31">
        <v>20732.585825000002</v>
      </c>
      <c r="E17" s="31">
        <v>0</v>
      </c>
      <c r="F17" s="31">
        <v>0</v>
      </c>
      <c r="G17" s="25">
        <v>469799.425245</v>
      </c>
      <c r="H17" s="33">
        <f t="shared" si="2"/>
        <v>19830.636880000005</v>
      </c>
      <c r="I17" s="36">
        <f t="shared" si="1"/>
        <v>20503.9759225</v>
      </c>
      <c r="J17" s="23"/>
    </row>
    <row r="18" spans="1:10" ht="9.75" customHeight="1">
      <c r="A18" s="11" t="s">
        <v>17</v>
      </c>
      <c r="B18" s="23">
        <v>64592.446</v>
      </c>
      <c r="C18" s="31">
        <v>364680</v>
      </c>
      <c r="D18" s="31">
        <v>143146</v>
      </c>
      <c r="E18" s="31">
        <v>233281.164</v>
      </c>
      <c r="F18" s="31">
        <v>652303.5286469492</v>
      </c>
      <c r="G18" s="25">
        <v>23220.87</v>
      </c>
      <c r="H18" s="33">
        <f>B18-G18</f>
        <v>41371.576</v>
      </c>
      <c r="I18" s="36">
        <f t="shared" si="1"/>
        <v>523313.5461617373</v>
      </c>
      <c r="J18" s="23"/>
    </row>
    <row r="19" spans="1:10" ht="9.75" customHeight="1">
      <c r="A19" s="11" t="s">
        <v>18</v>
      </c>
      <c r="B19" s="24">
        <v>433041.624</v>
      </c>
      <c r="C19" s="32">
        <v>0</v>
      </c>
      <c r="D19" s="32">
        <v>0</v>
      </c>
      <c r="E19" s="32">
        <v>0</v>
      </c>
      <c r="F19" s="32">
        <v>0</v>
      </c>
      <c r="G19" s="25">
        <v>426063.142</v>
      </c>
      <c r="H19" s="33">
        <f>B19-G19</f>
        <v>6978.482000000018</v>
      </c>
      <c r="I19" s="36">
        <f t="shared" si="1"/>
        <v>0</v>
      </c>
      <c r="J19" s="23"/>
    </row>
    <row r="20" spans="1:10" ht="9.75" customHeight="1">
      <c r="A20" s="11" t="s">
        <v>19</v>
      </c>
      <c r="B20" s="24">
        <v>424754.232125</v>
      </c>
      <c r="C20" s="32">
        <v>0</v>
      </c>
      <c r="D20" s="32">
        <v>20888.275845</v>
      </c>
      <c r="E20" s="31">
        <v>0</v>
      </c>
      <c r="F20" s="31">
        <v>0</v>
      </c>
      <c r="G20" s="25">
        <v>420912.128975</v>
      </c>
      <c r="H20" s="33">
        <f>B20-G20</f>
        <v>3842.103149999981</v>
      </c>
      <c r="I20" s="36">
        <f t="shared" si="1"/>
        <v>5222.06896125</v>
      </c>
      <c r="J20" s="23"/>
    </row>
    <row r="21" spans="1:12" ht="9.75" customHeight="1">
      <c r="A21" s="11" t="s">
        <v>20</v>
      </c>
      <c r="B21" s="23">
        <v>4016893.4739999995</v>
      </c>
      <c r="C21" s="31">
        <v>827018.0001000001</v>
      </c>
      <c r="D21" s="31">
        <v>140148.99963</v>
      </c>
      <c r="E21" s="31">
        <v>0</v>
      </c>
      <c r="F21" s="31">
        <v>338</v>
      </c>
      <c r="G21" s="25">
        <v>3690510.3477099994</v>
      </c>
      <c r="H21" s="33">
        <f>B21-G21</f>
        <v>326383.12629000004</v>
      </c>
      <c r="I21" s="36">
        <f>((((C21+D21+F21)*250))/1000)+E21</f>
        <v>241876.2499325</v>
      </c>
      <c r="J21" s="23"/>
      <c r="L21" s="12"/>
    </row>
    <row r="22" spans="1:12" ht="9.75" customHeight="1">
      <c r="A22" s="11" t="s">
        <v>21</v>
      </c>
      <c r="B22" s="23">
        <v>4183993.09908</v>
      </c>
      <c r="C22" s="31">
        <v>198754.116855</v>
      </c>
      <c r="D22" s="31">
        <v>389896.353255</v>
      </c>
      <c r="E22" s="31">
        <v>0</v>
      </c>
      <c r="F22" s="31">
        <v>0</v>
      </c>
      <c r="G22" s="25">
        <v>4113472.2469699997</v>
      </c>
      <c r="H22" s="33">
        <f t="shared" si="2"/>
        <v>70520.85211000033</v>
      </c>
      <c r="I22" s="36">
        <f t="shared" si="1"/>
        <v>147162.6175275</v>
      </c>
      <c r="J22" s="23"/>
      <c r="L22" s="12"/>
    </row>
    <row r="23" spans="1:9" ht="9.75" customHeight="1">
      <c r="A23" s="13"/>
      <c r="B23" s="14"/>
      <c r="C23" s="14"/>
      <c r="D23" s="14"/>
      <c r="E23" s="14"/>
      <c r="F23" s="14"/>
      <c r="G23" s="14"/>
      <c r="I23" s="15"/>
    </row>
    <row r="24" spans="1:7" ht="10.5" customHeight="1">
      <c r="A24" s="34" t="s">
        <v>6</v>
      </c>
      <c r="B24" s="17"/>
      <c r="C24" s="18"/>
      <c r="D24" s="18"/>
      <c r="E24" s="18">
        <f>C24-D24</f>
        <v>0</v>
      </c>
      <c r="F24" s="20"/>
      <c r="G24" s="18"/>
    </row>
    <row r="25" spans="1:7" ht="10.5" customHeight="1">
      <c r="A25" s="22" t="s">
        <v>22</v>
      </c>
      <c r="B25" s="16"/>
      <c r="C25" s="44"/>
      <c r="D25" s="16"/>
      <c r="E25" s="16"/>
      <c r="F25" s="16"/>
      <c r="G25" s="16"/>
    </row>
    <row r="26" spans="1:7" ht="10.5" customHeight="1">
      <c r="A26" s="21" t="s">
        <v>29</v>
      </c>
      <c r="B26" s="16"/>
      <c r="C26" s="16"/>
      <c r="D26" s="16"/>
      <c r="E26" s="16"/>
      <c r="F26" s="16"/>
      <c r="G26" s="16"/>
    </row>
    <row r="27" spans="1:7" ht="10.5" customHeight="1">
      <c r="A27" s="21" t="s">
        <v>25</v>
      </c>
      <c r="B27" s="16"/>
      <c r="C27" s="16"/>
      <c r="D27" s="16"/>
      <c r="E27" s="16"/>
      <c r="F27" s="16"/>
      <c r="G27" s="16"/>
    </row>
    <row r="28" spans="1:7" ht="10.5" customHeight="1">
      <c r="A28" s="21" t="s">
        <v>26</v>
      </c>
      <c r="B28" s="16"/>
      <c r="C28" s="16"/>
      <c r="D28" s="16"/>
      <c r="E28" s="16"/>
      <c r="F28" s="16"/>
      <c r="G28" s="16"/>
    </row>
    <row r="29" spans="1:7" ht="10.5" customHeight="1">
      <c r="A29" s="21" t="s">
        <v>27</v>
      </c>
      <c r="B29" s="16"/>
      <c r="C29" s="16"/>
      <c r="D29" s="16"/>
      <c r="E29" s="16"/>
      <c r="F29" s="16"/>
      <c r="G29" s="16"/>
    </row>
    <row r="30" spans="1:7" ht="10.5" customHeight="1">
      <c r="A30" s="21" t="s">
        <v>28</v>
      </c>
      <c r="B30" s="16"/>
      <c r="C30" s="16"/>
      <c r="D30" s="16"/>
      <c r="E30" s="16"/>
      <c r="F30" s="16"/>
      <c r="G30" s="16"/>
    </row>
    <row r="31" spans="1:7" ht="10.5" customHeight="1">
      <c r="A31" s="21" t="s">
        <v>31</v>
      </c>
      <c r="B31" s="16"/>
      <c r="C31" s="16"/>
      <c r="D31" s="16"/>
      <c r="E31" s="16"/>
      <c r="F31" s="16"/>
      <c r="G31" s="16"/>
    </row>
    <row r="32" spans="1:7" ht="9.75" customHeight="1">
      <c r="A32" s="21" t="s">
        <v>30</v>
      </c>
      <c r="B32" s="16"/>
      <c r="C32" s="16"/>
      <c r="D32" s="16"/>
      <c r="E32" s="16"/>
      <c r="F32" s="16"/>
      <c r="G32" s="16"/>
    </row>
    <row r="33" spans="1:6" ht="9">
      <c r="A33" s="21"/>
      <c r="C33" s="29"/>
      <c r="D33" s="29"/>
      <c r="E33" s="41"/>
      <c r="F33" s="41"/>
    </row>
    <row r="34" spans="2:7" ht="9">
      <c r="B34" s="37"/>
      <c r="C34" s="24"/>
      <c r="D34" s="24"/>
      <c r="E34" s="24"/>
      <c r="F34" s="24"/>
      <c r="G34" s="24"/>
    </row>
    <row r="35" ht="9">
      <c r="B35" s="38"/>
    </row>
    <row r="36" spans="1:6" ht="15.75">
      <c r="A36" s="35"/>
      <c r="B36" s="39"/>
      <c r="C36" s="39"/>
      <c r="D36" s="39"/>
      <c r="E36" s="26"/>
      <c r="F36" s="26"/>
    </row>
    <row r="37" spans="2:4" ht="9">
      <c r="B37" s="42"/>
      <c r="C37" s="19"/>
      <c r="D37" s="19"/>
    </row>
    <row r="38" spans="3:7" ht="9">
      <c r="C38" s="41"/>
      <c r="D38" s="41"/>
      <c r="E38" s="27"/>
      <c r="F38" s="27"/>
      <c r="G38" s="28"/>
    </row>
    <row r="39" ht="9">
      <c r="B39" s="39"/>
    </row>
    <row r="40" spans="2:4" ht="9">
      <c r="B40" s="39"/>
      <c r="C40" s="41"/>
      <c r="D40" s="41"/>
    </row>
    <row r="41" spans="1:3" ht="9">
      <c r="A41" s="11"/>
      <c r="B41" s="39"/>
      <c r="C41" s="38"/>
    </row>
    <row r="42" spans="1:3" ht="9">
      <c r="A42" s="11"/>
      <c r="B42" s="39"/>
      <c r="C42" s="38"/>
    </row>
    <row r="43" spans="1:3" ht="9">
      <c r="A43" s="11"/>
      <c r="B43" s="39"/>
      <c r="C43" s="38"/>
    </row>
    <row r="44" spans="1:3" ht="9">
      <c r="A44" s="11"/>
      <c r="B44" s="39"/>
      <c r="C44" s="38"/>
    </row>
    <row r="45" spans="1:3" ht="9">
      <c r="A45" s="11"/>
      <c r="B45" s="39"/>
      <c r="C45" s="38"/>
    </row>
    <row r="46" spans="1:3" ht="9">
      <c r="A46" s="11"/>
      <c r="B46" s="39"/>
      <c r="C46" s="38"/>
    </row>
    <row r="47" spans="1:3" ht="9">
      <c r="A47" s="11"/>
      <c r="B47" s="39"/>
      <c r="C47" s="38"/>
    </row>
    <row r="48" spans="1:3" ht="9">
      <c r="A48" s="11"/>
      <c r="B48" s="39"/>
      <c r="C48" s="38"/>
    </row>
    <row r="49" spans="1:3" ht="9">
      <c r="A49" s="11"/>
      <c r="B49" s="39"/>
      <c r="C49" s="38"/>
    </row>
    <row r="50" spans="1:3" ht="9">
      <c r="A50" s="11"/>
      <c r="B50" s="39"/>
      <c r="C50" s="38"/>
    </row>
    <row r="51" spans="1:3" ht="9">
      <c r="A51" s="11"/>
      <c r="B51" s="39"/>
      <c r="C51" s="38"/>
    </row>
    <row r="52" spans="1:3" ht="9">
      <c r="A52" s="11"/>
      <c r="B52" s="39"/>
      <c r="C52" s="38"/>
    </row>
    <row r="53" ht="9">
      <c r="C53" s="43"/>
    </row>
    <row r="54" ht="9">
      <c r="C54" s="43"/>
    </row>
  </sheetData>
  <sheetProtection/>
  <mergeCells count="5">
    <mergeCell ref="A1:G2"/>
    <mergeCell ref="C6:G6"/>
    <mergeCell ref="A4:A7"/>
    <mergeCell ref="B6:B7"/>
    <mergeCell ref="B4:G5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2014-03-25T19:11:04Z</cp:lastPrinted>
  <dcterms:created xsi:type="dcterms:W3CDTF">2000-05-31T13:42:43Z</dcterms:created>
  <dcterms:modified xsi:type="dcterms:W3CDTF">2019-04-12T20:18:40Z</dcterms:modified>
  <cp:category/>
  <cp:version/>
  <cp:contentType/>
  <cp:contentStatus/>
</cp:coreProperties>
</file>