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55" windowWidth="11970" windowHeight="9195" activeTab="0"/>
  </bookViews>
  <sheets>
    <sheet name="Gráf1" sheetId="1" r:id="rId1"/>
    <sheet name="G2.19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<sst xmlns="http://schemas.openxmlformats.org/spreadsheetml/2006/main" count="15" uniqueCount="13">
  <si>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Total (mil m³)</t>
  </si>
  <si>
    <t>Solvente</t>
  </si>
  <si>
    <t>Asfalto</t>
  </si>
  <si>
    <r>
      <t>Coque</t>
    </r>
    <r>
      <rPr>
        <vertAlign val="superscript"/>
        <sz val="8"/>
        <rFont val="Arial"/>
        <family val="2"/>
      </rPr>
      <t>1</t>
    </r>
  </si>
  <si>
    <r>
      <t>Outros</t>
    </r>
    <r>
      <rPr>
        <vertAlign val="superscript"/>
        <sz val="8"/>
        <rFont val="Arial"/>
        <family val="2"/>
      </rPr>
      <t>2</t>
    </r>
  </si>
  <si>
    <t>Não-energéticos</t>
  </si>
  <si>
    <t>Coque5</t>
  </si>
  <si>
    <t>Nafta6</t>
  </si>
  <si>
    <t xml:space="preserve">Óleo lubrificante </t>
  </si>
  <si>
    <t>Parafina</t>
  </si>
  <si>
    <t>Outros7</t>
  </si>
  <si>
    <t>total outros</t>
  </si>
  <si>
    <t>Nafta³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</si>
</sst>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"/>
    <numFmt numFmtId="180" formatCode="0.0"/>
    <numFmt numFmtId="181" formatCode="0.000%"/>
    <numFmt numFmtId="182" formatCode="_(* #,##0.000_);_(* \(#,##0.000\);_(* &quot;-&quot;??_);_(@_)"/>
    <numFmt numFmtId="183" formatCode="_(* #,##0.0000_);_(* \(#,##0.0000\);_(* &quot;-&quot;??_);_(@_)"/>
  </numFmts>
  <fonts count="46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vertAlign val="superscript"/>
      <sz val="11"/>
      <color indexed="8"/>
      <name val="Calibri"/>
      <family val="2"/>
    </font>
    <font>
      <b/>
      <sz val="16"/>
      <color indexed="8"/>
      <name val="Calibri"/>
      <family val="2"/>
    </font>
    <font>
      <sz val="7"/>
      <color indexed="8"/>
      <name val="Helvetica Neue"/>
      <family val="0"/>
    </font>
    <font>
      <vertAlign val="superscript"/>
      <sz val="7"/>
      <color indexed="8"/>
      <name val="Helvetica Neue"/>
      <family val="0"/>
    </font>
    <font>
      <b/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8" fontId="1" fillId="0" borderId="0" xfId="50" applyNumberFormat="1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2.19 –  Distribuição percentual da produção de derivados não energéticos de petróleo – 2014</a:t>
            </a:r>
          </a:p>
        </c:rich>
      </c:tx>
      <c:layout>
        <c:manualLayout>
          <c:xMode val="factor"/>
          <c:yMode val="factor"/>
          <c:x val="-0.02825"/>
          <c:y val="0.02025"/>
        </c:manualLayout>
      </c:layout>
      <c:spPr>
        <a:noFill/>
        <a:ln w="3175">
          <a:noFill/>
        </a:ln>
      </c:spPr>
    </c:title>
    <c:view3D>
      <c:rotX val="4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3775"/>
          <c:y val="0.14175"/>
          <c:w val="0.3935"/>
          <c:h val="0.63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Asfalto
19,6%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Coque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28,6%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Solvente
2,3%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'G2.19'!$A$6:$A$10</c:f>
              <c:strCache>
                <c:ptCount val="5"/>
                <c:pt idx="0">
                  <c:v>Asfalto</c:v>
                </c:pt>
                <c:pt idx="1">
                  <c:v>Coque1</c:v>
                </c:pt>
                <c:pt idx="2">
                  <c:v>Nafta³</c:v>
                </c:pt>
                <c:pt idx="3">
                  <c:v>Solvente</c:v>
                </c:pt>
                <c:pt idx="4">
                  <c:v>Outros2</c:v>
                </c:pt>
              </c:strCache>
            </c:strRef>
          </c:cat>
          <c:val>
            <c:numRef>
              <c:f>'G2.19'!$B$6:$B$10</c:f>
              <c:numCache>
                <c:ptCount val="5"/>
                <c:pt idx="0">
                  <c:v>3248.852673039386</c:v>
                </c:pt>
                <c:pt idx="1">
                  <c:v>4748.8638301691535</c:v>
                </c:pt>
                <c:pt idx="2">
                  <c:v>5074.64016117543</c:v>
                </c:pt>
                <c:pt idx="3">
                  <c:v>384.26193</c:v>
                </c:pt>
                <c:pt idx="4">
                  <c:v>3161.852339967771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0.09025</cdr:x>
      <cdr:y>0.70875</cdr:y>
    </cdr:from>
    <cdr:to>
      <cdr:x>0.862</cdr:x>
      <cdr:y>0.90325</cdr:y>
    </cdr:to>
    <cdr:sp>
      <cdr:nvSpPr>
        <cdr:cNvPr id="1" name="Text Box 2"/>
        <cdr:cNvSpPr txBox="1">
          <a:spLocks noChangeArrowheads="1"/>
        </cdr:cNvSpPr>
      </cdr:nvSpPr>
      <cdr:spPr>
        <a:xfrm>
          <a:off x="828675" y="4057650"/>
          <a:ext cx="71342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ANP, conforme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Resolução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ANP nº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17/2004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e Petrobras/Abast (Tabela 2.34).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Inclui produção das refinarias, centrais petroquímicas, UPGNs e outros produtores. 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2. Não inclui a produção da unidade de industrialização do xisto, com exceção da nafta.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3. Não inclui o consumo próprio de derivados nas unidades produtoras.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4 Não inclui as produções de gás combustível das refinarias.
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coque comercializado para uso energético. 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2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 óleo lubrificante, parafina, diluentes, GLP não energético e outros derivados não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energéticos. ³Inclui a nafta produzida a partir da industrialização de xisto e enviada para a Repar, onde é incorporada à produção de derivados da refinaria.   </a:t>
          </a:r>
        </a:p>
      </cdr:txBody>
    </cdr:sp>
  </cdr:relSizeAnchor>
  <cdr:relSizeAnchor xmlns:cdr="http://schemas.openxmlformats.org/drawingml/2006/chartDrawing">
    <cdr:from>
      <cdr:x>0.3095</cdr:x>
      <cdr:y>0.34425</cdr:y>
    </cdr:from>
    <cdr:to>
      <cdr:x>0.55325</cdr:x>
      <cdr:y>0.53625</cdr:y>
    </cdr:to>
    <cdr:sp>
      <cdr:nvSpPr>
        <cdr:cNvPr id="2" name="Elipse 3"/>
        <cdr:cNvSpPr>
          <a:spLocks/>
        </cdr:cNvSpPr>
      </cdr:nvSpPr>
      <cdr:spPr>
        <a:xfrm>
          <a:off x="2857500" y="1971675"/>
          <a:ext cx="2247900" cy="11049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Produção total de derivados 
</a:t>
          </a:r>
          <a:r>
            <a:rPr lang="en-US" cap="none" sz="1300" b="1" i="0" u="none" baseline="0">
              <a:solidFill>
                <a:srgbClr val="000000"/>
              </a:solidFill>
            </a:rPr>
            <a:t>não energéticos:  
</a:t>
          </a:r>
          <a:r>
            <a:rPr lang="en-US" cap="none" sz="1300" b="1" i="0" u="none" baseline="0">
              <a:solidFill>
                <a:srgbClr val="000000"/>
              </a:solidFill>
            </a:rPr>
            <a:t>17,435 milhões m</a:t>
          </a:r>
          <a:r>
            <a:rPr lang="en-US" cap="none" sz="13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6"/>
  <sheetViews>
    <sheetView zoomScalePageLayoutView="0" workbookViewId="0" topLeftCell="A1">
      <selection activeCell="C6" sqref="C6:C11"/>
    </sheetView>
  </sheetViews>
  <sheetFormatPr defaultColWidth="9.140625" defaultRowHeight="12.75"/>
  <cols>
    <col min="1" max="1" width="12.28125" style="1" customWidth="1"/>
    <col min="2" max="16384" width="9.140625" style="1" customWidth="1"/>
  </cols>
  <sheetData>
    <row r="4" spans="1:2" ht="11.25">
      <c r="A4" s="1" t="s">
        <v>0</v>
      </c>
      <c r="B4" s="2">
        <f>B16/1000</f>
        <v>16618.47093435174</v>
      </c>
    </row>
    <row r="5" ht="11.25">
      <c r="B5" s="2"/>
    </row>
    <row r="6" spans="1:3" ht="11.25">
      <c r="A6" s="2" t="s">
        <v>2</v>
      </c>
      <c r="B6" s="2">
        <f>B18/1000</f>
        <v>3248.852673039386</v>
      </c>
      <c r="C6" s="4">
        <f>B6/$B$4</f>
        <v>0.19549648616129547</v>
      </c>
    </row>
    <row r="7" spans="1:3" ht="11.25">
      <c r="A7" s="2" t="s">
        <v>3</v>
      </c>
      <c r="B7" s="2">
        <f>B19/1000</f>
        <v>4748.8638301691535</v>
      </c>
      <c r="C7" s="4">
        <f>B7/$B$4</f>
        <v>0.28575816926410863</v>
      </c>
    </row>
    <row r="8" spans="1:5" ht="11.25">
      <c r="A8" s="2" t="s">
        <v>12</v>
      </c>
      <c r="B8" s="2">
        <f>B20/1000</f>
        <v>5074.64016117543</v>
      </c>
      <c r="C8" s="4">
        <f>B8/$B$4</f>
        <v>0.3053614367544329</v>
      </c>
      <c r="E8" s="2"/>
    </row>
    <row r="9" spans="1:3" ht="11.25">
      <c r="A9" s="2" t="s">
        <v>1</v>
      </c>
      <c r="B9" s="2">
        <f>B21/1000</f>
        <v>384.26193</v>
      </c>
      <c r="C9" s="4">
        <f>B9/$B$4</f>
        <v>0.023122580381670324</v>
      </c>
    </row>
    <row r="10" spans="1:3" ht="11.25">
      <c r="A10" s="1" t="s">
        <v>4</v>
      </c>
      <c r="B10" s="2">
        <f>B26/1000</f>
        <v>3161.852339967771</v>
      </c>
      <c r="C10" s="4">
        <f>B10/$B$4</f>
        <v>0.19026132743849278</v>
      </c>
    </row>
    <row r="11" spans="2:3" ht="11.25">
      <c r="B11" s="2">
        <f>SUM(B6:B10)</f>
        <v>16618.470934351742</v>
      </c>
      <c r="C11" s="4">
        <f>SUM(C6:C10)</f>
        <v>1.0000000000000002</v>
      </c>
    </row>
    <row r="16" spans="1:2" ht="11.25">
      <c r="A16" s="1" t="s">
        <v>5</v>
      </c>
      <c r="B16" s="2">
        <f>SUM(B18:B21,B26)</f>
        <v>16618470.93435174</v>
      </c>
    </row>
    <row r="17" ht="11.25">
      <c r="B17" s="2"/>
    </row>
    <row r="18" spans="1:3" ht="11.25">
      <c r="A18" s="1" t="s">
        <v>2</v>
      </c>
      <c r="B18" s="2">
        <v>3248852.673039386</v>
      </c>
      <c r="C18" s="3"/>
    </row>
    <row r="19" spans="1:3" ht="11.25">
      <c r="A19" s="1" t="s">
        <v>6</v>
      </c>
      <c r="B19" s="2">
        <v>4748863.830169153</v>
      </c>
      <c r="C19" s="3"/>
    </row>
    <row r="20" spans="1:3" ht="11.25">
      <c r="A20" s="1" t="s">
        <v>7</v>
      </c>
      <c r="B20" s="2">
        <v>5074640.16117543</v>
      </c>
      <c r="C20" s="3"/>
    </row>
    <row r="21" spans="1:3" ht="11.25">
      <c r="A21" s="1" t="s">
        <v>1</v>
      </c>
      <c r="B21" s="2">
        <v>384261.93</v>
      </c>
      <c r="C21" s="3"/>
    </row>
    <row r="23" spans="1:3" ht="11.25">
      <c r="A23" s="1" t="s">
        <v>10</v>
      </c>
      <c r="B23" s="3">
        <v>3055004.171592393</v>
      </c>
      <c r="C23" s="3"/>
    </row>
    <row r="24" spans="1:3" ht="11.25">
      <c r="A24" s="1" t="s">
        <v>8</v>
      </c>
      <c r="B24" s="3">
        <v>682053.449887927</v>
      </c>
      <c r="C24" s="3"/>
    </row>
    <row r="25" spans="1:3" ht="11.25">
      <c r="A25" s="1" t="s">
        <v>9</v>
      </c>
      <c r="B25" s="3">
        <v>134635.56816247807</v>
      </c>
      <c r="C25" s="3"/>
    </row>
    <row r="26" spans="1:3" ht="11.25">
      <c r="A26" s="1" t="s">
        <v>11</v>
      </c>
      <c r="B26" s="3">
        <v>3161852.339967771</v>
      </c>
      <c r="C26" s="3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2008-07-01T12:36:10Z</cp:lastPrinted>
  <dcterms:created xsi:type="dcterms:W3CDTF">2002-04-30T19:47:13Z</dcterms:created>
  <dcterms:modified xsi:type="dcterms:W3CDTF">2015-06-05T20:29:55Z</dcterms:modified>
  <cp:category/>
  <cp:version/>
  <cp:contentType/>
  <cp:contentStatus/>
</cp:coreProperties>
</file>