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30" windowWidth="14745" windowHeight="12405" activeTab="0"/>
  </bookViews>
  <sheets>
    <sheet name="T2.53" sheetId="1" r:id="rId1"/>
    <sheet name="Gráfico 31 e 32" sheetId="2" state="hidden" r:id="rId2"/>
    <sheet name="Figura 08" sheetId="3" state="hidden" r:id="rId3"/>
  </sheets>
  <definedNames>
    <definedName name="_Fill" hidden="1">'T2.53'!#REF!</definedName>
    <definedName name="_xlnm.Print_Area" localSheetId="0">'T2.53'!$A$1:$L$80</definedName>
  </definedNames>
  <calcPr fullCalcOnLoad="1"/>
</workbook>
</file>

<file path=xl/sharedStrings.xml><?xml version="1.0" encoding="utf-8"?>
<sst xmlns="http://schemas.openxmlformats.org/spreadsheetml/2006/main" count="209" uniqueCount="149">
  <si>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</si>
  <si>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</si>
  <si>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</si>
  <si>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</si>
  <si>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</si>
  <si>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</si>
  <si>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</si>
  <si>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</si>
  <si>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</si>
  <si>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</si>
  <si>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</si>
  <si>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</si>
  <si>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</si>
  <si>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</si>
  <si>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</si>
  <si>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</si>
  <si>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</si>
  <si>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</si>
  <si>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</si>
  <si>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</si>
  <si>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</si>
  <si>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</si>
  <si>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</si>
  <si>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</si>
  <si>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</si>
  <si>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</si>
  <si>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</si>
  <si>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</si>
  <si>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</si>
  <si>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</si>
  <si>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</si>
  <si>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</si>
  <si>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Gasolina A</t>
  </si>
  <si>
    <t>Argentina</t>
  </si>
  <si>
    <t>Chile</t>
  </si>
  <si>
    <t>Venezuela</t>
  </si>
  <si>
    <t>Bolívia</t>
  </si>
  <si>
    <t>Colômbia</t>
  </si>
  <si>
    <t>Nigéria</t>
  </si>
  <si>
    <t>África do Sul</t>
  </si>
  <si>
    <t>Estados Unidos</t>
  </si>
  <si>
    <t>Uruguai</t>
  </si>
  <si>
    <t>Coque</t>
  </si>
  <si>
    <t>Paraguai</t>
  </si>
  <si>
    <t>Peru</t>
  </si>
  <si>
    <t>Cingapura</t>
  </si>
  <si>
    <t>América do Norte</t>
  </si>
  <si>
    <t>África</t>
  </si>
  <si>
    <t>Holanda</t>
  </si>
  <si>
    <t>Américas Central e do Sul</t>
  </si>
  <si>
    <t>Ásia-Pacífico</t>
  </si>
  <si>
    <t>Óleo combustível</t>
  </si>
  <si>
    <t>Espanha</t>
  </si>
  <si>
    <t>Bélgica</t>
  </si>
  <si>
    <t>Oriente Médio</t>
  </si>
  <si>
    <t>Guatemala</t>
  </si>
  <si>
    <t>GLP</t>
  </si>
  <si>
    <t>Porto Rico</t>
  </si>
  <si>
    <t>Diesel</t>
  </si>
  <si>
    <t>Antilhas Holandesas</t>
  </si>
  <si>
    <t>Reino Unido</t>
  </si>
  <si>
    <t>França</t>
  </si>
  <si>
    <t>Emirados Árabes Unidos</t>
  </si>
  <si>
    <t>Lubrificante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</si>
  <si>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</si>
  <si>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0"/>
      </rPr>
      <t>5</t>
    </r>
  </si>
  <si>
    <r>
      <t>Outros</t>
    </r>
    <r>
      <rPr>
        <vertAlign val="superscript"/>
        <sz val="7"/>
        <rFont val="Helvetica Neue"/>
        <family val="0"/>
      </rPr>
      <t>7</t>
    </r>
  </si>
  <si>
    <r>
      <t>Exportação de derivados de petróleo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)</t>
    </r>
  </si>
  <si>
    <r>
      <t>Outros</t>
    </r>
    <r>
      <rPr>
        <b/>
        <vertAlign val="superscript"/>
        <sz val="7"/>
        <rFont val="Helvetica Neue"/>
        <family val="0"/>
      </rPr>
      <t>3</t>
    </r>
  </si>
  <si>
    <t>Gabão</t>
  </si>
  <si>
    <t>República Dominicana</t>
  </si>
  <si>
    <t>Europa e Ex-União Soviética</t>
  </si>
  <si>
    <t>Destinos não identificados</t>
  </si>
  <si>
    <r>
      <t>Outros</t>
    </r>
    <r>
      <rPr>
        <vertAlign val="superscript"/>
        <sz val="7"/>
        <rFont val="Helvetica Neue"/>
        <family val="0"/>
      </rPr>
      <t>6</t>
    </r>
  </si>
  <si>
    <t>Outros</t>
  </si>
  <si>
    <t>Alemanha</t>
  </si>
  <si>
    <t>Ilhas Cayman</t>
  </si>
  <si>
    <t>Chipre</t>
  </si>
  <si>
    <t>Dinamarca</t>
  </si>
  <si>
    <t>Grécia</t>
  </si>
  <si>
    <t>Hong Kong</t>
  </si>
  <si>
    <t>Ilhas Marshall</t>
  </si>
  <si>
    <t>Noruega</t>
  </si>
  <si>
    <t>Panamá</t>
  </si>
  <si>
    <t>Suécia</t>
  </si>
  <si>
    <t>Suíça</t>
  </si>
  <si>
    <t>Coreia do Sul</t>
  </si>
  <si>
    <t>Japão</t>
  </si>
  <si>
    <t>México</t>
  </si>
  <si>
    <t>Camarões</t>
  </si>
  <si>
    <t>Cuba</t>
  </si>
  <si>
    <t>El Salvador</t>
  </si>
  <si>
    <t>Gâmbia</t>
  </si>
  <si>
    <t>Gana</t>
  </si>
  <si>
    <t>Guiné Equatorial</t>
  </si>
  <si>
    <t>Honduras</t>
  </si>
  <si>
    <t>Índia</t>
  </si>
  <si>
    <t>Malásia</t>
  </si>
  <si>
    <t>Moçambique</t>
  </si>
  <si>
    <t>Portugal</t>
  </si>
  <si>
    <t>Austrália</t>
  </si>
  <si>
    <t>Canadá</t>
  </si>
  <si>
    <t>Áustria</t>
  </si>
  <si>
    <t>Congo</t>
  </si>
  <si>
    <t>Filipinas</t>
  </si>
  <si>
    <t>Guiana</t>
  </si>
  <si>
    <t>Guiné</t>
  </si>
  <si>
    <t>Indonésia</t>
  </si>
  <si>
    <t>Jamaica</t>
  </si>
  <si>
    <t>Líbano</t>
  </si>
  <si>
    <t>Nicarágua</t>
  </si>
  <si>
    <t>Polônia</t>
  </si>
  <si>
    <t>Suriname</t>
  </si>
  <si>
    <t>Trinidad e Tobago</t>
  </si>
  <si>
    <t>Turquia</t>
  </si>
  <si>
    <t>Bulgária</t>
  </si>
  <si>
    <t>Ucrânia</t>
  </si>
  <si>
    <t>Arábia Saudita</t>
  </si>
  <si>
    <t>Cabo Verde</t>
  </si>
  <si>
    <t>Costa do Marfim</t>
  </si>
  <si>
    <t>Jordânia</t>
  </si>
  <si>
    <t>Omã</t>
  </si>
  <si>
    <t>Senegal</t>
  </si>
  <si>
    <t>Taiwan</t>
  </si>
  <si>
    <r>
      <t>Outros</t>
    </r>
    <r>
      <rPr>
        <vertAlign val="superscript"/>
        <sz val="7"/>
        <rFont val="Helvetica Neue"/>
        <family val="0"/>
      </rPr>
      <t>8</t>
    </r>
  </si>
  <si>
    <r>
      <t>Combustíveis e lubrificantes para embarcações</t>
    </r>
    <r>
      <rPr>
        <b/>
        <vertAlign val="superscript"/>
        <sz val="7"/>
        <color indexed="9"/>
        <rFont val="Helvetica Neue"/>
        <family val="0"/>
      </rPr>
      <t>1</t>
    </r>
  </si>
  <si>
    <t>Regiões geográficas, países e blocos econômicos</t>
  </si>
  <si>
    <t>Tabela 2.53 – Exportação de derivados de petróleo, energéticos e não energéticos, segundo regiões geográficas, países e blocos econômicos de destino – 2014</t>
  </si>
  <si>
    <t>Malta</t>
  </si>
  <si>
    <t>Bahamas</t>
  </si>
  <si>
    <t>Itália</t>
  </si>
  <si>
    <t>China</t>
  </si>
  <si>
    <t>Mauritânia</t>
  </si>
  <si>
    <t>Marrocos</t>
  </si>
  <si>
    <t>Luxemburgo</t>
  </si>
  <si>
    <t>Nova Caledônia</t>
  </si>
  <si>
    <t>Chade</t>
  </si>
  <si>
    <t>Haiti</t>
  </si>
  <si>
    <t>Argélia</t>
  </si>
  <si>
    <t>Fontes: MDIC/Secex.</t>
  </si>
  <si>
    <r>
      <t>1</t>
    </r>
    <r>
      <rPr>
        <sz val="7"/>
        <rFont val="Helvetica Neue"/>
        <family val="0"/>
      </rPr>
      <t xml:space="preserve">Inclui óleo combustível, óleo diesel e lubrificantes comercializados para navios estrangeiros em trânsito.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QAV e lubrificantes comercializados para aeronaves estrangeiras em trânsito.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asfalto, gasolina </t>
    </r>
  </si>
  <si>
    <t xml:space="preserve">República Democrática do Congo </t>
  </si>
  <si>
    <r>
      <t xml:space="preserve">de aviação, outros não energéticos, parafina e QAV.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Aruba, Barbados, Bermudas, Costa Rica, Cuba, Dominica, El Salvador, Equador, Granada, Guiana, Guiana Francesa, Honduras, Ilhas Virgens Britânicas, </t>
    </r>
  </si>
  <si>
    <t xml:space="preserve">Austrália, Filipinas, Hong Kong, Ilhas Marshall,  Indonésia, Japão, Malásia, Nova Zelândia,  Sri Lanka e Tailândia, </t>
  </si>
  <si>
    <t>Europa e Eurásia</t>
  </si>
  <si>
    <r>
      <t>Combustíveis e lubrificantes de aviação</t>
    </r>
    <r>
      <rPr>
        <b/>
        <vertAlign val="superscript"/>
        <sz val="7"/>
        <rFont val="Helvetica Neue"/>
        <family val="0"/>
      </rPr>
      <t>2</t>
    </r>
  </si>
  <si>
    <r>
      <t>Combustíveis e lubrificantes marítimos</t>
    </r>
    <r>
      <rPr>
        <b/>
        <vertAlign val="superscript"/>
        <sz val="7"/>
        <rFont val="Helvetica Neue"/>
        <family val="0"/>
      </rPr>
      <t>1</t>
    </r>
  </si>
  <si>
    <r>
      <t xml:space="preserve">Egito, Israel, Irã, Jordânia, Líbano e Omã. </t>
    </r>
    <r>
      <rPr>
        <vertAlign val="superscript"/>
        <sz val="7"/>
        <color indexed="8"/>
        <rFont val="Helvetica Neue"/>
        <family val="0"/>
      </rPr>
      <t>7</t>
    </r>
    <r>
      <rPr>
        <sz val="7"/>
        <color indexed="8"/>
        <rFont val="Helvetica Neue"/>
        <family val="0"/>
      </rPr>
      <t xml:space="preserve">Inclui Angola, Benin, Cabo Verde, Etiópia, Gâmbia, Gana, Libéria, Mali, Moçambique, Quênia, República Democrática do Congo, Senegal, Tanzânia e Tunísia. </t>
    </r>
    <r>
      <rPr>
        <vertAlign val="superscript"/>
        <sz val="7"/>
        <color indexed="8"/>
        <rFont val="Helvetica Neue"/>
        <family val="0"/>
      </rPr>
      <t>8</t>
    </r>
    <r>
      <rPr>
        <sz val="7"/>
        <color indexed="8"/>
        <rFont val="Helvetica Neue"/>
        <family val="0"/>
      </rPr>
      <t xml:space="preserve">Inclui </t>
    </r>
  </si>
  <si>
    <r>
      <t xml:space="preserve">Jamaica, Nicarágua, Santa Lúcia e Suriname.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Armênia, Bulgária, Chipre, Dinamarca, Eslovênia, Grécia, Hungria, Irlanda, Islândia, Lituânia, Noruega, Polônia, Turquia, Rússia e Suíça.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Inclui Arábia Saudita,</t>
    </r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</si>
</sst>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#,##0.0"/>
    <numFmt numFmtId="208" formatCode="#,##0.000"/>
    <numFmt numFmtId="209" formatCode="0.00000000"/>
    <numFmt numFmtId="210" formatCode="0.000000000"/>
    <numFmt numFmtId="211" formatCode="_(* #,##0.000_);_(* \(#,##0.000\);_(* &quot;-&quot;??_);_(@_)"/>
    <numFmt numFmtId="212" formatCode="_(* #,##0.00000_);_(* \(#,##0.00000\);_(* &quot;-&quot;??_);_(@_)"/>
    <numFmt numFmtId="213" formatCode="_(* #,##0.0000_);_(* \(#,##0.0000\);_(* &quot;-&quot;??_);_(@_)"/>
    <numFmt numFmtId="214" formatCode="#,##0.0000"/>
    <numFmt numFmtId="215" formatCode="#,##0.00000"/>
    <numFmt numFmtId="216" formatCode="#,##0.000000"/>
    <numFmt numFmtId="217" formatCode="&quot;R$ &quot;#,##0"/>
    <numFmt numFmtId="218" formatCode="_(* #,##0.0_);_(* \(#,##0.0\);_(* &quot;-&quot;?_);_(@_)"/>
    <numFmt numFmtId="219" formatCode="_(* #,##0.000_);_(* \(#,##0.000\);_(* &quot;-&quot;???_);_(@_)"/>
    <numFmt numFmtId="220" formatCode="_-* #,##0.0_-;\-* #,##0.0_-;_-* &quot;-&quot;?_-;_-@_-"/>
    <numFmt numFmtId="221" formatCode="_(* #,##0.000000_);_(* \(#,##0.000000\);_(* &quot;-&quot;??_);_(@_)"/>
  </numFmts>
  <fonts count="8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7"/>
      <color indexed="10"/>
      <name val="Helvetica Neue"/>
      <family val="0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7"/>
      <name val="Helvetica Neue"/>
      <family val="0"/>
    </font>
    <font>
      <sz val="7"/>
      <color indexed="12"/>
      <name val="Helvetica Neue"/>
      <family val="0"/>
    </font>
    <font>
      <b/>
      <sz val="7"/>
      <color indexed="10"/>
      <name val="Helvetica Neue"/>
      <family val="0"/>
    </font>
    <font>
      <sz val="7"/>
      <color indexed="8"/>
      <name val="Helvetica Neue"/>
      <family val="0"/>
    </font>
    <font>
      <b/>
      <vertAlign val="superscript"/>
      <sz val="7"/>
      <color indexed="9"/>
      <name val="Helvetica Neue"/>
      <family val="0"/>
    </font>
    <font>
      <b/>
      <sz val="8"/>
      <name val="Helvetica Neue"/>
      <family val="2"/>
    </font>
    <font>
      <vertAlign val="superscript"/>
      <sz val="7"/>
      <color indexed="8"/>
      <name val="Helvetica Neue"/>
      <family val="0"/>
    </font>
    <font>
      <sz val="12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Helvetica Neue"/>
      <family val="0"/>
    </font>
    <font>
      <b/>
      <sz val="7"/>
      <color indexed="9"/>
      <name val="Helvetica Neue"/>
      <family val="0"/>
    </font>
    <font>
      <sz val="7"/>
      <color indexed="9"/>
      <name val="Helvetica Neue"/>
      <family val="0"/>
    </font>
    <font>
      <sz val="11"/>
      <name val="Calibri"/>
      <family val="2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sz val="2.3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Helvetica Neue"/>
      <family val="0"/>
    </font>
    <font>
      <b/>
      <sz val="7"/>
      <color theme="0"/>
      <name val="Helvetica Neue"/>
      <family val="0"/>
    </font>
    <font>
      <sz val="7"/>
      <color theme="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4" applyNumberFormat="1" applyFont="1" applyAlignment="1">
      <alignment/>
    </xf>
    <xf numFmtId="197" fontId="17" fillId="0" borderId="0" xfId="54" applyNumberFormat="1" applyFont="1" applyAlignment="1">
      <alignment/>
    </xf>
    <xf numFmtId="197" fontId="18" fillId="0" borderId="0" xfId="54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4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4" applyNumberFormat="1" applyFont="1" applyFill="1" applyBorder="1" applyAlignment="1">
      <alignment horizontal="left" vertical="center"/>
    </xf>
    <xf numFmtId="197" fontId="21" fillId="0" borderId="0" xfId="54" applyNumberFormat="1" applyFont="1" applyFill="1" applyBorder="1" applyAlignment="1">
      <alignment vertical="center" wrapText="1"/>
    </xf>
    <xf numFmtId="197" fontId="21" fillId="0" borderId="0" xfId="54" applyNumberFormat="1" applyFont="1" applyFill="1" applyBorder="1" applyAlignment="1">
      <alignment/>
    </xf>
    <xf numFmtId="197" fontId="21" fillId="0" borderId="0" xfId="54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197" fontId="21" fillId="0" borderId="0" xfId="0" applyNumberFormat="1" applyFont="1" applyFill="1" applyBorder="1" applyAlignment="1">
      <alignment/>
    </xf>
    <xf numFmtId="197" fontId="25" fillId="0" borderId="0" xfId="54" applyNumberFormat="1" applyFont="1" applyFill="1" applyBorder="1" applyAlignment="1">
      <alignment/>
    </xf>
    <xf numFmtId="4" fontId="25" fillId="0" borderId="0" xfId="0" applyNumberFormat="1" applyFont="1" applyAlignment="1">
      <alignment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/>
    </xf>
    <xf numFmtId="4" fontId="25" fillId="0" borderId="0" xfId="50" applyNumberFormat="1" applyFont="1">
      <alignment/>
      <protection/>
    </xf>
    <xf numFmtId="4" fontId="25" fillId="0" borderId="0" xfId="0" applyNumberFormat="1" applyFont="1" applyFill="1" applyBorder="1" applyAlignment="1">
      <alignment horizontal="left" vertical="center"/>
    </xf>
    <xf numFmtId="4" fontId="25" fillId="33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203" fontId="21" fillId="0" borderId="0" xfId="0" applyNumberFormat="1" applyFont="1" applyFill="1" applyBorder="1" applyAlignment="1">
      <alignment/>
    </xf>
    <xf numFmtId="203" fontId="21" fillId="0" borderId="0" xfId="54" applyNumberFormat="1" applyFont="1" applyFill="1" applyBorder="1" applyAlignment="1">
      <alignment/>
    </xf>
    <xf numFmtId="203" fontId="22" fillId="0" borderId="0" xfId="0" applyNumberFormat="1" applyFont="1" applyFill="1" applyBorder="1" applyAlignment="1">
      <alignment vertical="center"/>
    </xf>
    <xf numFmtId="203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/>
    </xf>
    <xf numFmtId="1" fontId="25" fillId="0" borderId="0" xfId="50" applyNumberFormat="1" applyFont="1">
      <alignment/>
      <protection/>
    </xf>
    <xf numFmtId="1" fontId="2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vertical="center"/>
    </xf>
    <xf numFmtId="196" fontId="22" fillId="0" borderId="0" xfId="54" applyNumberFormat="1" applyFont="1" applyFill="1" applyBorder="1" applyAlignment="1">
      <alignment horizontal="right" vertical="center" wrapText="1"/>
    </xf>
    <xf numFmtId="196" fontId="25" fillId="33" borderId="0" xfId="54" applyNumberFormat="1" applyFont="1" applyFill="1" applyBorder="1" applyAlignment="1">
      <alignment horizontal="right" vertical="center" wrapText="1"/>
    </xf>
    <xf numFmtId="196" fontId="25" fillId="0" borderId="0" xfId="54" applyNumberFormat="1" applyFont="1" applyFill="1" applyBorder="1" applyAlignment="1">
      <alignment horizontal="right" vertical="center" wrapText="1"/>
    </xf>
    <xf numFmtId="196" fontId="25" fillId="0" borderId="0" xfId="54" applyNumberFormat="1" applyFont="1" applyFill="1" applyBorder="1" applyAlignment="1">
      <alignment/>
    </xf>
    <xf numFmtId="196" fontId="25" fillId="0" borderId="0" xfId="54" applyNumberFormat="1" applyFont="1" applyAlignment="1">
      <alignment/>
    </xf>
    <xf numFmtId="196" fontId="22" fillId="33" borderId="0" xfId="54" applyNumberFormat="1" applyFont="1" applyFill="1" applyBorder="1" applyAlignment="1">
      <alignment horizontal="right" vertical="center" wrapText="1"/>
    </xf>
    <xf numFmtId="196" fontId="25" fillId="33" borderId="0" xfId="54" applyNumberFormat="1" applyFont="1" applyFill="1" applyBorder="1" applyAlignment="1">
      <alignment horizontal="right"/>
    </xf>
    <xf numFmtId="196" fontId="25" fillId="0" borderId="0" xfId="54" applyNumberFormat="1" applyFont="1" applyFill="1" applyBorder="1" applyAlignment="1">
      <alignment horizontal="right"/>
    </xf>
    <xf numFmtId="218" fontId="21" fillId="0" borderId="0" xfId="0" applyNumberFormat="1" applyFont="1" applyFill="1" applyBorder="1" applyAlignment="1">
      <alignment/>
    </xf>
    <xf numFmtId="218" fontId="22" fillId="0" borderId="0" xfId="0" applyNumberFormat="1" applyFont="1" applyFill="1" applyBorder="1" applyAlignment="1">
      <alignment horizontal="left" vertical="center"/>
    </xf>
    <xf numFmtId="211" fontId="25" fillId="33" borderId="0" xfId="54" applyNumberFormat="1" applyFont="1" applyFill="1" applyBorder="1" applyAlignment="1">
      <alignment horizontal="right" vertical="center" wrapText="1"/>
    </xf>
    <xf numFmtId="213" fontId="25" fillId="33" borderId="0" xfId="54" applyNumberFormat="1" applyFont="1" applyFill="1" applyBorder="1" applyAlignment="1">
      <alignment horizontal="right" vertical="center" wrapText="1"/>
    </xf>
    <xf numFmtId="212" fontId="25" fillId="33" borderId="0" xfId="54" applyNumberFormat="1" applyFont="1" applyFill="1" applyBorder="1" applyAlignment="1">
      <alignment horizontal="right" vertical="center" wrapText="1"/>
    </xf>
    <xf numFmtId="196" fontId="22" fillId="0" borderId="0" xfId="0" applyNumberFormat="1" applyFont="1" applyFill="1" applyBorder="1" applyAlignment="1">
      <alignment horizontal="left" vertical="center"/>
    </xf>
    <xf numFmtId="196" fontId="83" fillId="0" borderId="0" xfId="54" applyNumberFormat="1" applyFont="1" applyFill="1" applyBorder="1" applyAlignment="1">
      <alignment horizontal="right" vertical="center" wrapText="1"/>
    </xf>
    <xf numFmtId="4" fontId="84" fillId="0" borderId="0" xfId="0" applyNumberFormat="1" applyFont="1" applyFill="1" applyBorder="1" applyAlignment="1">
      <alignment vertical="center"/>
    </xf>
    <xf numFmtId="196" fontId="84" fillId="0" borderId="0" xfId="54" applyNumberFormat="1" applyFont="1" applyFill="1" applyBorder="1" applyAlignment="1">
      <alignment horizontal="right" vertical="center" wrapText="1"/>
    </xf>
    <xf numFmtId="196" fontId="84" fillId="33" borderId="0" xfId="54" applyNumberFormat="1" applyFont="1" applyFill="1" applyBorder="1" applyAlignment="1">
      <alignment horizontal="right" vertical="center" wrapText="1"/>
    </xf>
    <xf numFmtId="4" fontId="85" fillId="0" borderId="0" xfId="0" applyNumberFormat="1" applyFont="1" applyFill="1" applyBorder="1" applyAlignment="1">
      <alignment/>
    </xf>
    <xf numFmtId="196" fontId="85" fillId="0" borderId="0" xfId="54" applyNumberFormat="1" applyFont="1" applyFill="1" applyBorder="1" applyAlignment="1">
      <alignment/>
    </xf>
    <xf numFmtId="196" fontId="85" fillId="0" borderId="0" xfId="54" applyNumberFormat="1" applyFont="1" applyFill="1" applyBorder="1" applyAlignment="1">
      <alignment horizontal="center"/>
    </xf>
    <xf numFmtId="4" fontId="85" fillId="0" borderId="0" xfId="0" applyNumberFormat="1" applyFont="1" applyFill="1" applyBorder="1" applyAlignment="1">
      <alignment vertical="center"/>
    </xf>
    <xf numFmtId="196" fontId="85" fillId="33" borderId="0" xfId="54" applyNumberFormat="1" applyFont="1" applyFill="1" applyBorder="1" applyAlignment="1">
      <alignment horizontal="right" vertical="center" wrapText="1"/>
    </xf>
    <xf numFmtId="196" fontId="85" fillId="0" borderId="0" xfId="54" applyNumberFormat="1" applyFont="1" applyFill="1" applyBorder="1" applyAlignment="1">
      <alignment horizontal="right" vertical="center" wrapText="1"/>
    </xf>
    <xf numFmtId="4" fontId="84" fillId="0" borderId="0" xfId="0" applyNumberFormat="1" applyFont="1" applyFill="1" applyBorder="1" applyAlignment="1">
      <alignment horizontal="left"/>
    </xf>
    <xf numFmtId="4" fontId="85" fillId="0" borderId="0" xfId="0" applyNumberFormat="1" applyFont="1" applyFill="1" applyBorder="1" applyAlignment="1">
      <alignment horizontal="left" vertical="center"/>
    </xf>
    <xf numFmtId="196" fontId="85" fillId="33" borderId="0" xfId="54" applyNumberFormat="1" applyFont="1" applyFill="1" applyBorder="1" applyAlignment="1">
      <alignment horizontal="right"/>
    </xf>
    <xf numFmtId="196" fontId="85" fillId="0" borderId="0" xfId="54" applyNumberFormat="1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left"/>
    </xf>
    <xf numFmtId="4" fontId="84" fillId="0" borderId="0" xfId="0" applyNumberFormat="1" applyFont="1" applyFill="1" applyBorder="1" applyAlignment="1">
      <alignment horizontal="left" vertical="center"/>
    </xf>
    <xf numFmtId="4" fontId="85" fillId="33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196" fontId="85" fillId="0" borderId="0" xfId="54" applyNumberFormat="1" applyFont="1" applyBorder="1" applyAlignment="1">
      <alignment/>
    </xf>
    <xf numFmtId="211" fontId="21" fillId="0" borderId="0" xfId="54" applyNumberFormat="1" applyFont="1" applyFill="1" applyBorder="1" applyAlignment="1">
      <alignment vertical="center" wrapText="1"/>
    </xf>
    <xf numFmtId="203" fontId="25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4" fontId="25" fillId="33" borderId="0" xfId="0" applyNumberFormat="1" applyFont="1" applyFill="1" applyBorder="1" applyAlignment="1">
      <alignment horizontal="left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 shrinkToFit="1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Destin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"/>
          <c:w val="0.6837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7857484"/>
        <c:axId val="26499629"/>
      </c:barChart>
      <c:cat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857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5"/>
          <c:h val="0.8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7170070"/>
        <c:axId val="66095175"/>
      </c:barChart>
      <c:catAx>
        <c:axId val="3717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095175"/>
        <c:crosses val="autoZero"/>
        <c:auto val="1"/>
        <c:lblOffset val="100"/>
        <c:tickLblSkip val="1"/>
        <c:noMultiLvlLbl val="0"/>
      </c:catAx>
      <c:valAx>
        <c:axId val="660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170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46"/>
  <sheetViews>
    <sheetView showGridLines="0" tabSelected="1" workbookViewId="0" topLeftCell="A1">
      <selection activeCell="A2" sqref="A2"/>
    </sheetView>
  </sheetViews>
  <sheetFormatPr defaultColWidth="11.5546875" defaultRowHeight="15"/>
  <cols>
    <col min="1" max="1" width="16.77734375" style="32" customWidth="1"/>
    <col min="2" max="3" width="7.77734375" style="32" customWidth="1"/>
    <col min="4" max="4" width="8.99609375" style="32" customWidth="1"/>
    <col min="5" max="5" width="7.77734375" style="32" customWidth="1"/>
    <col min="6" max="7" width="6.77734375" style="32" customWidth="1"/>
    <col min="8" max="8" width="7.77734375" style="32" bestFit="1" customWidth="1"/>
    <col min="9" max="9" width="8.99609375" style="32" customWidth="1"/>
    <col min="10" max="12" width="6.77734375" style="32" customWidth="1"/>
    <col min="13" max="13" width="4.10546875" style="54" customWidth="1"/>
    <col min="14" max="14" width="1.77734375" style="33" customWidth="1"/>
    <col min="15" max="22" width="11.5546875" style="33" customWidth="1"/>
    <col min="23" max="16384" width="11.5546875" style="32" customWidth="1"/>
  </cols>
  <sheetData>
    <row r="1" spans="1:12" ht="12.75" customHeight="1">
      <c r="A1" s="106" t="s">
        <v>127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9" customHeight="1">
      <c r="A2" s="34"/>
      <c r="B2" s="73"/>
      <c r="C2" s="34"/>
      <c r="D2" s="34"/>
      <c r="E2" s="34"/>
      <c r="F2" s="34"/>
      <c r="G2" s="34"/>
      <c r="H2" s="34"/>
      <c r="I2" s="34"/>
      <c r="J2" s="77"/>
      <c r="K2" s="34"/>
      <c r="L2" s="34"/>
    </row>
    <row r="3" spans="1:12" ht="20.25" customHeight="1">
      <c r="A3" s="109" t="s">
        <v>126</v>
      </c>
      <c r="B3" s="107" t="s">
        <v>67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22" ht="9">
      <c r="A4" s="110"/>
      <c r="B4" s="104" t="s">
        <v>31</v>
      </c>
      <c r="C4" s="104" t="s">
        <v>51</v>
      </c>
      <c r="D4" s="104" t="s">
        <v>146</v>
      </c>
      <c r="E4" s="104" t="s">
        <v>32</v>
      </c>
      <c r="F4" s="104" t="s">
        <v>8</v>
      </c>
      <c r="G4" s="104" t="s">
        <v>42</v>
      </c>
      <c r="H4" s="104" t="s">
        <v>63</v>
      </c>
      <c r="I4" s="104" t="s">
        <v>145</v>
      </c>
      <c r="J4" s="102" t="s">
        <v>58</v>
      </c>
      <c r="K4" s="104" t="s">
        <v>56</v>
      </c>
      <c r="L4" s="102" t="s">
        <v>68</v>
      </c>
      <c r="V4" s="32"/>
    </row>
    <row r="5" spans="1:22" ht="33" customHeight="1">
      <c r="A5" s="111"/>
      <c r="B5" s="105"/>
      <c r="C5" s="105"/>
      <c r="D5" s="105"/>
      <c r="E5" s="105"/>
      <c r="F5" s="105"/>
      <c r="G5" s="105"/>
      <c r="H5" s="105"/>
      <c r="I5" s="105"/>
      <c r="J5" s="103"/>
      <c r="K5" s="105"/>
      <c r="L5" s="103"/>
      <c r="V5" s="32"/>
    </row>
    <row r="6" spans="1:22" ht="9">
      <c r="A6" s="30"/>
      <c r="B6" s="97"/>
      <c r="C6" s="28"/>
      <c r="D6" s="28"/>
      <c r="E6" s="28"/>
      <c r="F6" s="28"/>
      <c r="G6" s="28"/>
      <c r="H6" s="28"/>
      <c r="I6" s="28"/>
      <c r="J6" s="28"/>
      <c r="K6" s="28"/>
      <c r="L6" s="28"/>
      <c r="M6" s="55"/>
      <c r="N6" s="29"/>
      <c r="O6" s="29"/>
      <c r="P6" s="29"/>
      <c r="Q6" s="29"/>
      <c r="R6" s="29"/>
      <c r="V6" s="32"/>
    </row>
    <row r="7" spans="1:21" s="36" customFormat="1" ht="9">
      <c r="A7" s="43" t="s">
        <v>31</v>
      </c>
      <c r="B7" s="78">
        <f aca="true" t="shared" si="0" ref="B7:L7">B9+B11+B16+B35+B48+B52+B66</f>
        <v>13910.093958689491</v>
      </c>
      <c r="C7" s="78">
        <f t="shared" si="0"/>
        <v>5349.392220138204</v>
      </c>
      <c r="D7" s="78">
        <f t="shared" si="0"/>
        <v>3235.842710760119</v>
      </c>
      <c r="E7" s="78">
        <f t="shared" si="0"/>
        <v>348.06566307277626</v>
      </c>
      <c r="F7" s="78">
        <f t="shared" si="0"/>
        <v>718.1650485829961</v>
      </c>
      <c r="G7" s="78">
        <f t="shared" si="0"/>
        <v>442.0692576923077</v>
      </c>
      <c r="H7" s="78">
        <f t="shared" si="0"/>
        <v>173.2547476744186</v>
      </c>
      <c r="I7" s="78">
        <f t="shared" si="0"/>
        <v>3040.302006257822</v>
      </c>
      <c r="J7" s="78">
        <f t="shared" si="0"/>
        <v>390.5315798122065</v>
      </c>
      <c r="K7" s="78">
        <f t="shared" si="0"/>
        <v>17.995295289855072</v>
      </c>
      <c r="L7" s="78">
        <f t="shared" si="0"/>
        <v>194.47542940878836</v>
      </c>
      <c r="M7" s="56"/>
      <c r="N7" s="44"/>
      <c r="O7" s="44"/>
      <c r="P7" s="35"/>
      <c r="Q7" s="35"/>
      <c r="R7" s="35"/>
      <c r="S7" s="35"/>
      <c r="T7" s="35"/>
      <c r="U7" s="35"/>
    </row>
    <row r="8" spans="1:22" ht="9">
      <c r="A8" s="45"/>
      <c r="B8" s="64"/>
      <c r="C8" s="75"/>
      <c r="D8" s="66"/>
      <c r="E8" s="76"/>
      <c r="F8" s="65"/>
      <c r="G8" s="65"/>
      <c r="H8" s="74"/>
      <c r="I8" s="65"/>
      <c r="J8" s="65"/>
      <c r="K8" s="65"/>
      <c r="L8" s="67"/>
      <c r="M8" s="56"/>
      <c r="N8" s="46"/>
      <c r="O8" s="46"/>
      <c r="V8" s="32"/>
    </row>
    <row r="9" spans="1:22" ht="9">
      <c r="A9" s="43" t="s">
        <v>72</v>
      </c>
      <c r="B9" s="64">
        <v>5601.730040782716</v>
      </c>
      <c r="C9" s="65">
        <v>0</v>
      </c>
      <c r="D9" s="65">
        <v>3233.7555626850944</v>
      </c>
      <c r="E9" s="65">
        <v>0</v>
      </c>
      <c r="F9" s="65">
        <v>0</v>
      </c>
      <c r="G9" s="65">
        <v>0</v>
      </c>
      <c r="H9" s="65">
        <v>0</v>
      </c>
      <c r="I9" s="65">
        <v>2367.9744780976216</v>
      </c>
      <c r="J9" s="65">
        <v>0</v>
      </c>
      <c r="K9" s="65">
        <v>0</v>
      </c>
      <c r="L9" s="65">
        <v>0</v>
      </c>
      <c r="M9" s="58"/>
      <c r="N9" s="58"/>
      <c r="O9" s="58"/>
      <c r="P9" s="58"/>
      <c r="Q9" s="58"/>
      <c r="R9" s="58"/>
      <c r="S9" s="56"/>
      <c r="T9" s="56"/>
      <c r="U9" s="56"/>
      <c r="V9" s="56"/>
    </row>
    <row r="10" spans="1:22" ht="9">
      <c r="A10" s="45"/>
      <c r="B10" s="64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58"/>
      <c r="N10" s="60"/>
      <c r="O10" s="61"/>
      <c r="P10" s="62"/>
      <c r="Q10" s="62"/>
      <c r="R10" s="62"/>
      <c r="V10" s="32"/>
    </row>
    <row r="11" spans="1:22" ht="9">
      <c r="A11" s="43" t="s">
        <v>46</v>
      </c>
      <c r="B11" s="64">
        <f>SUM(C11:L11)</f>
        <v>1214.1773050147642</v>
      </c>
      <c r="C11" s="64">
        <f aca="true" t="shared" si="1" ref="C11:L11">SUM(C12:C14)</f>
        <v>55.6319397828233</v>
      </c>
      <c r="D11" s="64">
        <f t="shared" si="1"/>
        <v>0.3338766041461007</v>
      </c>
      <c r="E11" s="64">
        <f t="shared" si="1"/>
        <v>80.4758409703504</v>
      </c>
      <c r="F11" s="64">
        <f t="shared" si="1"/>
        <v>501.13241970310395</v>
      </c>
      <c r="G11" s="64">
        <f t="shared" si="1"/>
        <v>208.68345192307694</v>
      </c>
      <c r="H11" s="64">
        <f t="shared" si="1"/>
        <v>4.431391860465117</v>
      </c>
      <c r="I11" s="64">
        <f t="shared" si="1"/>
        <v>362.88296745932416</v>
      </c>
      <c r="J11" s="64">
        <f t="shared" si="1"/>
        <v>0.001602112676056338</v>
      </c>
      <c r="K11" s="64">
        <f t="shared" si="1"/>
        <v>3.6231884057971017E-06</v>
      </c>
      <c r="L11" s="64">
        <f t="shared" si="1"/>
        <v>0.603810975609756</v>
      </c>
      <c r="M11" s="56"/>
      <c r="N11" s="46"/>
      <c r="O11" s="47"/>
      <c r="V11" s="32"/>
    </row>
    <row r="12" spans="1:22" ht="9">
      <c r="A12" s="46" t="s">
        <v>101</v>
      </c>
      <c r="B12" s="64">
        <f>SUM(C12:L12)</f>
        <v>42.786576014369835</v>
      </c>
      <c r="C12" s="65">
        <v>0</v>
      </c>
      <c r="D12" s="65">
        <v>0.00017571569595261602</v>
      </c>
      <c r="E12" s="65">
        <v>0</v>
      </c>
      <c r="F12" s="65">
        <v>0</v>
      </c>
      <c r="G12" s="65">
        <v>42.12126923076924</v>
      </c>
      <c r="H12" s="65">
        <v>2.0930232558139536E-05</v>
      </c>
      <c r="I12" s="65">
        <v>0.6651101376720902</v>
      </c>
      <c r="J12" s="65">
        <v>0</v>
      </c>
      <c r="K12" s="65">
        <v>0</v>
      </c>
      <c r="L12" s="65">
        <v>0</v>
      </c>
      <c r="M12" s="56"/>
      <c r="N12" s="46"/>
      <c r="O12" s="47"/>
      <c r="V12" s="32"/>
    </row>
    <row r="13" spans="1:22" ht="9">
      <c r="A13" s="46" t="s">
        <v>40</v>
      </c>
      <c r="B13" s="64">
        <f>SUM(C13:L13)</f>
        <v>1168.228011941486</v>
      </c>
      <c r="C13" s="65">
        <v>55.6319397828233</v>
      </c>
      <c r="D13" s="65">
        <v>0.3337008884501481</v>
      </c>
      <c r="E13" s="65">
        <v>80.4758409703504</v>
      </c>
      <c r="F13" s="65">
        <v>501.0560512820513</v>
      </c>
      <c r="G13" s="65">
        <v>164.59063461538463</v>
      </c>
      <c r="H13" s="65">
        <v>3.917017441860465</v>
      </c>
      <c r="I13" s="65">
        <v>362.0116382978723</v>
      </c>
      <c r="J13" s="65">
        <v>0.001602112676056338</v>
      </c>
      <c r="K13" s="65">
        <v>3.6231884057971017E-06</v>
      </c>
      <c r="L13" s="65">
        <v>0.20958292682926827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9">
      <c r="A14" s="46" t="s">
        <v>88</v>
      </c>
      <c r="B14" s="64">
        <f>SUM(C14:L14)</f>
        <v>3.162717058908014</v>
      </c>
      <c r="C14" s="65">
        <v>0</v>
      </c>
      <c r="D14" s="65">
        <v>0</v>
      </c>
      <c r="E14" s="65">
        <v>0</v>
      </c>
      <c r="F14" s="65">
        <v>0.07636842105263156</v>
      </c>
      <c r="G14" s="65">
        <v>1.9715480769230769</v>
      </c>
      <c r="H14" s="65">
        <v>0.514353488372093</v>
      </c>
      <c r="I14" s="65">
        <v>0.20621902377972468</v>
      </c>
      <c r="J14" s="65">
        <v>0</v>
      </c>
      <c r="K14" s="65">
        <v>0</v>
      </c>
      <c r="L14" s="65">
        <v>0.3942280487804878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ht="9">
      <c r="A15" s="45"/>
      <c r="B15" s="64"/>
      <c r="C15" s="65"/>
      <c r="D15" s="66"/>
      <c r="E15" s="66"/>
      <c r="F15" s="68"/>
      <c r="G15" s="68"/>
      <c r="H15" s="67"/>
      <c r="I15" s="68"/>
      <c r="J15" s="67"/>
      <c r="K15" s="66"/>
      <c r="L15" s="68"/>
      <c r="M15" s="56"/>
      <c r="N15" s="42"/>
      <c r="O15" s="47"/>
      <c r="V15" s="32"/>
    </row>
    <row r="16" spans="1:22" ht="9">
      <c r="A16" s="37" t="s">
        <v>49</v>
      </c>
      <c r="B16" s="64">
        <f>SUM(C16:L16)</f>
        <v>2553.525112325149</v>
      </c>
      <c r="C16" s="64">
        <f aca="true" t="shared" si="2" ref="C16:L16">SUM(C17:C33)</f>
        <v>1566.6106969397829</v>
      </c>
      <c r="D16" s="64">
        <f t="shared" si="2"/>
        <v>0.05484402764067128</v>
      </c>
      <c r="E16" s="64">
        <f t="shared" si="2"/>
        <v>267.583474393531</v>
      </c>
      <c r="F16" s="64">
        <f t="shared" si="2"/>
        <v>70.637338731444</v>
      </c>
      <c r="G16" s="64">
        <f t="shared" si="2"/>
        <v>3.0429173076923077</v>
      </c>
      <c r="H16" s="64">
        <f t="shared" si="2"/>
        <v>51.958574418604655</v>
      </c>
      <c r="I16" s="64">
        <f t="shared" si="2"/>
        <v>36.13491364205256</v>
      </c>
      <c r="J16" s="64">
        <f t="shared" si="2"/>
        <v>390.5276854460093</v>
      </c>
      <c r="K16" s="64">
        <f t="shared" si="2"/>
        <v>17.99528804347826</v>
      </c>
      <c r="L16" s="64">
        <f t="shared" si="2"/>
        <v>148.97937937491304</v>
      </c>
      <c r="M16" s="56"/>
      <c r="N16" s="42"/>
      <c r="O16" s="47"/>
      <c r="R16" s="32"/>
      <c r="S16" s="32"/>
      <c r="T16" s="32"/>
      <c r="U16" s="32"/>
      <c r="V16" s="32"/>
    </row>
    <row r="17" spans="1:22" ht="9">
      <c r="A17" s="45" t="s">
        <v>59</v>
      </c>
      <c r="B17" s="64">
        <f aca="true" t="shared" si="3" ref="B17:B41">SUM(C17:L17)</f>
        <v>1396.215646799733</v>
      </c>
      <c r="C17" s="65">
        <v>1396.1973741362292</v>
      </c>
      <c r="D17" s="65">
        <v>0</v>
      </c>
      <c r="E17" s="65">
        <v>0</v>
      </c>
      <c r="F17" s="65">
        <v>0</v>
      </c>
      <c r="G17" s="65">
        <v>0</v>
      </c>
      <c r="H17" s="65">
        <v>2.325581395348837E-06</v>
      </c>
      <c r="I17" s="65">
        <v>0.018270337922403006</v>
      </c>
      <c r="J17" s="65">
        <v>0</v>
      </c>
      <c r="K17" s="65">
        <v>0</v>
      </c>
      <c r="L17" s="65">
        <v>0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ht="9">
      <c r="A18" s="48" t="s">
        <v>33</v>
      </c>
      <c r="B18" s="64">
        <f t="shared" si="3"/>
        <v>298.71642272716366</v>
      </c>
      <c r="C18" s="65">
        <v>53.623260612043445</v>
      </c>
      <c r="D18" s="65">
        <v>0</v>
      </c>
      <c r="E18" s="65">
        <v>152.60137870619945</v>
      </c>
      <c r="F18" s="65">
        <v>49.905887989203784</v>
      </c>
      <c r="G18" s="65">
        <v>6.634615384615385E-05</v>
      </c>
      <c r="H18" s="65">
        <v>5.12569534883721</v>
      </c>
      <c r="I18" s="65">
        <v>18.147190237797247</v>
      </c>
      <c r="J18" s="65">
        <v>7.84869014084507</v>
      </c>
      <c r="K18" s="65">
        <v>0</v>
      </c>
      <c r="L18" s="65">
        <v>11.464253346083577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9">
      <c r="A19" s="48" t="s">
        <v>129</v>
      </c>
      <c r="B19" s="64">
        <f>SUM(C19:L19)</f>
        <v>63.534899345647375</v>
      </c>
      <c r="C19" s="65">
        <v>0</v>
      </c>
      <c r="D19" s="65">
        <v>0</v>
      </c>
      <c r="E19" s="65">
        <v>63.520900269541784</v>
      </c>
      <c r="F19" s="65">
        <v>0.001107962213225371</v>
      </c>
      <c r="G19" s="65">
        <v>0</v>
      </c>
      <c r="H19" s="65">
        <v>0</v>
      </c>
      <c r="I19" s="65">
        <v>0.012891113892365457</v>
      </c>
      <c r="J19" s="65">
        <v>0</v>
      </c>
      <c r="K19" s="65">
        <v>0</v>
      </c>
      <c r="L19" s="65">
        <v>0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ht="9">
      <c r="A20" s="45" t="s">
        <v>36</v>
      </c>
      <c r="B20" s="64">
        <f t="shared" si="3"/>
        <v>87.48479914805864</v>
      </c>
      <c r="C20" s="65">
        <v>0</v>
      </c>
      <c r="D20" s="65">
        <v>0</v>
      </c>
      <c r="E20" s="65">
        <v>0.04149056603773585</v>
      </c>
      <c r="F20" s="65">
        <v>0.9580161943319837</v>
      </c>
      <c r="G20" s="65">
        <v>0</v>
      </c>
      <c r="H20" s="65">
        <v>10.269062790697673</v>
      </c>
      <c r="I20" s="65">
        <v>0.005399249061326658</v>
      </c>
      <c r="J20" s="65">
        <v>8.424164319248826</v>
      </c>
      <c r="K20" s="65">
        <v>0</v>
      </c>
      <c r="L20" s="65">
        <v>67.7866660286811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9">
      <c r="A21" s="45" t="s">
        <v>34</v>
      </c>
      <c r="B21" s="64">
        <f t="shared" si="3"/>
        <v>22.017321009643254</v>
      </c>
      <c r="C21" s="65">
        <v>0.016169792694965452</v>
      </c>
      <c r="D21" s="65">
        <v>0</v>
      </c>
      <c r="E21" s="65">
        <v>0</v>
      </c>
      <c r="F21" s="65">
        <v>10.833836707152496</v>
      </c>
      <c r="G21" s="65">
        <v>0.5375</v>
      </c>
      <c r="H21" s="65">
        <v>1.4877988372093023</v>
      </c>
      <c r="I21" s="65">
        <v>8.746329161451815</v>
      </c>
      <c r="J21" s="65">
        <v>0</v>
      </c>
      <c r="K21" s="65">
        <v>0.0002826086956521739</v>
      </c>
      <c r="L21" s="65">
        <v>0.39540390243902435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9">
      <c r="A22" s="45" t="s">
        <v>37</v>
      </c>
      <c r="B22" s="64">
        <f>SUM(C22:L22)</f>
        <v>1.436411386404304</v>
      </c>
      <c r="C22" s="65">
        <v>0</v>
      </c>
      <c r="D22" s="65">
        <v>0</v>
      </c>
      <c r="E22" s="65">
        <v>0</v>
      </c>
      <c r="F22" s="65">
        <v>0.02808502024291498</v>
      </c>
      <c r="G22" s="65">
        <v>0.029807692307692306</v>
      </c>
      <c r="H22" s="65">
        <v>1.0416581395348836</v>
      </c>
      <c r="I22" s="65">
        <v>0.046500625782227786</v>
      </c>
      <c r="J22" s="65">
        <v>0</v>
      </c>
      <c r="K22" s="65">
        <v>0</v>
      </c>
      <c r="L22" s="65">
        <v>0.2903599085365854</v>
      </c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9">
      <c r="A23" s="45" t="s">
        <v>55</v>
      </c>
      <c r="B23" s="64">
        <f>SUM(C23:L23)</f>
        <v>3.9048506449410323</v>
      </c>
      <c r="C23" s="65">
        <v>0</v>
      </c>
      <c r="D23" s="65">
        <v>0</v>
      </c>
      <c r="E23" s="65">
        <v>0</v>
      </c>
      <c r="F23" s="65">
        <v>0.005143049932523617</v>
      </c>
      <c r="G23" s="65">
        <v>0</v>
      </c>
      <c r="H23" s="65">
        <v>0.5121593023255814</v>
      </c>
      <c r="I23" s="65">
        <v>0</v>
      </c>
      <c r="J23" s="65">
        <v>0</v>
      </c>
      <c r="K23" s="65">
        <v>0</v>
      </c>
      <c r="L23" s="65">
        <v>3.3875482926829275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9">
      <c r="A24" s="45" t="s">
        <v>137</v>
      </c>
      <c r="B24" s="64">
        <f>SUM(C24:L24)</f>
        <v>1.5923746738513898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0.000794186046511628</v>
      </c>
      <c r="I24" s="65">
        <v>0</v>
      </c>
      <c r="J24" s="65">
        <v>0</v>
      </c>
      <c r="K24" s="65">
        <v>0</v>
      </c>
      <c r="L24" s="65">
        <v>1.591580487804878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9">
      <c r="A25" s="45" t="s">
        <v>83</v>
      </c>
      <c r="B25" s="64">
        <f>SUM(C25:L25)</f>
        <v>7.913475982042154</v>
      </c>
      <c r="C25" s="65">
        <v>0</v>
      </c>
      <c r="D25" s="65">
        <v>0.01728035538005923</v>
      </c>
      <c r="E25" s="65">
        <v>0</v>
      </c>
      <c r="F25" s="65">
        <v>0.0068663967611336035</v>
      </c>
      <c r="G25" s="65">
        <v>0</v>
      </c>
      <c r="H25" s="65">
        <v>0.1332139534883721</v>
      </c>
      <c r="I25" s="65">
        <v>7.699586983729662</v>
      </c>
      <c r="J25" s="65">
        <v>0</v>
      </c>
      <c r="K25" s="65">
        <v>0</v>
      </c>
      <c r="L25" s="65">
        <v>0.05652829268292683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9">
      <c r="A26" s="46" t="s">
        <v>43</v>
      </c>
      <c r="B26" s="64">
        <f t="shared" si="3"/>
        <v>450.2913490990748</v>
      </c>
      <c r="C26" s="65">
        <v>5.799012833168805</v>
      </c>
      <c r="D26" s="65">
        <v>0</v>
      </c>
      <c r="E26" s="65">
        <v>2.164066037735849</v>
      </c>
      <c r="F26" s="65">
        <v>5.847367071524967</v>
      </c>
      <c r="G26" s="65">
        <v>0.04807692307692308</v>
      </c>
      <c r="H26" s="65">
        <v>16.738124418604652</v>
      </c>
      <c r="I26" s="65">
        <v>0.016346683354192742</v>
      </c>
      <c r="J26" s="65">
        <v>374.25482511737084</v>
      </c>
      <c r="K26" s="65">
        <v>0.00010144927536231884</v>
      </c>
      <c r="L26" s="65">
        <v>45.42342856496321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9">
      <c r="A27" s="46" t="s">
        <v>44</v>
      </c>
      <c r="B27" s="64">
        <f t="shared" si="3"/>
        <v>22.46802334117116</v>
      </c>
      <c r="C27" s="65">
        <v>1.0449555774925963</v>
      </c>
      <c r="D27" s="65">
        <v>0.01576999012833169</v>
      </c>
      <c r="E27" s="65">
        <v>18.557122641509434</v>
      </c>
      <c r="F27" s="65">
        <v>1.5073724696356277</v>
      </c>
      <c r="G27" s="65">
        <v>0</v>
      </c>
      <c r="H27" s="65">
        <v>1.0978616279069768</v>
      </c>
      <c r="I27" s="65">
        <v>0.07352816020025031</v>
      </c>
      <c r="J27" s="65">
        <v>0</v>
      </c>
      <c r="K27" s="65">
        <v>5.9782608695652175E-05</v>
      </c>
      <c r="L27" s="65">
        <v>0.17135309168925023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9">
      <c r="A28" s="46" t="s">
        <v>57</v>
      </c>
      <c r="B28" s="64">
        <f t="shared" si="3"/>
        <v>30.747011223251405</v>
      </c>
      <c r="C28" s="65">
        <v>0</v>
      </c>
      <c r="D28" s="65">
        <v>0</v>
      </c>
      <c r="E28" s="65">
        <v>30.698516172506736</v>
      </c>
      <c r="F28" s="65">
        <v>0.004726045883940621</v>
      </c>
      <c r="G28" s="65">
        <v>0</v>
      </c>
      <c r="H28" s="65">
        <v>0.00868139534883721</v>
      </c>
      <c r="I28" s="65">
        <v>0.035087609511889856</v>
      </c>
      <c r="J28" s="65">
        <v>0</v>
      </c>
      <c r="K28" s="65">
        <v>0</v>
      </c>
      <c r="L28" s="65">
        <v>0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9">
      <c r="A29" s="46" t="s">
        <v>70</v>
      </c>
      <c r="B29" s="64">
        <f t="shared" si="3"/>
        <v>5.853953395285593</v>
      </c>
      <c r="C29" s="65">
        <v>0</v>
      </c>
      <c r="D29" s="65">
        <v>0</v>
      </c>
      <c r="E29" s="65">
        <v>0</v>
      </c>
      <c r="F29" s="65">
        <v>0.02250877192982456</v>
      </c>
      <c r="G29" s="65">
        <v>0</v>
      </c>
      <c r="H29" s="65">
        <v>0.24542906976744186</v>
      </c>
      <c r="I29" s="65">
        <v>0.06815018773466834</v>
      </c>
      <c r="J29" s="65">
        <v>0</v>
      </c>
      <c r="K29" s="65">
        <v>0</v>
      </c>
      <c r="L29" s="65">
        <v>5.517865365853659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9">
      <c r="A30" s="45" t="s">
        <v>113</v>
      </c>
      <c r="B30" s="64">
        <f t="shared" si="3"/>
        <v>1.0465040447843397</v>
      </c>
      <c r="C30" s="65">
        <v>0</v>
      </c>
      <c r="D30" s="65">
        <v>0</v>
      </c>
      <c r="E30" s="65">
        <v>0</v>
      </c>
      <c r="F30" s="65">
        <v>0.021423751686909583</v>
      </c>
      <c r="G30" s="65">
        <v>0.9851586538461539</v>
      </c>
      <c r="H30" s="65">
        <v>0.016781395348837207</v>
      </c>
      <c r="I30" s="65">
        <v>0</v>
      </c>
      <c r="J30" s="65">
        <v>0</v>
      </c>
      <c r="K30" s="65">
        <v>0</v>
      </c>
      <c r="L30" s="65">
        <v>0.023140243902439024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9">
      <c r="A31" s="46" t="s">
        <v>41</v>
      </c>
      <c r="B31" s="64">
        <f t="shared" si="3"/>
        <v>150.98246080023455</v>
      </c>
      <c r="C31" s="65">
        <v>109.929923988154</v>
      </c>
      <c r="D31" s="65">
        <v>0.02179368213228036</v>
      </c>
      <c r="E31" s="65">
        <v>0</v>
      </c>
      <c r="F31" s="65">
        <v>1.4296342780026992</v>
      </c>
      <c r="G31" s="65">
        <v>1.2019230769230769</v>
      </c>
      <c r="H31" s="65">
        <v>8.988217441860467</v>
      </c>
      <c r="I31" s="65">
        <v>0.6655018773466834</v>
      </c>
      <c r="J31" s="65">
        <v>5.868544600938967E-06</v>
      </c>
      <c r="K31" s="65">
        <v>17.994844202898552</v>
      </c>
      <c r="L31" s="65">
        <v>10.75061638437218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9">
      <c r="A32" s="46" t="s">
        <v>35</v>
      </c>
      <c r="B32" s="64">
        <f>SUM(C32:L32)</f>
        <v>5.938041063168</v>
      </c>
      <c r="C32" s="65">
        <v>0</v>
      </c>
      <c r="D32" s="65">
        <v>0</v>
      </c>
      <c r="E32" s="65">
        <v>0</v>
      </c>
      <c r="F32" s="65">
        <v>5.668016194331984E-05</v>
      </c>
      <c r="G32" s="65">
        <v>0.2403846153846154</v>
      </c>
      <c r="H32" s="65">
        <v>5.481513953488373</v>
      </c>
      <c r="I32" s="65">
        <v>0.0173279098873592</v>
      </c>
      <c r="J32" s="65">
        <v>0</v>
      </c>
      <c r="K32" s="65">
        <v>0</v>
      </c>
      <c r="L32" s="65">
        <v>0.1987579042457091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0.5" customHeight="1">
      <c r="A33" s="46" t="s">
        <v>64</v>
      </c>
      <c r="B33" s="64">
        <f t="shared" si="3"/>
        <v>3.381567640694252</v>
      </c>
      <c r="C33" s="65">
        <v>0</v>
      </c>
      <c r="D33" s="65">
        <v>0</v>
      </c>
      <c r="E33" s="65">
        <v>0</v>
      </c>
      <c r="F33" s="65">
        <v>0.065306342780027</v>
      </c>
      <c r="G33" s="65">
        <v>0</v>
      </c>
      <c r="H33" s="65">
        <v>0.8115802325581395</v>
      </c>
      <c r="I33" s="65">
        <v>0.5828035043804756</v>
      </c>
      <c r="J33" s="65">
        <v>0</v>
      </c>
      <c r="K33" s="65">
        <v>0</v>
      </c>
      <c r="L33" s="65">
        <v>1.92187756097561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9">
      <c r="A34" s="46"/>
      <c r="B34" s="64"/>
      <c r="C34" s="70"/>
      <c r="D34" s="66"/>
      <c r="E34" s="71"/>
      <c r="F34" s="68"/>
      <c r="G34" s="68"/>
      <c r="H34" s="68"/>
      <c r="I34" s="68"/>
      <c r="J34" s="68"/>
      <c r="K34" s="67"/>
      <c r="L34" s="68"/>
      <c r="M34" s="56"/>
      <c r="N34" s="46"/>
      <c r="O34" s="46"/>
      <c r="V34" s="32"/>
    </row>
    <row r="35" spans="1:22" ht="9">
      <c r="A35" s="37" t="s">
        <v>144</v>
      </c>
      <c r="B35" s="64">
        <f>SUM(C35:L35)</f>
        <v>2721.250363509657</v>
      </c>
      <c r="C35" s="64">
        <f>SUM(C36:C46)</f>
        <v>2305.344871668312</v>
      </c>
      <c r="D35" s="64">
        <f aca="true" t="shared" si="4" ref="D35:L35">SUM(D36:D46)</f>
        <v>0.888664363277394</v>
      </c>
      <c r="E35" s="64">
        <f t="shared" si="4"/>
        <v>0.0042345013477088946</v>
      </c>
      <c r="F35" s="64">
        <f t="shared" si="4"/>
        <v>92.77519838056679</v>
      </c>
      <c r="G35" s="64">
        <f t="shared" si="4"/>
        <v>60.211590384615384</v>
      </c>
      <c r="H35" s="64">
        <f t="shared" si="4"/>
        <v>57.732504651162785</v>
      </c>
      <c r="I35" s="64">
        <f t="shared" si="4"/>
        <v>196.213225281602</v>
      </c>
      <c r="J35" s="64">
        <f t="shared" si="4"/>
        <v>0.002291079812206573</v>
      </c>
      <c r="K35" s="64">
        <f t="shared" si="4"/>
        <v>0</v>
      </c>
      <c r="L35" s="64">
        <f t="shared" si="4"/>
        <v>8.077783198961157</v>
      </c>
      <c r="M35" s="56"/>
      <c r="N35" s="46"/>
      <c r="O35" s="46"/>
      <c r="V35" s="32"/>
    </row>
    <row r="36" spans="1:22" ht="9">
      <c r="A36" s="99" t="s">
        <v>75</v>
      </c>
      <c r="B36" s="64">
        <f t="shared" si="3"/>
        <v>53.297552545251285</v>
      </c>
      <c r="C36" s="65">
        <v>0</v>
      </c>
      <c r="D36" s="65">
        <v>0.0033020730503455086</v>
      </c>
      <c r="E36" s="65">
        <v>0</v>
      </c>
      <c r="F36" s="65">
        <v>52.682354925775975</v>
      </c>
      <c r="G36" s="65">
        <v>0.24969230769230769</v>
      </c>
      <c r="H36" s="65">
        <v>0.004275581395348838</v>
      </c>
      <c r="I36" s="65">
        <v>0.034488110137672084</v>
      </c>
      <c r="J36" s="65">
        <v>0</v>
      </c>
      <c r="K36" s="65">
        <v>0</v>
      </c>
      <c r="L36" s="65">
        <v>0.32343954719963863</v>
      </c>
      <c r="M36" s="56"/>
      <c r="N36" s="46"/>
      <c r="O36" s="46"/>
      <c r="V36" s="32"/>
    </row>
    <row r="37" spans="1:22" ht="9">
      <c r="A37" s="45" t="s">
        <v>53</v>
      </c>
      <c r="B37" s="64">
        <f t="shared" si="3"/>
        <v>30.723671146038335</v>
      </c>
      <c r="C37" s="65">
        <v>0</v>
      </c>
      <c r="D37" s="65">
        <v>0</v>
      </c>
      <c r="E37" s="65">
        <v>0</v>
      </c>
      <c r="F37" s="65">
        <v>1.2875303643724696</v>
      </c>
      <c r="G37" s="65">
        <v>29.328240384615384</v>
      </c>
      <c r="H37" s="65">
        <v>0.004241860465116279</v>
      </c>
      <c r="I37" s="65">
        <v>0</v>
      </c>
      <c r="J37" s="65">
        <v>0</v>
      </c>
      <c r="K37" s="65">
        <v>0</v>
      </c>
      <c r="L37" s="65">
        <v>0.10365853658536585</v>
      </c>
      <c r="M37" s="56"/>
      <c r="N37" s="46"/>
      <c r="O37" s="46"/>
      <c r="V37" s="32"/>
    </row>
    <row r="38" spans="1:22" ht="9">
      <c r="A38" s="45" t="s">
        <v>52</v>
      </c>
      <c r="B38" s="64">
        <f t="shared" si="3"/>
        <v>64.62642630707069</v>
      </c>
      <c r="C38" s="65">
        <v>0</v>
      </c>
      <c r="D38" s="65">
        <v>0</v>
      </c>
      <c r="E38" s="65">
        <v>0</v>
      </c>
      <c r="F38" s="65">
        <v>4.048531713900135</v>
      </c>
      <c r="G38" s="65">
        <v>0</v>
      </c>
      <c r="H38" s="65">
        <v>0.015836046511627906</v>
      </c>
      <c r="I38" s="65">
        <v>60.283886107634544</v>
      </c>
      <c r="J38" s="65">
        <v>0</v>
      </c>
      <c r="K38" s="65">
        <v>0</v>
      </c>
      <c r="L38" s="65">
        <v>0.27817243902439026</v>
      </c>
      <c r="M38" s="56"/>
      <c r="N38" s="46"/>
      <c r="O38" s="46"/>
      <c r="V38" s="32"/>
    </row>
    <row r="39" spans="1:22" ht="9">
      <c r="A39" s="45" t="s">
        <v>61</v>
      </c>
      <c r="B39" s="64">
        <f t="shared" si="3"/>
        <v>29.105045157648927</v>
      </c>
      <c r="C39" s="65">
        <v>0</v>
      </c>
      <c r="D39" s="65">
        <v>0.03635636722606121</v>
      </c>
      <c r="E39" s="65">
        <v>0</v>
      </c>
      <c r="F39" s="65">
        <v>18.069704453441297</v>
      </c>
      <c r="G39" s="65">
        <v>2.035619230769231</v>
      </c>
      <c r="H39" s="65">
        <v>0.007372093023255814</v>
      </c>
      <c r="I39" s="65">
        <v>8.954654568210263</v>
      </c>
      <c r="J39" s="65">
        <v>2.3474178403755868E-06</v>
      </c>
      <c r="K39" s="65">
        <v>0</v>
      </c>
      <c r="L39" s="65">
        <v>0.0013360975609756098</v>
      </c>
      <c r="M39" s="56"/>
      <c r="N39" s="46"/>
      <c r="O39" s="46"/>
      <c r="V39" s="32"/>
    </row>
    <row r="40" spans="1:22" ht="9">
      <c r="A40" s="46" t="s">
        <v>48</v>
      </c>
      <c r="B40" s="64">
        <f t="shared" si="3"/>
        <v>2339.3999853461646</v>
      </c>
      <c r="C40" s="65">
        <v>2236.075117472853</v>
      </c>
      <c r="D40" s="65">
        <v>0</v>
      </c>
      <c r="E40" s="65">
        <v>0</v>
      </c>
      <c r="F40" s="65">
        <v>16.68514170040486</v>
      </c>
      <c r="G40" s="65">
        <v>28.35353846153846</v>
      </c>
      <c r="H40" s="65">
        <v>57.677283720930234</v>
      </c>
      <c r="I40" s="65">
        <v>0.0028785982478097623</v>
      </c>
      <c r="J40" s="65">
        <v>0.00023474178403755868</v>
      </c>
      <c r="K40" s="65">
        <v>0</v>
      </c>
      <c r="L40" s="65">
        <v>0.605790650406504</v>
      </c>
      <c r="M40" s="56"/>
      <c r="N40" s="46"/>
      <c r="O40" s="46"/>
      <c r="V40" s="32"/>
    </row>
    <row r="41" spans="1:22" ht="9">
      <c r="A41" s="45" t="s">
        <v>130</v>
      </c>
      <c r="B41" s="64">
        <f t="shared" si="3"/>
        <v>60.36661549313551</v>
      </c>
      <c r="C41" s="65">
        <v>0</v>
      </c>
      <c r="D41" s="65">
        <v>0.04070681145113524</v>
      </c>
      <c r="E41" s="65">
        <v>0</v>
      </c>
      <c r="F41" s="65">
        <v>0.0007395411605937922</v>
      </c>
      <c r="G41" s="65">
        <v>0</v>
      </c>
      <c r="H41" s="65">
        <v>0.006596511627906977</v>
      </c>
      <c r="I41" s="65">
        <v>60.22588360450563</v>
      </c>
      <c r="J41" s="65">
        <v>0</v>
      </c>
      <c r="K41" s="65">
        <v>0</v>
      </c>
      <c r="L41" s="65">
        <v>0.0926890243902439</v>
      </c>
      <c r="M41" s="56"/>
      <c r="N41" s="46"/>
      <c r="O41" s="46"/>
      <c r="V41" s="32"/>
    </row>
    <row r="42" spans="1:22" ht="9">
      <c r="A42" s="45" t="s">
        <v>134</v>
      </c>
      <c r="B42" s="64">
        <f>SUM(C42:L42)</f>
        <v>4.484498122653316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4.484498122653316</v>
      </c>
      <c r="J42" s="65">
        <v>0</v>
      </c>
      <c r="K42" s="65">
        <v>0</v>
      </c>
      <c r="L42" s="65">
        <v>0</v>
      </c>
      <c r="M42" s="98"/>
      <c r="N42" s="46"/>
      <c r="O42" s="46"/>
      <c r="V42" s="32"/>
    </row>
    <row r="43" spans="1:22" ht="9">
      <c r="A43" s="99" t="s">
        <v>128</v>
      </c>
      <c r="B43" s="64">
        <f>SUM(C43:L43)</f>
        <v>69.27920350709859</v>
      </c>
      <c r="C43" s="65">
        <v>69.26975419545904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0.009449311639549438</v>
      </c>
      <c r="J43" s="65">
        <v>0</v>
      </c>
      <c r="K43" s="65">
        <v>0</v>
      </c>
      <c r="L43" s="65">
        <v>0</v>
      </c>
      <c r="M43" s="98"/>
      <c r="N43" s="46"/>
      <c r="O43" s="46"/>
      <c r="V43" s="32"/>
    </row>
    <row r="44" spans="1:22" ht="9">
      <c r="A44" s="45" t="s">
        <v>99</v>
      </c>
      <c r="B44" s="64">
        <f>SUM(C44:L44)</f>
        <v>19.693009901233477</v>
      </c>
      <c r="C44" s="65">
        <v>0</v>
      </c>
      <c r="D44" s="65">
        <v>0</v>
      </c>
      <c r="E44" s="65">
        <v>9.433962264150942E-06</v>
      </c>
      <c r="F44" s="65">
        <v>0.0003711201079622132</v>
      </c>
      <c r="G44" s="65">
        <v>0</v>
      </c>
      <c r="H44" s="65">
        <v>0.004302325581395349</v>
      </c>
      <c r="I44" s="65">
        <v>18.210007509386735</v>
      </c>
      <c r="J44" s="65">
        <v>0</v>
      </c>
      <c r="K44" s="65">
        <v>0</v>
      </c>
      <c r="L44" s="65">
        <v>1.4783195121951218</v>
      </c>
      <c r="M44" s="98"/>
      <c r="N44" s="46"/>
      <c r="O44" s="46"/>
      <c r="V44" s="32"/>
    </row>
    <row r="45" spans="1:22" ht="9">
      <c r="A45" s="45" t="s">
        <v>60</v>
      </c>
      <c r="B45" s="64">
        <f>SUM(C45:L45)</f>
        <v>48.92694183316454</v>
      </c>
      <c r="C45" s="65">
        <v>0</v>
      </c>
      <c r="D45" s="65">
        <v>0.022614017769002962</v>
      </c>
      <c r="E45" s="65">
        <v>0.004225067385444744</v>
      </c>
      <c r="F45" s="65">
        <v>8.097165991902834E-06</v>
      </c>
      <c r="G45" s="65">
        <v>0.2445</v>
      </c>
      <c r="H45" s="65">
        <v>0.009473255813953488</v>
      </c>
      <c r="I45" s="65">
        <v>43.50840050062578</v>
      </c>
      <c r="J45" s="65">
        <v>0.0020539906103286387</v>
      </c>
      <c r="K45" s="65">
        <v>0</v>
      </c>
      <c r="L45" s="65">
        <v>5.135666903794038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 s="38" customFormat="1" ht="10.5" customHeight="1">
      <c r="A46" s="46" t="s">
        <v>65</v>
      </c>
      <c r="B46" s="64">
        <f>SUM(C46:L46)</f>
        <v>1.3474141501978985</v>
      </c>
      <c r="C46" s="65">
        <v>0</v>
      </c>
      <c r="D46" s="65">
        <v>0.785685093780849</v>
      </c>
      <c r="E46" s="65">
        <v>0</v>
      </c>
      <c r="F46" s="65">
        <v>0.0008164642375168691</v>
      </c>
      <c r="G46" s="65">
        <v>0</v>
      </c>
      <c r="H46" s="65">
        <v>0.003123255813953488</v>
      </c>
      <c r="I46" s="65">
        <v>0.49907884856070084</v>
      </c>
      <c r="J46" s="65">
        <v>0</v>
      </c>
      <c r="K46" s="65">
        <v>0</v>
      </c>
      <c r="L46" s="65">
        <v>0.05871048780487805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 ht="9">
      <c r="A47" s="46"/>
      <c r="B47" s="64"/>
      <c r="C47" s="65"/>
      <c r="D47" s="66"/>
      <c r="E47" s="66"/>
      <c r="F47" s="66"/>
      <c r="G47" s="66"/>
      <c r="H47" s="67"/>
      <c r="I47" s="67"/>
      <c r="J47" s="66"/>
      <c r="K47" s="66"/>
      <c r="L47" s="67"/>
      <c r="M47" s="56"/>
      <c r="N47" s="46"/>
      <c r="O47" s="46"/>
      <c r="V47" s="32"/>
    </row>
    <row r="48" spans="1:22" ht="9">
      <c r="A48" s="37" t="s">
        <v>54</v>
      </c>
      <c r="B48" s="64">
        <f>SUM(C48:L48)</f>
        <v>171.86464974025535</v>
      </c>
      <c r="C48" s="64">
        <f>SUM(C49:C50)</f>
        <v>0</v>
      </c>
      <c r="D48" s="64">
        <f aca="true" t="shared" si="5" ref="D48:L48">SUM(D49:D50)</f>
        <v>0.008370187561697929</v>
      </c>
      <c r="E48" s="64">
        <f t="shared" si="5"/>
        <v>0</v>
      </c>
      <c r="F48" s="64">
        <f t="shared" si="5"/>
        <v>0.001107962213225371</v>
      </c>
      <c r="G48" s="64">
        <f t="shared" si="5"/>
        <v>90.4894903846154</v>
      </c>
      <c r="H48" s="64">
        <f t="shared" si="5"/>
        <v>23.59362093023256</v>
      </c>
      <c r="I48" s="64">
        <f t="shared" si="5"/>
        <v>56.51092240300375</v>
      </c>
      <c r="J48" s="64">
        <f t="shared" si="5"/>
        <v>0</v>
      </c>
      <c r="K48" s="64">
        <f t="shared" si="5"/>
        <v>0</v>
      </c>
      <c r="L48" s="64">
        <f t="shared" si="5"/>
        <v>1.2611378726287263</v>
      </c>
      <c r="M48" s="69"/>
      <c r="N48" s="46"/>
      <c r="O48" s="46"/>
      <c r="V48" s="32"/>
    </row>
    <row r="49" spans="1:23" ht="9">
      <c r="A49" s="46" t="s">
        <v>62</v>
      </c>
      <c r="B49" s="64">
        <f>SUM(C49:L49)</f>
        <v>171.72123165681725</v>
      </c>
      <c r="C49" s="65">
        <v>0</v>
      </c>
      <c r="D49" s="65">
        <v>0.008370187561697929</v>
      </c>
      <c r="E49" s="65">
        <v>0</v>
      </c>
      <c r="F49" s="65">
        <v>0.001107962213225371</v>
      </c>
      <c r="G49" s="65">
        <v>90.4894903846154</v>
      </c>
      <c r="H49" s="65">
        <v>23.569398837209306</v>
      </c>
      <c r="I49" s="65">
        <v>56.39198372966207</v>
      </c>
      <c r="J49" s="65">
        <v>0</v>
      </c>
      <c r="K49" s="65">
        <v>0</v>
      </c>
      <c r="L49" s="65">
        <v>1.2608805555555556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6"/>
    </row>
    <row r="50" spans="1:22" ht="9">
      <c r="A50" s="49" t="s">
        <v>73</v>
      </c>
      <c r="B50" s="64">
        <f>SUM(C50:L50)</f>
        <v>0.14341808343810364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0.02422209302325581</v>
      </c>
      <c r="I50" s="65">
        <v>0.1189386733416771</v>
      </c>
      <c r="J50" s="65">
        <v>0</v>
      </c>
      <c r="K50" s="65">
        <v>0</v>
      </c>
      <c r="L50" s="65">
        <v>0.0002573170731707317</v>
      </c>
      <c r="M50" s="56"/>
      <c r="N50" s="46"/>
      <c r="O50" s="46"/>
      <c r="V50" s="32"/>
    </row>
    <row r="51" spans="1:22" ht="9">
      <c r="A51" s="49"/>
      <c r="B51" s="64"/>
      <c r="C51" s="65"/>
      <c r="D51" s="66"/>
      <c r="E51" s="66"/>
      <c r="F51" s="66"/>
      <c r="G51" s="66"/>
      <c r="H51" s="67"/>
      <c r="I51" s="67"/>
      <c r="J51" s="66"/>
      <c r="K51" s="66"/>
      <c r="L51" s="67"/>
      <c r="M51" s="56"/>
      <c r="N51" s="46"/>
      <c r="O51" s="46"/>
      <c r="V51" s="32"/>
    </row>
    <row r="52" spans="1:21" s="36" customFormat="1" ht="9">
      <c r="A52" s="37" t="s">
        <v>47</v>
      </c>
      <c r="B52" s="64">
        <f>SUM(C52:L52)</f>
        <v>143.17096835647135</v>
      </c>
      <c r="C52" s="64">
        <f aca="true" t="shared" si="6" ref="C52:L52">SUM(C53:C64)</f>
        <v>0</v>
      </c>
      <c r="D52" s="64">
        <f t="shared" si="6"/>
        <v>0.5077591312931886</v>
      </c>
      <c r="E52" s="64">
        <f t="shared" si="6"/>
        <v>0</v>
      </c>
      <c r="F52" s="64">
        <f t="shared" si="6"/>
        <v>0.08714709851551958</v>
      </c>
      <c r="G52" s="64">
        <f t="shared" si="6"/>
        <v>79.6168846153846</v>
      </c>
      <c r="H52" s="64">
        <f t="shared" si="6"/>
        <v>19.859096511627907</v>
      </c>
      <c r="I52" s="64">
        <f t="shared" si="6"/>
        <v>13.739414267834793</v>
      </c>
      <c r="J52" s="64">
        <f t="shared" si="6"/>
        <v>0</v>
      </c>
      <c r="K52" s="64">
        <f t="shared" si="6"/>
        <v>3.6231884057971017E-06</v>
      </c>
      <c r="L52" s="64">
        <f t="shared" si="6"/>
        <v>29.360663108626913</v>
      </c>
      <c r="M52" s="56"/>
      <c r="N52" s="44"/>
      <c r="O52" s="44"/>
      <c r="P52" s="35"/>
      <c r="R52" s="35"/>
      <c r="S52" s="35"/>
      <c r="T52" s="35"/>
      <c r="U52" s="35"/>
    </row>
    <row r="53" spans="1:22" ht="9">
      <c r="A53" s="46" t="s">
        <v>39</v>
      </c>
      <c r="B53" s="64">
        <f>SUM(C53:L53)</f>
        <v>94.31865269057249</v>
      </c>
      <c r="C53" s="65">
        <v>0</v>
      </c>
      <c r="D53" s="65">
        <v>0.17857650542941758</v>
      </c>
      <c r="E53" s="65">
        <v>0</v>
      </c>
      <c r="F53" s="65">
        <v>0.001475033738191633</v>
      </c>
      <c r="G53" s="65">
        <v>79.6168846153846</v>
      </c>
      <c r="H53" s="65">
        <v>8.189370930232558</v>
      </c>
      <c r="I53" s="65">
        <v>6.331923654568211</v>
      </c>
      <c r="J53" s="65">
        <v>0</v>
      </c>
      <c r="K53" s="65">
        <v>0</v>
      </c>
      <c r="L53" s="65">
        <v>0.0004219512195121951</v>
      </c>
      <c r="M53" s="59"/>
      <c r="N53" s="59"/>
      <c r="O53" s="59"/>
      <c r="P53" s="59"/>
      <c r="Q53" s="59"/>
      <c r="R53" s="59"/>
      <c r="S53" s="59"/>
      <c r="T53" s="59"/>
      <c r="V53" s="32"/>
    </row>
    <row r="54" spans="1:22" ht="9">
      <c r="A54" s="46" t="s">
        <v>138</v>
      </c>
      <c r="B54" s="64">
        <f aca="true" t="shared" si="7" ref="B54:B62">SUM(C54:L54)</f>
        <v>1.0333052041796433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2.325581395348837E-06</v>
      </c>
      <c r="I54" s="65">
        <v>1.0333028785982479</v>
      </c>
      <c r="J54" s="65">
        <v>0</v>
      </c>
      <c r="K54" s="65">
        <v>0</v>
      </c>
      <c r="L54" s="65">
        <v>0</v>
      </c>
      <c r="M54" s="59"/>
      <c r="N54" s="59"/>
      <c r="O54" s="59"/>
      <c r="P54" s="59"/>
      <c r="Q54" s="59"/>
      <c r="R54" s="59"/>
      <c r="S54" s="59"/>
      <c r="T54" s="59"/>
      <c r="V54" s="32"/>
    </row>
    <row r="55" spans="1:22" ht="9">
      <c r="A55" s="46" t="s">
        <v>89</v>
      </c>
      <c r="B55" s="64">
        <f t="shared" si="7"/>
        <v>2.0474829268292685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2.0474829268292685</v>
      </c>
      <c r="M55" s="59"/>
      <c r="N55" s="59"/>
      <c r="O55" s="59"/>
      <c r="P55" s="59"/>
      <c r="Q55" s="59"/>
      <c r="R55" s="59"/>
      <c r="S55" s="59"/>
      <c r="T55" s="59"/>
      <c r="V55" s="32"/>
    </row>
    <row r="56" spans="1:22" ht="9">
      <c r="A56" s="46" t="s">
        <v>136</v>
      </c>
      <c r="B56" s="64">
        <f t="shared" si="7"/>
        <v>1.8867219512195121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1.8867219512195121</v>
      </c>
      <c r="M56" s="59"/>
      <c r="N56" s="59"/>
      <c r="O56" s="59"/>
      <c r="P56" s="59"/>
      <c r="Q56" s="59"/>
      <c r="R56" s="59"/>
      <c r="S56" s="59"/>
      <c r="T56" s="59"/>
      <c r="V56" s="32"/>
    </row>
    <row r="57" spans="1:22" ht="9">
      <c r="A57" s="101" t="s">
        <v>141</v>
      </c>
      <c r="B57" s="64">
        <f t="shared" si="7"/>
        <v>2.3014729668481597</v>
      </c>
      <c r="C57" s="65">
        <v>0</v>
      </c>
      <c r="D57" s="65">
        <v>0</v>
      </c>
      <c r="E57" s="65">
        <v>0</v>
      </c>
      <c r="F57" s="65">
        <v>0.004636977058029689</v>
      </c>
      <c r="G57" s="65">
        <v>0</v>
      </c>
      <c r="H57" s="65">
        <v>0.001987209302325582</v>
      </c>
      <c r="I57" s="65">
        <v>0</v>
      </c>
      <c r="J57" s="65">
        <v>0</v>
      </c>
      <c r="K57" s="65">
        <v>0</v>
      </c>
      <c r="L57" s="65">
        <v>2.2948487804878046</v>
      </c>
      <c r="M57" s="59"/>
      <c r="N57" s="59"/>
      <c r="O57" s="59"/>
      <c r="P57" s="59"/>
      <c r="Q57" s="59"/>
      <c r="R57" s="59"/>
      <c r="S57" s="59"/>
      <c r="T57" s="59"/>
      <c r="V57" s="32"/>
    </row>
    <row r="58" spans="1:22" ht="9">
      <c r="A58" s="46" t="s">
        <v>69</v>
      </c>
      <c r="B58" s="64">
        <f t="shared" si="7"/>
        <v>5.426039024390244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5.426039024390244</v>
      </c>
      <c r="M58" s="59"/>
      <c r="N58" s="59"/>
      <c r="O58" s="59"/>
      <c r="P58" s="59"/>
      <c r="Q58" s="59"/>
      <c r="R58" s="59"/>
      <c r="S58" s="59"/>
      <c r="T58" s="59"/>
      <c r="V58" s="32"/>
    </row>
    <row r="59" spans="1:22" ht="9">
      <c r="A59" s="46" t="s">
        <v>106</v>
      </c>
      <c r="B59" s="64">
        <f t="shared" si="7"/>
        <v>2.1186731707317072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2.1186731707317072</v>
      </c>
      <c r="M59" s="59"/>
      <c r="N59" s="59"/>
      <c r="O59" s="59"/>
      <c r="P59" s="59"/>
      <c r="Q59" s="59"/>
      <c r="R59" s="59"/>
      <c r="S59" s="59"/>
      <c r="T59" s="59"/>
      <c r="V59" s="32"/>
    </row>
    <row r="60" spans="1:22" ht="9">
      <c r="A60" s="46" t="s">
        <v>94</v>
      </c>
      <c r="B60" s="64">
        <f t="shared" si="7"/>
        <v>6.859580410891553</v>
      </c>
      <c r="C60" s="65">
        <v>0</v>
      </c>
      <c r="D60" s="65">
        <v>0</v>
      </c>
      <c r="E60" s="65">
        <v>0</v>
      </c>
      <c r="F60" s="65">
        <v>0.0017125506072874495</v>
      </c>
      <c r="G60" s="65">
        <v>0</v>
      </c>
      <c r="H60" s="65">
        <v>0.5048081395348838</v>
      </c>
      <c r="I60" s="65">
        <v>0</v>
      </c>
      <c r="J60" s="65">
        <v>0</v>
      </c>
      <c r="K60" s="65">
        <v>3.6231884057971017E-06</v>
      </c>
      <c r="L60" s="65">
        <v>6.353056097560976</v>
      </c>
      <c r="M60" s="59"/>
      <c r="N60" s="59"/>
      <c r="O60" s="59"/>
      <c r="P60" s="59"/>
      <c r="Q60" s="59"/>
      <c r="R60" s="59"/>
      <c r="S60" s="59"/>
      <c r="T60" s="59"/>
      <c r="V60" s="32"/>
    </row>
    <row r="61" spans="1:22" ht="9">
      <c r="A61" s="46" t="s">
        <v>133</v>
      </c>
      <c r="B61" s="64">
        <f t="shared" si="7"/>
        <v>6.060220561294358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4.651162790697674E-06</v>
      </c>
      <c r="I61" s="65">
        <v>6.059240300375469</v>
      </c>
      <c r="J61" s="65">
        <v>0</v>
      </c>
      <c r="K61" s="65">
        <v>0</v>
      </c>
      <c r="L61" s="65">
        <v>0.000975609756097561</v>
      </c>
      <c r="M61" s="59"/>
      <c r="N61" s="59"/>
      <c r="O61" s="59"/>
      <c r="P61" s="59"/>
      <c r="Q61" s="59"/>
      <c r="R61" s="59"/>
      <c r="S61" s="59"/>
      <c r="T61" s="59"/>
      <c r="V61" s="32"/>
    </row>
    <row r="62" spans="1:22" ht="9">
      <c r="A62" s="46" t="s">
        <v>132</v>
      </c>
      <c r="B62" s="64">
        <f t="shared" si="7"/>
        <v>8.055219512195121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8.055219512195121</v>
      </c>
      <c r="M62" s="59"/>
      <c r="N62" s="59"/>
      <c r="O62" s="59"/>
      <c r="P62" s="59"/>
      <c r="Q62" s="59"/>
      <c r="R62" s="59"/>
      <c r="S62" s="59"/>
      <c r="T62" s="59"/>
      <c r="V62" s="32"/>
    </row>
    <row r="63" spans="1:22" ht="9">
      <c r="A63" s="46" t="s">
        <v>38</v>
      </c>
      <c r="B63" s="64">
        <f>SUM(C63:L63)</f>
        <v>10.839191141637288</v>
      </c>
      <c r="C63" s="65">
        <v>0</v>
      </c>
      <c r="D63" s="65">
        <v>0</v>
      </c>
      <c r="E63" s="65">
        <v>0</v>
      </c>
      <c r="F63" s="65">
        <v>0.0015168690958164643</v>
      </c>
      <c r="G63" s="65">
        <v>0</v>
      </c>
      <c r="H63" s="65">
        <v>10.795715116279071</v>
      </c>
      <c r="I63" s="65">
        <v>0.012690863579474342</v>
      </c>
      <c r="J63" s="65">
        <v>0</v>
      </c>
      <c r="K63" s="65">
        <v>0</v>
      </c>
      <c r="L63" s="65">
        <v>0.02926829268292683</v>
      </c>
      <c r="M63" s="59"/>
      <c r="N63" s="59"/>
      <c r="O63" s="59"/>
      <c r="P63" s="59"/>
      <c r="Q63" s="59"/>
      <c r="R63" s="59"/>
      <c r="S63" s="59"/>
      <c r="T63" s="59"/>
      <c r="V63" s="32"/>
    </row>
    <row r="64" spans="1:22" ht="9">
      <c r="A64" s="49" t="s">
        <v>66</v>
      </c>
      <c r="B64" s="64">
        <f>SUM(C64:L64)</f>
        <v>2.22440879568199</v>
      </c>
      <c r="C64" s="65">
        <v>0</v>
      </c>
      <c r="D64" s="65">
        <v>0.329182625863771</v>
      </c>
      <c r="E64" s="65">
        <v>0</v>
      </c>
      <c r="F64" s="65">
        <v>0.07780566801619435</v>
      </c>
      <c r="G64" s="65">
        <v>0</v>
      </c>
      <c r="H64" s="65">
        <v>0.36720813953488374</v>
      </c>
      <c r="I64" s="65">
        <v>0.3022565707133918</v>
      </c>
      <c r="J64" s="65">
        <v>0</v>
      </c>
      <c r="K64" s="65">
        <v>0</v>
      </c>
      <c r="L64" s="65">
        <v>1.1479557915537488</v>
      </c>
      <c r="M64" s="59"/>
      <c r="N64" s="59"/>
      <c r="O64" s="59"/>
      <c r="P64" s="59"/>
      <c r="Q64" s="59"/>
      <c r="R64" s="59"/>
      <c r="S64" s="59"/>
      <c r="T64" s="59"/>
      <c r="V64" s="32"/>
    </row>
    <row r="65" spans="1:22" ht="9">
      <c r="A65" s="46"/>
      <c r="B65" s="64"/>
      <c r="C65" s="70"/>
      <c r="D65" s="66"/>
      <c r="E65" s="71"/>
      <c r="F65" s="71"/>
      <c r="G65" s="71"/>
      <c r="H65" s="67"/>
      <c r="I65" s="67"/>
      <c r="J65" s="71"/>
      <c r="K65" s="71"/>
      <c r="L65" s="67"/>
      <c r="M65" s="59"/>
      <c r="N65" s="59"/>
      <c r="O65" s="59"/>
      <c r="P65" s="59"/>
      <c r="Q65" s="59"/>
      <c r="R65" s="59"/>
      <c r="S65" s="59"/>
      <c r="T65" s="59"/>
      <c r="V65" s="32"/>
    </row>
    <row r="66" spans="1:20" s="38" customFormat="1" ht="10.5" customHeight="1">
      <c r="A66" s="50" t="s">
        <v>50</v>
      </c>
      <c r="B66" s="64">
        <f>SUM(C66:L66)</f>
        <v>1504.3755189604801</v>
      </c>
      <c r="C66" s="64">
        <f>SUM(C67:C73)</f>
        <v>1421.8047117472854</v>
      </c>
      <c r="D66" s="64">
        <f aca="true" t="shared" si="8" ref="D66:L66">SUM(D67:D73)</f>
        <v>0.2936337611056269</v>
      </c>
      <c r="E66" s="64">
        <f t="shared" si="8"/>
        <v>0.002113207547169811</v>
      </c>
      <c r="F66" s="64">
        <f t="shared" si="8"/>
        <v>53.5318367071525</v>
      </c>
      <c r="G66" s="64">
        <f t="shared" si="8"/>
        <v>0.024923076923076923</v>
      </c>
      <c r="H66" s="64">
        <f t="shared" si="8"/>
        <v>15.67955930232558</v>
      </c>
      <c r="I66" s="64">
        <f t="shared" si="8"/>
        <v>6.846085106382978</v>
      </c>
      <c r="J66" s="64">
        <f t="shared" si="8"/>
        <v>1.1737089201877934E-06</v>
      </c>
      <c r="K66" s="64">
        <f t="shared" si="8"/>
        <v>0</v>
      </c>
      <c r="L66" s="64">
        <f t="shared" si="8"/>
        <v>6.1926548780487805</v>
      </c>
      <c r="M66" s="59"/>
      <c r="N66" s="59"/>
      <c r="O66" s="59"/>
      <c r="P66" s="59"/>
      <c r="Q66" s="59"/>
      <c r="R66" s="59"/>
      <c r="S66" s="59"/>
      <c r="T66" s="59"/>
    </row>
    <row r="67" spans="1:20" s="38" customFormat="1" ht="10.5" customHeight="1">
      <c r="A67" s="45" t="s">
        <v>131</v>
      </c>
      <c r="B67" s="64">
        <f aca="true" t="shared" si="9" ref="B67:B73">SUM(C67:L67)</f>
        <v>15.87838477788944</v>
      </c>
      <c r="C67" s="65">
        <v>0</v>
      </c>
      <c r="D67" s="65">
        <v>0.0038272458045409677</v>
      </c>
      <c r="E67" s="65">
        <v>0</v>
      </c>
      <c r="F67" s="65">
        <v>8.515344129554654</v>
      </c>
      <c r="G67" s="65">
        <v>0</v>
      </c>
      <c r="H67" s="65">
        <v>0.22082093023255814</v>
      </c>
      <c r="I67" s="65">
        <v>6.696563204005006</v>
      </c>
      <c r="J67" s="65">
        <v>0</v>
      </c>
      <c r="K67" s="65">
        <v>0</v>
      </c>
      <c r="L67" s="65">
        <v>0.44182926829268293</v>
      </c>
      <c r="M67" s="59"/>
      <c r="N67" s="59"/>
      <c r="O67" s="59"/>
      <c r="P67" s="59"/>
      <c r="Q67" s="59"/>
      <c r="R67" s="59"/>
      <c r="S67" s="59"/>
      <c r="T67" s="59"/>
    </row>
    <row r="68" spans="1:22" ht="9">
      <c r="A68" s="45" t="s">
        <v>45</v>
      </c>
      <c r="B68" s="64">
        <f t="shared" si="9"/>
        <v>1424.565777803568</v>
      </c>
      <c r="C68" s="65">
        <v>1421.8047117472854</v>
      </c>
      <c r="D68" s="65">
        <v>0.1290029615004936</v>
      </c>
      <c r="E68" s="65">
        <v>0</v>
      </c>
      <c r="F68" s="65">
        <v>0.010238866396761134</v>
      </c>
      <c r="G68" s="65">
        <v>0</v>
      </c>
      <c r="H68" s="65">
        <v>0.004186046511627907</v>
      </c>
      <c r="I68" s="65">
        <v>0.002252816020025031</v>
      </c>
      <c r="J68" s="65">
        <v>0</v>
      </c>
      <c r="K68" s="65">
        <v>0</v>
      </c>
      <c r="L68" s="65">
        <v>2.6153853658536583</v>
      </c>
      <c r="M68" s="56"/>
      <c r="N68" s="46"/>
      <c r="O68" s="46"/>
      <c r="V68" s="32"/>
    </row>
    <row r="69" spans="1:22" ht="9">
      <c r="A69" s="45" t="s">
        <v>86</v>
      </c>
      <c r="B69" s="64">
        <f t="shared" si="9"/>
        <v>39.47054592337017</v>
      </c>
      <c r="C69" s="65">
        <v>0</v>
      </c>
      <c r="D69" s="65">
        <v>0.02032675222112537</v>
      </c>
      <c r="E69" s="65">
        <v>0.0003490566037735849</v>
      </c>
      <c r="F69" s="65">
        <v>39.449651821862346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0.00021829268292682927</v>
      </c>
      <c r="M69" s="56"/>
      <c r="N69" s="46"/>
      <c r="O69" s="46"/>
      <c r="V69" s="32"/>
    </row>
    <row r="70" spans="1:22" ht="9">
      <c r="A70" s="45" t="s">
        <v>96</v>
      </c>
      <c r="B70" s="64">
        <f t="shared" si="9"/>
        <v>15.41069110689591</v>
      </c>
      <c r="C70" s="65">
        <v>0</v>
      </c>
      <c r="D70" s="65">
        <v>0</v>
      </c>
      <c r="E70" s="65">
        <v>0</v>
      </c>
      <c r="F70" s="65">
        <v>0.00023886639676113362</v>
      </c>
      <c r="G70" s="65">
        <v>0</v>
      </c>
      <c r="H70" s="65">
        <v>15.293379069767441</v>
      </c>
      <c r="I70" s="65">
        <v>0</v>
      </c>
      <c r="J70" s="65">
        <v>0</v>
      </c>
      <c r="K70" s="65">
        <v>0</v>
      </c>
      <c r="L70" s="65">
        <v>0.11707317073170732</v>
      </c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9">
      <c r="A71" s="45" t="s">
        <v>123</v>
      </c>
      <c r="B71" s="64">
        <f t="shared" si="9"/>
        <v>5.579435981752671</v>
      </c>
      <c r="C71" s="65">
        <v>0</v>
      </c>
      <c r="D71" s="65">
        <v>0</v>
      </c>
      <c r="E71" s="65">
        <v>0</v>
      </c>
      <c r="F71" s="65">
        <v>5.543955465587044</v>
      </c>
      <c r="G71" s="65">
        <v>0</v>
      </c>
      <c r="H71" s="65">
        <v>0.027674418604651158</v>
      </c>
      <c r="I71" s="65">
        <v>0</v>
      </c>
      <c r="J71" s="65">
        <v>0</v>
      </c>
      <c r="K71" s="65">
        <v>0</v>
      </c>
      <c r="L71" s="65">
        <v>0.007806097560975609</v>
      </c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9">
      <c r="A72" s="45" t="s">
        <v>135</v>
      </c>
      <c r="B72" s="64">
        <f t="shared" si="9"/>
        <v>2.9494048780487807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2.9494048780487807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9">
      <c r="A73" s="49" t="s">
        <v>124</v>
      </c>
      <c r="B73" s="64">
        <f t="shared" si="9"/>
        <v>0.5212784889550846</v>
      </c>
      <c r="C73" s="65">
        <v>0</v>
      </c>
      <c r="D73" s="65">
        <v>0.14047680157946693</v>
      </c>
      <c r="E73" s="65">
        <v>0.0017641509433962263</v>
      </c>
      <c r="F73" s="65">
        <v>0.012407557354925776</v>
      </c>
      <c r="G73" s="65">
        <v>0.024923076923076923</v>
      </c>
      <c r="H73" s="65">
        <v>0.1334988372093023</v>
      </c>
      <c r="I73" s="65">
        <v>0.14726908635794744</v>
      </c>
      <c r="J73" s="65">
        <v>1.1737089201877934E-06</v>
      </c>
      <c r="K73" s="65">
        <v>0</v>
      </c>
      <c r="L73" s="65">
        <v>0.060937804878048785</v>
      </c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9">
      <c r="A74" s="51"/>
      <c r="B74" s="52"/>
      <c r="C74" s="53"/>
      <c r="D74" s="52"/>
      <c r="E74" s="53"/>
      <c r="F74" s="53"/>
      <c r="G74" s="53"/>
      <c r="H74" s="52"/>
      <c r="I74" s="52"/>
      <c r="J74" s="53"/>
      <c r="K74" s="53"/>
      <c r="L74" s="52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0.5" customHeight="1">
      <c r="A75" s="39" t="s">
        <v>139</v>
      </c>
      <c r="B75" s="33"/>
      <c r="C75" s="33"/>
      <c r="D75" s="33"/>
      <c r="E75" s="72"/>
      <c r="F75" s="33"/>
      <c r="G75" s="33"/>
      <c r="H75" s="72"/>
      <c r="I75" s="33"/>
      <c r="J75" s="33"/>
      <c r="K75" s="33"/>
      <c r="L75" s="3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15" s="33" customFormat="1" ht="9">
      <c r="A76" s="100" t="s">
        <v>140</v>
      </c>
      <c r="M76" s="56"/>
      <c r="N76" s="46"/>
      <c r="O76" s="46"/>
    </row>
    <row r="77" spans="1:22" ht="10.5" customHeight="1">
      <c r="A77" s="32" t="s">
        <v>142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57"/>
      <c r="N77" s="46"/>
      <c r="O77" s="46"/>
      <c r="V77" s="32"/>
    </row>
    <row r="78" spans="1:12" ht="9.75" customHeight="1">
      <c r="A78" s="32" t="s">
        <v>148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9.75" customHeight="1">
      <c r="A79" s="32" t="s">
        <v>147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9.75" customHeight="1">
      <c r="A80" s="32" t="s">
        <v>143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9.75" customHeight="1">
      <c r="A81" s="38"/>
      <c r="B81" s="29"/>
      <c r="C81" s="29"/>
      <c r="D81" s="29"/>
      <c r="E81" s="40"/>
      <c r="F81" s="33"/>
      <c r="G81" s="33"/>
      <c r="H81" s="33"/>
      <c r="I81" s="33"/>
      <c r="J81" s="33"/>
      <c r="K81" s="33"/>
      <c r="L81" s="33"/>
    </row>
    <row r="82" spans="1:5" ht="9">
      <c r="A82" s="31"/>
      <c r="B82" s="41"/>
      <c r="C82" s="41"/>
      <c r="D82" s="67"/>
      <c r="E82" s="40"/>
    </row>
    <row r="83" spans="1:5" ht="9">
      <c r="A83" s="31"/>
      <c r="B83" s="41"/>
      <c r="C83" s="41"/>
      <c r="D83" s="41"/>
      <c r="E83" s="40"/>
    </row>
    <row r="84" ht="9">
      <c r="A84" s="112" t="s">
        <v>74</v>
      </c>
    </row>
    <row r="85" spans="1:11" ht="9">
      <c r="A85" s="112"/>
      <c r="B85" s="112" t="s">
        <v>31</v>
      </c>
      <c r="C85" s="112" t="s">
        <v>51</v>
      </c>
      <c r="D85" s="112" t="s">
        <v>125</v>
      </c>
      <c r="E85" s="112" t="s">
        <v>32</v>
      </c>
      <c r="G85" s="112"/>
      <c r="I85" s="112"/>
      <c r="J85" s="112"/>
      <c r="K85" s="112"/>
    </row>
    <row r="86" spans="1:11" ht="9">
      <c r="A86" s="112"/>
      <c r="B86" s="112"/>
      <c r="C86" s="112"/>
      <c r="D86" s="112"/>
      <c r="E86" s="112"/>
      <c r="G86" s="112"/>
      <c r="I86" s="112"/>
      <c r="J86" s="112"/>
      <c r="K86" s="112"/>
    </row>
    <row r="87" spans="1:12" ht="9">
      <c r="A87" s="79" t="s">
        <v>46</v>
      </c>
      <c r="B87" s="80">
        <v>0.004043126684636119</v>
      </c>
      <c r="C87" s="81">
        <v>0</v>
      </c>
      <c r="D87" s="81">
        <v>0</v>
      </c>
      <c r="E87" s="81">
        <v>0.004043126684636119</v>
      </c>
      <c r="G87" s="81"/>
      <c r="I87" s="81"/>
      <c r="J87" s="81"/>
      <c r="K87" s="81"/>
      <c r="L87" s="81"/>
    </row>
    <row r="88" spans="1:12" ht="9">
      <c r="A88" s="82" t="s">
        <v>88</v>
      </c>
      <c r="B88" s="80">
        <v>0.004043126684636119</v>
      </c>
      <c r="C88" s="83"/>
      <c r="D88" s="84"/>
      <c r="E88" s="84">
        <v>0.004043126684636119</v>
      </c>
      <c r="G88" s="96"/>
      <c r="I88" s="96"/>
      <c r="J88" s="96"/>
      <c r="K88" s="96"/>
      <c r="L88" s="96"/>
    </row>
    <row r="89" spans="1:12" ht="9">
      <c r="A89" s="85" t="s">
        <v>101</v>
      </c>
      <c r="B89" s="80"/>
      <c r="C89" s="86"/>
      <c r="D89" s="87"/>
      <c r="E89" s="87"/>
      <c r="G89" s="96"/>
      <c r="H89" s="83"/>
      <c r="I89" s="96"/>
      <c r="J89" s="83"/>
      <c r="K89" s="87"/>
      <c r="L89" s="96"/>
    </row>
    <row r="90" spans="1:12" ht="9">
      <c r="A90" s="85"/>
      <c r="B90" s="80"/>
      <c r="C90" s="86"/>
      <c r="D90" s="87"/>
      <c r="E90" s="87"/>
      <c r="G90" s="96"/>
      <c r="H90" s="83"/>
      <c r="I90" s="96"/>
      <c r="J90" s="83"/>
      <c r="K90" s="87"/>
      <c r="L90" s="96"/>
    </row>
    <row r="91" spans="1:12" ht="9">
      <c r="A91" s="88" t="s">
        <v>49</v>
      </c>
      <c r="B91" s="80">
        <v>2.277635941186819</v>
      </c>
      <c r="C91" s="81">
        <v>0</v>
      </c>
      <c r="D91" s="81">
        <v>0.02523889437314906</v>
      </c>
      <c r="E91" s="81">
        <v>0</v>
      </c>
      <c r="F91" s="81">
        <v>0.012919028340080971</v>
      </c>
      <c r="G91" s="81">
        <v>0</v>
      </c>
      <c r="H91" s="81">
        <v>0.629056</v>
      </c>
      <c r="I91" s="81">
        <v>1.5817096370463077</v>
      </c>
      <c r="J91" s="81">
        <v>0</v>
      </c>
      <c r="K91" s="81">
        <v>0</v>
      </c>
      <c r="L91" s="81">
        <v>0.028712381427280945</v>
      </c>
    </row>
    <row r="92" spans="1:12" ht="9">
      <c r="A92" s="85" t="s">
        <v>76</v>
      </c>
      <c r="B92" s="80">
        <v>0.00175715695952616</v>
      </c>
      <c r="C92" s="86"/>
      <c r="D92" s="84">
        <v>0.00175715695952616</v>
      </c>
      <c r="E92" s="84"/>
      <c r="F92" s="83"/>
      <c r="G92" s="83"/>
      <c r="H92" s="96"/>
      <c r="I92" s="84"/>
      <c r="J92" s="84"/>
      <c r="K92" s="84"/>
      <c r="L92" s="83"/>
    </row>
    <row r="93" spans="1:12" ht="9">
      <c r="A93" s="89" t="s">
        <v>83</v>
      </c>
      <c r="B93" s="80">
        <v>1.7996694459457032</v>
      </c>
      <c r="C93" s="83"/>
      <c r="D93" s="84">
        <v>0.023481737413622902</v>
      </c>
      <c r="E93" s="84"/>
      <c r="F93" s="83">
        <v>0.0006099865047233469</v>
      </c>
      <c r="G93" s="83"/>
      <c r="H93" s="83">
        <v>0.22160114285714286</v>
      </c>
      <c r="I93" s="84">
        <v>1.5408523153942428</v>
      </c>
      <c r="J93" s="96"/>
      <c r="K93" s="84"/>
      <c r="L93" s="96">
        <v>0.013124263775971094</v>
      </c>
    </row>
    <row r="94" spans="1:12" ht="9">
      <c r="A94" s="85" t="s">
        <v>90</v>
      </c>
      <c r="B94" s="80">
        <v>0.07151539989932094</v>
      </c>
      <c r="C94" s="84"/>
      <c r="D94" s="84"/>
      <c r="E94" s="84"/>
      <c r="F94" s="83">
        <v>0.007890688259109312</v>
      </c>
      <c r="G94" s="83"/>
      <c r="H94" s="96">
        <v>0.04938628571428571</v>
      </c>
      <c r="I94" s="84"/>
      <c r="J94" s="96"/>
      <c r="K94" s="84"/>
      <c r="L94" s="96">
        <v>0.014238425925925927</v>
      </c>
    </row>
    <row r="95" spans="1:12" ht="9">
      <c r="A95" s="82" t="s">
        <v>91</v>
      </c>
      <c r="B95" s="80">
        <v>0.0013500521198033647</v>
      </c>
      <c r="C95" s="83"/>
      <c r="D95" s="84"/>
      <c r="E95" s="84"/>
      <c r="F95" s="83">
        <v>4.048582995951417E-05</v>
      </c>
      <c r="G95" s="96"/>
      <c r="H95" s="83">
        <v>9.142857142857144E-06</v>
      </c>
      <c r="I95" s="84"/>
      <c r="J95" s="96"/>
      <c r="K95" s="83"/>
      <c r="L95" s="96">
        <v>0.0013004234327009935</v>
      </c>
    </row>
    <row r="96" spans="1:12" ht="9">
      <c r="A96" s="82" t="s">
        <v>95</v>
      </c>
      <c r="B96" s="80">
        <v>0.03741699666614942</v>
      </c>
      <c r="C96" s="84"/>
      <c r="D96" s="84"/>
      <c r="E96" s="84"/>
      <c r="F96" s="84">
        <v>0.004377867746288799</v>
      </c>
      <c r="G96" s="84"/>
      <c r="H96" s="83">
        <v>0.033005714285714284</v>
      </c>
      <c r="I96" s="84"/>
      <c r="J96" s="84"/>
      <c r="K96" s="84"/>
      <c r="L96" s="96">
        <v>3.3414634146341465E-05</v>
      </c>
    </row>
    <row r="97" spans="1:12" ht="9">
      <c r="A97" s="82" t="s">
        <v>105</v>
      </c>
      <c r="B97" s="80">
        <v>0.19526514285714286</v>
      </c>
      <c r="C97" s="84"/>
      <c r="D97" s="84"/>
      <c r="E97" s="84"/>
      <c r="F97" s="84"/>
      <c r="G97" s="84"/>
      <c r="H97" s="83">
        <v>0.19526514285714286</v>
      </c>
      <c r="I97" s="84"/>
      <c r="J97" s="84"/>
      <c r="K97" s="84"/>
      <c r="L97" s="96"/>
    </row>
    <row r="98" spans="1:12" ht="9">
      <c r="A98" s="82" t="s">
        <v>108</v>
      </c>
      <c r="B98" s="80"/>
      <c r="C98" s="90"/>
      <c r="D98" s="87"/>
      <c r="E98" s="91"/>
      <c r="F98" s="96"/>
      <c r="G98" s="96"/>
      <c r="H98" s="96">
        <v>0.009221714285714286</v>
      </c>
      <c r="I98" s="96"/>
      <c r="J98" s="96"/>
      <c r="K98" s="83"/>
      <c r="L98" s="96"/>
    </row>
    <row r="99" spans="1:12" ht="9">
      <c r="A99" s="82" t="s">
        <v>110</v>
      </c>
      <c r="B99" s="80"/>
      <c r="C99" s="90"/>
      <c r="D99" s="87"/>
      <c r="E99" s="91"/>
      <c r="F99" s="96"/>
      <c r="G99" s="96"/>
      <c r="H99" s="96">
        <v>0.00011542857142857143</v>
      </c>
      <c r="I99" s="96"/>
      <c r="J99" s="96"/>
      <c r="K99" s="83"/>
      <c r="L99" s="96">
        <v>1.5853658536585366E-05</v>
      </c>
    </row>
    <row r="100" spans="1:12" ht="9">
      <c r="A100" s="82" t="s">
        <v>112</v>
      </c>
      <c r="B100" s="80"/>
      <c r="C100" s="90"/>
      <c r="D100" s="87"/>
      <c r="E100" s="91"/>
      <c r="F100" s="96"/>
      <c r="G100" s="96"/>
      <c r="H100" s="96">
        <v>0.11973257142857144</v>
      </c>
      <c r="I100" s="96">
        <v>0.0103729662077597</v>
      </c>
      <c r="J100" s="96"/>
      <c r="K100" s="83"/>
      <c r="L100" s="96"/>
    </row>
    <row r="101" spans="1:12" ht="9">
      <c r="A101" s="82" t="s">
        <v>113</v>
      </c>
      <c r="B101" s="80"/>
      <c r="C101" s="90"/>
      <c r="D101" s="87"/>
      <c r="E101" s="91"/>
      <c r="F101" s="96"/>
      <c r="G101" s="96"/>
      <c r="H101" s="96">
        <v>0.0007188571428571428</v>
      </c>
      <c r="I101" s="96">
        <v>0.030484355444305382</v>
      </c>
      <c r="J101" s="96"/>
      <c r="K101" s="83"/>
      <c r="L101" s="96"/>
    </row>
    <row r="102" spans="1:12" ht="9">
      <c r="A102" s="82"/>
      <c r="B102" s="80"/>
      <c r="C102" s="90"/>
      <c r="D102" s="87"/>
      <c r="E102" s="91"/>
      <c r="F102" s="96"/>
      <c r="G102" s="96"/>
      <c r="H102" s="96"/>
      <c r="I102" s="96"/>
      <c r="J102" s="96"/>
      <c r="K102" s="83"/>
      <c r="L102" s="96"/>
    </row>
    <row r="103" spans="1:12" ht="9">
      <c r="A103" s="88" t="s">
        <v>71</v>
      </c>
      <c r="B103" s="80">
        <v>23.50134286459518</v>
      </c>
      <c r="C103" s="81">
        <v>0</v>
      </c>
      <c r="D103" s="81">
        <v>2.769948667324779</v>
      </c>
      <c r="E103" s="81">
        <v>0.003974393530997305</v>
      </c>
      <c r="F103" s="81">
        <v>0.00014709851551956814</v>
      </c>
      <c r="G103" s="81">
        <v>0.020891346153846156</v>
      </c>
      <c r="H103" s="81">
        <v>0.014510857142857143</v>
      </c>
      <c r="I103" s="81">
        <v>19.54854568210263</v>
      </c>
      <c r="J103" s="81">
        <v>1.1737089201877934E-06</v>
      </c>
      <c r="K103" s="81">
        <v>0</v>
      </c>
      <c r="L103" s="81">
        <v>1.143323646115628</v>
      </c>
    </row>
    <row r="104" spans="1:12" ht="9">
      <c r="A104" s="85" t="s">
        <v>75</v>
      </c>
      <c r="B104" s="80">
        <v>1.3808020019645932</v>
      </c>
      <c r="C104" s="84"/>
      <c r="D104" s="84">
        <v>0.5846841066140179</v>
      </c>
      <c r="E104" s="84">
        <v>0.003974393530997305</v>
      </c>
      <c r="F104" s="83">
        <v>4.8582995951417004E-05</v>
      </c>
      <c r="G104" s="84">
        <v>0.0006971153846153847</v>
      </c>
      <c r="H104" s="96">
        <v>0.0013268571428571429</v>
      </c>
      <c r="I104" s="84">
        <v>0.7849824780976221</v>
      </c>
      <c r="J104" s="84">
        <v>1.1737089201877934E-06</v>
      </c>
      <c r="K104" s="84"/>
      <c r="L104" s="84">
        <v>0.005087294489611563</v>
      </c>
    </row>
    <row r="105" spans="1:12" ht="9">
      <c r="A105" s="85" t="s">
        <v>77</v>
      </c>
      <c r="B105" s="80">
        <v>0.008961500493583416</v>
      </c>
      <c r="C105" s="84"/>
      <c r="D105" s="84">
        <v>0.008961500493583416</v>
      </c>
      <c r="E105" s="84"/>
      <c r="F105" s="83"/>
      <c r="G105" s="84"/>
      <c r="H105" s="83"/>
      <c r="I105" s="84"/>
      <c r="J105" s="84"/>
      <c r="K105" s="84"/>
      <c r="L105" s="87"/>
    </row>
    <row r="106" spans="1:12" ht="9">
      <c r="A106" s="85" t="s">
        <v>78</v>
      </c>
      <c r="B106" s="80">
        <v>0.001867643708709849</v>
      </c>
      <c r="C106" s="84"/>
      <c r="D106" s="84">
        <v>0.0017907206317867722</v>
      </c>
      <c r="E106" s="83"/>
      <c r="F106" s="84"/>
      <c r="G106" s="84">
        <v>7.692307692307693E-05</v>
      </c>
      <c r="H106" s="83"/>
      <c r="I106" s="84"/>
      <c r="J106" s="84"/>
      <c r="K106" s="84"/>
      <c r="L106" s="84"/>
    </row>
    <row r="107" spans="1:12" ht="9">
      <c r="A107" s="82" t="s">
        <v>79</v>
      </c>
      <c r="B107" s="80">
        <v>0.21238782795092376</v>
      </c>
      <c r="C107" s="83"/>
      <c r="D107" s="84">
        <v>0.2105626850937809</v>
      </c>
      <c r="E107" s="83"/>
      <c r="F107" s="83"/>
      <c r="G107" s="84"/>
      <c r="H107" s="83">
        <v>0.0018251428571428572</v>
      </c>
      <c r="I107" s="84"/>
      <c r="J107" s="96"/>
      <c r="K107" s="84"/>
      <c r="L107" s="87"/>
    </row>
    <row r="108" spans="1:12" ht="9">
      <c r="A108" s="85" t="s">
        <v>82</v>
      </c>
      <c r="B108" s="80">
        <v>0.8418855740754803</v>
      </c>
      <c r="C108" s="83"/>
      <c r="D108" s="84">
        <v>0.8222221125370187</v>
      </c>
      <c r="E108" s="84"/>
      <c r="F108" s="84"/>
      <c r="G108" s="84">
        <v>0.01966346153846154</v>
      </c>
      <c r="H108" s="83"/>
      <c r="I108" s="84"/>
      <c r="J108" s="84"/>
      <c r="K108" s="84"/>
      <c r="L108" s="87"/>
    </row>
    <row r="109" spans="1:12" ht="9">
      <c r="A109" s="85" t="s">
        <v>84</v>
      </c>
      <c r="B109" s="80">
        <v>0.010070212945987872</v>
      </c>
      <c r="C109" s="84"/>
      <c r="D109" s="84">
        <v>0.006533070088845015</v>
      </c>
      <c r="E109" s="96"/>
      <c r="F109" s="83"/>
      <c r="G109" s="87"/>
      <c r="H109" s="83">
        <v>0.0035371428571428568</v>
      </c>
      <c r="I109" s="84"/>
      <c r="J109" s="96"/>
      <c r="K109" s="84"/>
      <c r="L109" s="87"/>
    </row>
    <row r="110" spans="1:12" ht="9">
      <c r="A110" s="82" t="s">
        <v>85</v>
      </c>
      <c r="B110" s="80">
        <v>2.112638342135102</v>
      </c>
      <c r="C110" s="83"/>
      <c r="D110" s="84">
        <v>1.1351944718657456</v>
      </c>
      <c r="E110" s="84"/>
      <c r="F110" s="83"/>
      <c r="G110" s="96">
        <v>0.0004538461538461539</v>
      </c>
      <c r="H110" s="83"/>
      <c r="I110" s="84">
        <v>0.007848560700876094</v>
      </c>
      <c r="J110" s="84"/>
      <c r="K110" s="84"/>
      <c r="L110" s="86">
        <v>0.9691414634146343</v>
      </c>
    </row>
    <row r="111" spans="1:12" ht="9">
      <c r="A111" s="82" t="s">
        <v>99</v>
      </c>
      <c r="B111" s="80">
        <v>18.75188523537429</v>
      </c>
      <c r="C111" s="86"/>
      <c r="D111" s="87"/>
      <c r="E111" s="87"/>
      <c r="F111" s="87">
        <v>9.851551956815115E-05</v>
      </c>
      <c r="G111" s="87"/>
      <c r="H111" s="83">
        <v>5.7142857142857145E-06</v>
      </c>
      <c r="I111" s="83">
        <v>18.729212765957445</v>
      </c>
      <c r="J111" s="87"/>
      <c r="K111" s="87"/>
      <c r="L111" s="83">
        <v>0.022568239611562773</v>
      </c>
    </row>
    <row r="112" spans="1:12" ht="9">
      <c r="A112" s="82" t="s">
        <v>102</v>
      </c>
      <c r="B112" s="80"/>
      <c r="C112" s="86"/>
      <c r="D112" s="87"/>
      <c r="E112" s="87"/>
      <c r="F112" s="87"/>
      <c r="G112" s="87"/>
      <c r="H112" s="83">
        <v>1.142857142857143E-06</v>
      </c>
      <c r="I112" s="83"/>
      <c r="J112" s="87"/>
      <c r="K112" s="87"/>
      <c r="L112" s="83">
        <v>0.14634146341463414</v>
      </c>
    </row>
    <row r="113" spans="1:12" ht="9">
      <c r="A113" s="82" t="s">
        <v>111</v>
      </c>
      <c r="B113" s="80"/>
      <c r="C113" s="86"/>
      <c r="D113" s="87"/>
      <c r="E113" s="87"/>
      <c r="F113" s="87"/>
      <c r="G113" s="87"/>
      <c r="H113" s="83">
        <v>0.0011154285714285715</v>
      </c>
      <c r="I113" s="83"/>
      <c r="J113" s="87"/>
      <c r="K113" s="87"/>
      <c r="L113" s="83">
        <v>0.00011574074074074075</v>
      </c>
    </row>
    <row r="114" spans="1:12" ht="9">
      <c r="A114" s="82" t="s">
        <v>114</v>
      </c>
      <c r="B114" s="80"/>
      <c r="C114" s="86"/>
      <c r="D114" s="87"/>
      <c r="E114" s="87"/>
      <c r="F114" s="87"/>
      <c r="G114" s="87"/>
      <c r="H114" s="83">
        <v>0.0066994285714285715</v>
      </c>
      <c r="I114" s="83"/>
      <c r="J114" s="87"/>
      <c r="K114" s="87"/>
      <c r="L114" s="83">
        <v>4.6296296296296294E-05</v>
      </c>
    </row>
    <row r="115" spans="1:12" ht="9">
      <c r="A115" s="82" t="s">
        <v>115</v>
      </c>
      <c r="B115" s="80"/>
      <c r="C115" s="86"/>
      <c r="D115" s="87"/>
      <c r="E115" s="87"/>
      <c r="F115" s="87"/>
      <c r="G115" s="87"/>
      <c r="H115" s="83"/>
      <c r="I115" s="83">
        <v>0.02064580725907384</v>
      </c>
      <c r="J115" s="87"/>
      <c r="K115" s="87"/>
      <c r="L115" s="83">
        <v>2.3148148148148147E-05</v>
      </c>
    </row>
    <row r="116" spans="1:12" ht="9">
      <c r="A116" s="82" t="s">
        <v>116</v>
      </c>
      <c r="B116" s="80"/>
      <c r="C116" s="86"/>
      <c r="D116" s="87"/>
      <c r="E116" s="87"/>
      <c r="F116" s="87"/>
      <c r="G116" s="87"/>
      <c r="H116" s="83"/>
      <c r="I116" s="83">
        <v>0.005856070087609511</v>
      </c>
      <c r="J116" s="87"/>
      <c r="K116" s="87"/>
      <c r="L116" s="83"/>
    </row>
    <row r="117" spans="1:12" ht="9">
      <c r="A117" s="82"/>
      <c r="B117" s="80"/>
      <c r="C117" s="86"/>
      <c r="D117" s="87"/>
      <c r="E117" s="87"/>
      <c r="F117" s="87"/>
      <c r="G117" s="87"/>
      <c r="H117" s="83"/>
      <c r="I117" s="83"/>
      <c r="J117" s="87"/>
      <c r="K117" s="87"/>
      <c r="L117" s="83"/>
    </row>
    <row r="118" spans="1:12" ht="9">
      <c r="A118" s="88" t="s">
        <v>54</v>
      </c>
      <c r="B118" s="80">
        <v>0.068731761775713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0.0014422857142857143</v>
      </c>
      <c r="I118" s="80">
        <v>0</v>
      </c>
      <c r="J118" s="80">
        <v>0</v>
      </c>
      <c r="K118" s="80">
        <v>0</v>
      </c>
      <c r="L118" s="80">
        <v>0.06728947606142728</v>
      </c>
    </row>
    <row r="119" spans="1:12" ht="9">
      <c r="A119" s="92" t="s">
        <v>120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>
        <v>0.00024390243902439024</v>
      </c>
    </row>
    <row r="120" spans="1:12" ht="9">
      <c r="A120" s="82" t="s">
        <v>109</v>
      </c>
      <c r="B120" s="80">
        <v>0.0014422857142857143</v>
      </c>
      <c r="C120" s="84"/>
      <c r="D120" s="84"/>
      <c r="E120" s="96"/>
      <c r="F120" s="84"/>
      <c r="G120" s="87"/>
      <c r="H120" s="84">
        <v>0.0014422857142857143</v>
      </c>
      <c r="I120" s="84"/>
      <c r="J120" s="84"/>
      <c r="K120" s="84"/>
      <c r="L120" s="84"/>
    </row>
    <row r="121" spans="1:12" ht="9">
      <c r="A121" s="82" t="s">
        <v>117</v>
      </c>
      <c r="B121" s="80">
        <v>0.06728703703703703</v>
      </c>
      <c r="C121" s="84"/>
      <c r="D121" s="84"/>
      <c r="E121" s="84"/>
      <c r="F121" s="84"/>
      <c r="G121" s="87"/>
      <c r="H121" s="84"/>
      <c r="I121" s="84"/>
      <c r="J121" s="84"/>
      <c r="K121" s="84"/>
      <c r="L121" s="84">
        <v>0.06728703703703703</v>
      </c>
    </row>
    <row r="122" spans="1:12" ht="9">
      <c r="A122" s="82" t="s">
        <v>121</v>
      </c>
      <c r="B122" s="80"/>
      <c r="C122" s="86"/>
      <c r="D122" s="87"/>
      <c r="E122" s="87"/>
      <c r="F122" s="87"/>
      <c r="G122" s="87"/>
      <c r="H122" s="83"/>
      <c r="I122" s="83"/>
      <c r="J122" s="87"/>
      <c r="K122" s="87"/>
      <c r="L122" s="83">
        <v>2.4390243902439023E-06</v>
      </c>
    </row>
    <row r="123" spans="1:12" ht="9">
      <c r="A123" s="82"/>
      <c r="B123" s="80"/>
      <c r="C123" s="86"/>
      <c r="D123" s="87"/>
      <c r="E123" s="87"/>
      <c r="F123" s="87"/>
      <c r="G123" s="87"/>
      <c r="H123" s="83"/>
      <c r="I123" s="83"/>
      <c r="J123" s="87"/>
      <c r="K123" s="87"/>
      <c r="L123" s="83"/>
    </row>
    <row r="124" spans="1:12" ht="9">
      <c r="A124" s="88" t="s">
        <v>47</v>
      </c>
      <c r="B124" s="80">
        <v>7.491980019821808</v>
      </c>
      <c r="C124" s="81">
        <v>0</v>
      </c>
      <c r="D124" s="81">
        <v>0</v>
      </c>
      <c r="E124" s="81">
        <v>0</v>
      </c>
      <c r="F124" s="81">
        <v>0.04978677462887989</v>
      </c>
      <c r="G124" s="81">
        <v>0</v>
      </c>
      <c r="H124" s="81">
        <v>0.3338194285714285</v>
      </c>
      <c r="I124" s="81">
        <v>0</v>
      </c>
      <c r="J124" s="81">
        <v>0</v>
      </c>
      <c r="K124" s="81">
        <v>0</v>
      </c>
      <c r="L124" s="81">
        <v>7.1083738166215</v>
      </c>
    </row>
    <row r="125" spans="1:12" ht="9">
      <c r="A125" s="82" t="s">
        <v>89</v>
      </c>
      <c r="B125" s="80">
        <v>0.24115687172904116</v>
      </c>
      <c r="C125" s="84"/>
      <c r="D125" s="84"/>
      <c r="E125" s="84"/>
      <c r="F125" s="84">
        <v>0.00012955465587044534</v>
      </c>
      <c r="G125" s="87"/>
      <c r="H125" s="84">
        <v>0.00092</v>
      </c>
      <c r="I125" s="84"/>
      <c r="J125" s="84"/>
      <c r="K125" s="84"/>
      <c r="L125" s="87">
        <v>0.2401073170731707</v>
      </c>
    </row>
    <row r="126" spans="1:13" ht="9">
      <c r="A126" s="82" t="s">
        <v>92</v>
      </c>
      <c r="B126" s="80"/>
      <c r="C126" s="84"/>
      <c r="D126" s="84"/>
      <c r="E126" s="84"/>
      <c r="F126" s="84">
        <v>0.017255060728744935</v>
      </c>
      <c r="G126" s="87"/>
      <c r="H126" s="84"/>
      <c r="I126" s="84"/>
      <c r="J126" s="84"/>
      <c r="K126" s="84"/>
      <c r="L126" s="87"/>
      <c r="M126" s="69">
        <v>0</v>
      </c>
    </row>
    <row r="127" spans="1:12" ht="9">
      <c r="A127" s="82" t="s">
        <v>93</v>
      </c>
      <c r="B127" s="80"/>
      <c r="C127" s="90"/>
      <c r="D127" s="87"/>
      <c r="E127" s="91"/>
      <c r="F127" s="91">
        <v>0.03207017543859649</v>
      </c>
      <c r="G127" s="91"/>
      <c r="H127" s="83">
        <v>0.00032342857142857146</v>
      </c>
      <c r="I127" s="83"/>
      <c r="J127" s="91"/>
      <c r="K127" s="91"/>
      <c r="L127" s="83">
        <v>0.12185707317073169</v>
      </c>
    </row>
    <row r="128" spans="1:12" ht="9">
      <c r="A128" s="82" t="s">
        <v>94</v>
      </c>
      <c r="B128" s="80"/>
      <c r="C128" s="90"/>
      <c r="D128" s="87"/>
      <c r="E128" s="91"/>
      <c r="F128" s="91">
        <v>0.0002645074224021593</v>
      </c>
      <c r="G128" s="91"/>
      <c r="H128" s="83">
        <v>0.33222399999999996</v>
      </c>
      <c r="I128" s="83"/>
      <c r="J128" s="91"/>
      <c r="K128" s="91"/>
      <c r="L128" s="83">
        <v>1.4321035625564587</v>
      </c>
    </row>
    <row r="129" spans="1:12" ht="9">
      <c r="A129" s="82" t="s">
        <v>98</v>
      </c>
      <c r="B129" s="80"/>
      <c r="C129" s="90"/>
      <c r="D129" s="87"/>
      <c r="E129" s="91"/>
      <c r="F129" s="91">
        <v>6.747638326585695E-05</v>
      </c>
      <c r="G129" s="91"/>
      <c r="H129" s="83">
        <v>8.342857142857144E-05</v>
      </c>
      <c r="I129" s="83"/>
      <c r="J129" s="91"/>
      <c r="K129" s="91"/>
      <c r="L129" s="83">
        <v>0.0012048780487804878</v>
      </c>
    </row>
    <row r="130" spans="1:12" ht="9">
      <c r="A130" s="82" t="s">
        <v>103</v>
      </c>
      <c r="B130" s="80"/>
      <c r="C130" s="90"/>
      <c r="D130" s="87"/>
      <c r="E130" s="91"/>
      <c r="F130" s="91"/>
      <c r="G130" s="91"/>
      <c r="H130" s="83">
        <v>0.000264</v>
      </c>
      <c r="I130" s="83"/>
      <c r="J130" s="91"/>
      <c r="K130" s="91"/>
      <c r="L130" s="83">
        <v>0.0006321307588075881</v>
      </c>
    </row>
    <row r="131" spans="1:12" ht="9">
      <c r="A131" s="82" t="s">
        <v>106</v>
      </c>
      <c r="B131" s="80"/>
      <c r="C131" s="90"/>
      <c r="D131" s="87"/>
      <c r="E131" s="91"/>
      <c r="F131" s="91"/>
      <c r="G131" s="91"/>
      <c r="H131" s="83">
        <v>4.571428571428572E-06</v>
      </c>
      <c r="I131" s="83"/>
      <c r="J131" s="91"/>
      <c r="K131" s="91"/>
      <c r="L131" s="83">
        <v>0.2702047086720867</v>
      </c>
    </row>
    <row r="132" spans="1:12" ht="9">
      <c r="A132" s="82" t="s">
        <v>118</v>
      </c>
      <c r="B132" s="80"/>
      <c r="C132" s="90"/>
      <c r="D132" s="87"/>
      <c r="E132" s="91"/>
      <c r="F132" s="91"/>
      <c r="G132" s="91"/>
      <c r="H132" s="83"/>
      <c r="I132" s="83"/>
      <c r="J132" s="91"/>
      <c r="K132" s="91"/>
      <c r="L132" s="83">
        <v>2.804878048780488E-05</v>
      </c>
    </row>
    <row r="133" spans="1:12" ht="9">
      <c r="A133" s="82" t="s">
        <v>119</v>
      </c>
      <c r="B133" s="80"/>
      <c r="C133" s="90"/>
      <c r="D133" s="87"/>
      <c r="E133" s="91"/>
      <c r="F133" s="91"/>
      <c r="G133" s="91"/>
      <c r="H133" s="83"/>
      <c r="I133" s="83"/>
      <c r="J133" s="91"/>
      <c r="K133" s="91"/>
      <c r="L133" s="83">
        <v>0.33017560975609755</v>
      </c>
    </row>
    <row r="134" spans="1:12" ht="9">
      <c r="A134" s="82" t="s">
        <v>122</v>
      </c>
      <c r="B134" s="80"/>
      <c r="C134" s="90"/>
      <c r="D134" s="87"/>
      <c r="E134" s="91"/>
      <c r="F134" s="91"/>
      <c r="G134" s="91"/>
      <c r="H134" s="83"/>
      <c r="I134" s="83"/>
      <c r="J134" s="91"/>
      <c r="K134" s="91"/>
      <c r="L134" s="83">
        <v>4.712060487804878</v>
      </c>
    </row>
    <row r="135" spans="1:12" ht="9">
      <c r="A135" s="82"/>
      <c r="B135" s="80"/>
      <c r="C135" s="90"/>
      <c r="D135" s="87"/>
      <c r="E135" s="91"/>
      <c r="F135" s="91"/>
      <c r="G135" s="91"/>
      <c r="H135" s="83"/>
      <c r="I135" s="83"/>
      <c r="J135" s="91"/>
      <c r="K135" s="91"/>
      <c r="L135" s="83"/>
    </row>
    <row r="136" spans="1:12" ht="9">
      <c r="A136" s="93" t="s">
        <v>50</v>
      </c>
      <c r="B136" s="80">
        <v>3.732951835229688</v>
      </c>
      <c r="C136" s="81">
        <v>0</v>
      </c>
      <c r="D136" s="81">
        <v>0.024429417571569596</v>
      </c>
      <c r="E136" s="81">
        <v>0.0016415094339622643</v>
      </c>
      <c r="F136" s="81">
        <v>0.0011187584345479082</v>
      </c>
      <c r="G136" s="81">
        <v>0.0009615384615384616</v>
      </c>
      <c r="H136" s="81">
        <v>3.5615040000000002</v>
      </c>
      <c r="I136" s="81">
        <v>0.0892828535669587</v>
      </c>
      <c r="J136" s="81">
        <v>2.3474178403755868E-06</v>
      </c>
      <c r="K136" s="81">
        <v>0</v>
      </c>
      <c r="L136" s="81">
        <v>0.054011410343270096</v>
      </c>
    </row>
    <row r="137" spans="1:12" ht="9">
      <c r="A137" s="85" t="s">
        <v>80</v>
      </c>
      <c r="B137" s="80">
        <v>0.015970553023460968</v>
      </c>
      <c r="C137" s="84"/>
      <c r="D137" s="84">
        <v>0.006502467917077987</v>
      </c>
      <c r="E137" s="83"/>
      <c r="F137" s="83"/>
      <c r="G137" s="84"/>
      <c r="H137" s="83"/>
      <c r="I137" s="84">
        <v>0.00946808510638298</v>
      </c>
      <c r="J137" s="84"/>
      <c r="K137" s="84"/>
      <c r="L137" s="87"/>
    </row>
    <row r="138" spans="1:13" ht="9">
      <c r="A138" s="85" t="s">
        <v>81</v>
      </c>
      <c r="B138" s="80">
        <v>0.017926949654491608</v>
      </c>
      <c r="C138" s="83"/>
      <c r="D138" s="84">
        <v>0.017926949654491608</v>
      </c>
      <c r="E138" s="84"/>
      <c r="F138" s="84"/>
      <c r="G138" s="84"/>
      <c r="H138" s="84"/>
      <c r="I138" s="84"/>
      <c r="J138" s="84"/>
      <c r="K138" s="84"/>
      <c r="L138" s="84"/>
      <c r="M138" s="69">
        <v>0</v>
      </c>
    </row>
    <row r="139" spans="1:12" ht="9">
      <c r="A139" s="85" t="s">
        <v>86</v>
      </c>
      <c r="B139" s="80">
        <v>0.00021293800539083556</v>
      </c>
      <c r="C139" s="84"/>
      <c r="D139" s="84"/>
      <c r="E139" s="84">
        <v>0.00021293800539083556</v>
      </c>
      <c r="F139" s="84"/>
      <c r="G139" s="96"/>
      <c r="H139" s="83"/>
      <c r="I139" s="84"/>
      <c r="J139" s="84"/>
      <c r="K139" s="84"/>
      <c r="L139" s="84"/>
    </row>
    <row r="140" spans="1:12" ht="9">
      <c r="A140" s="94" t="s">
        <v>87</v>
      </c>
      <c r="B140" s="80">
        <v>0.0015319159750735673</v>
      </c>
      <c r="C140" s="83"/>
      <c r="D140" s="84"/>
      <c r="E140" s="96">
        <v>0.0014285714285714288</v>
      </c>
      <c r="F140" s="83"/>
      <c r="G140" s="96"/>
      <c r="H140" s="83">
        <v>2.0571428571428573E-05</v>
      </c>
      <c r="I140" s="84"/>
      <c r="J140" s="96">
        <v>2.3474178403755868E-06</v>
      </c>
      <c r="K140" s="84"/>
      <c r="L140" s="84">
        <v>8.042570009033425E-05</v>
      </c>
    </row>
    <row r="141" spans="1:12" ht="9">
      <c r="A141" s="95" t="s">
        <v>96</v>
      </c>
      <c r="B141" s="95"/>
      <c r="C141" s="95"/>
      <c r="D141" s="95"/>
      <c r="E141" s="95"/>
      <c r="F141" s="96">
        <v>0.0010796221322537112</v>
      </c>
      <c r="G141" s="95"/>
      <c r="H141" s="95">
        <v>3.4333337142857143</v>
      </c>
      <c r="I141" s="95"/>
      <c r="J141" s="95"/>
      <c r="K141" s="95"/>
      <c r="L141" s="95">
        <v>0.003765390695573622</v>
      </c>
    </row>
    <row r="142" spans="1:12" ht="9">
      <c r="A142" s="95" t="s">
        <v>97</v>
      </c>
      <c r="B142" s="95"/>
      <c r="C142" s="95"/>
      <c r="D142" s="95"/>
      <c r="E142" s="95"/>
      <c r="F142" s="95">
        <v>3.9136302294197025E-05</v>
      </c>
      <c r="G142" s="95"/>
      <c r="H142" s="95"/>
      <c r="I142" s="95"/>
      <c r="J142" s="95"/>
      <c r="K142" s="95"/>
      <c r="L142" s="95"/>
    </row>
    <row r="143" spans="1:12" ht="9">
      <c r="A143" s="95" t="s">
        <v>100</v>
      </c>
      <c r="B143" s="95"/>
      <c r="C143" s="95"/>
      <c r="D143" s="95"/>
      <c r="E143" s="95"/>
      <c r="F143" s="95"/>
      <c r="G143" s="95">
        <v>0.0009615384615384616</v>
      </c>
      <c r="H143" s="95">
        <v>0.12402285714285713</v>
      </c>
      <c r="I143" s="95">
        <v>0.07981476846057572</v>
      </c>
      <c r="J143" s="95"/>
      <c r="K143" s="95"/>
      <c r="L143" s="95">
        <v>0.04891505758807588</v>
      </c>
    </row>
    <row r="144" spans="1:12" ht="9">
      <c r="A144" s="95" t="s">
        <v>104</v>
      </c>
      <c r="B144" s="95"/>
      <c r="C144" s="95"/>
      <c r="D144" s="95"/>
      <c r="E144" s="95"/>
      <c r="F144" s="95"/>
      <c r="G144" s="95"/>
      <c r="H144" s="95">
        <v>0.0016457142857142855</v>
      </c>
      <c r="I144" s="95"/>
      <c r="J144" s="95"/>
      <c r="K144" s="95"/>
      <c r="L144" s="95"/>
    </row>
    <row r="145" spans="1:12" ht="9">
      <c r="A145" s="95" t="s">
        <v>107</v>
      </c>
      <c r="B145" s="95"/>
      <c r="C145" s="95"/>
      <c r="D145" s="95"/>
      <c r="E145" s="95"/>
      <c r="F145" s="95"/>
      <c r="G145" s="95"/>
      <c r="H145" s="95">
        <v>0.002481142857142857</v>
      </c>
      <c r="I145" s="95"/>
      <c r="J145" s="95"/>
      <c r="K145" s="95"/>
      <c r="L145" s="95">
        <v>0.0012401196928635953</v>
      </c>
    </row>
    <row r="146" spans="1:12" ht="9">
      <c r="A146" s="95" t="s">
        <v>123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>
        <v>1.0416666666666666E-05</v>
      </c>
    </row>
  </sheetData>
  <sheetProtection/>
  <mergeCells count="23">
    <mergeCell ref="C4:C5"/>
    <mergeCell ref="A84:A86"/>
    <mergeCell ref="B85:B86"/>
    <mergeCell ref="C85:C86"/>
    <mergeCell ref="D85:D86"/>
    <mergeCell ref="E85:E86"/>
    <mergeCell ref="G85:G86"/>
    <mergeCell ref="I85:I86"/>
    <mergeCell ref="J85:J86"/>
    <mergeCell ref="K85:K86"/>
    <mergeCell ref="I4:I5"/>
    <mergeCell ref="E4:E5"/>
    <mergeCell ref="F4:F5"/>
    <mergeCell ref="L4:L5"/>
    <mergeCell ref="J4:J5"/>
    <mergeCell ref="H4:H5"/>
    <mergeCell ref="A1:L1"/>
    <mergeCell ref="B3:L3"/>
    <mergeCell ref="G4:G5"/>
    <mergeCell ref="A3:A5"/>
    <mergeCell ref="K4:K5"/>
    <mergeCell ref="D4:D5"/>
    <mergeCell ref="B4:B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114" t="s">
        <v>13</v>
      </c>
      <c r="C3" s="114"/>
      <c r="D3" s="114"/>
      <c r="E3" s="114"/>
      <c r="F3" s="114"/>
      <c r="G3" s="114"/>
      <c r="H3" s="114"/>
      <c r="I3" s="114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113" t="s">
        <v>11</v>
      </c>
      <c r="C5" s="113"/>
      <c r="D5" s="113"/>
      <c r="E5" s="113"/>
      <c r="F5" s="113"/>
      <c r="G5" s="113"/>
      <c r="H5" s="113"/>
      <c r="I5" s="113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113" t="s">
        <v>15</v>
      </c>
      <c r="C6" s="113"/>
      <c r="D6" s="113"/>
      <c r="E6" s="113"/>
      <c r="F6" s="113"/>
      <c r="G6" s="113"/>
      <c r="H6" s="113"/>
      <c r="I6" s="113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114" t="s">
        <v>29</v>
      </c>
      <c r="C8" s="114"/>
      <c r="D8" s="114"/>
      <c r="E8" s="114"/>
      <c r="F8" s="114"/>
      <c r="G8" s="114"/>
      <c r="H8" s="114"/>
      <c r="I8" s="114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114" t="s">
        <v>14</v>
      </c>
      <c r="C33" s="114"/>
      <c r="D33" s="114"/>
      <c r="E33" s="114"/>
      <c r="F33" s="114"/>
      <c r="G33" s="114"/>
      <c r="H33" s="114"/>
      <c r="I33" s="114"/>
    </row>
    <row r="34" spans="8:9" ht="16.5">
      <c r="H34" s="3"/>
      <c r="I34" s="5"/>
    </row>
    <row r="35" spans="2:9" ht="20.25">
      <c r="B35" s="113" t="s">
        <v>11</v>
      </c>
      <c r="C35" s="113"/>
      <c r="D35" s="113"/>
      <c r="E35" s="113"/>
      <c r="F35" s="113"/>
      <c r="G35" s="113"/>
      <c r="H35" s="113"/>
      <c r="I35" s="113"/>
    </row>
    <row r="36" spans="2:9" ht="20.25">
      <c r="B36" s="113" t="s">
        <v>16</v>
      </c>
      <c r="C36" s="113"/>
      <c r="D36" s="113"/>
      <c r="E36" s="113"/>
      <c r="F36" s="113"/>
      <c r="G36" s="113"/>
      <c r="H36" s="113"/>
      <c r="I36" s="113"/>
    </row>
    <row r="37" spans="5:8" ht="15">
      <c r="E37" s="6"/>
      <c r="H37" s="3"/>
    </row>
    <row r="38" spans="2:9" ht="18.75">
      <c r="B38" s="114" t="s">
        <v>30</v>
      </c>
      <c r="C38" s="114"/>
      <c r="D38" s="114"/>
      <c r="E38" s="114"/>
      <c r="F38" s="114"/>
      <c r="G38" s="114"/>
      <c r="H38" s="114"/>
      <c r="I38" s="114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114" t="s">
        <v>23</v>
      </c>
      <c r="C2" s="114"/>
      <c r="D2" s="114"/>
      <c r="E2" s="114"/>
      <c r="F2" s="114"/>
      <c r="G2" s="114"/>
      <c r="H2" s="114"/>
      <c r="I2" s="114"/>
    </row>
    <row r="4" spans="2:9" ht="20.25">
      <c r="B4" s="113" t="s">
        <v>22</v>
      </c>
      <c r="C4" s="113"/>
      <c r="D4" s="113"/>
      <c r="E4" s="113"/>
      <c r="F4" s="113"/>
      <c r="G4" s="113"/>
      <c r="H4" s="113"/>
      <c r="I4" s="113"/>
    </row>
    <row r="6" spans="2:254" ht="18.75">
      <c r="B6" s="114">
        <v>2000</v>
      </c>
      <c r="C6" s="114"/>
      <c r="D6" s="114"/>
      <c r="E6" s="114"/>
      <c r="F6" s="114"/>
      <c r="G6" s="114"/>
      <c r="H6" s="114"/>
      <c r="I6" s="114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2015-08-10T17:05:55Z</cp:lastPrinted>
  <dcterms:created xsi:type="dcterms:W3CDTF">1998-02-13T16:54:25Z</dcterms:created>
  <dcterms:modified xsi:type="dcterms:W3CDTF">2015-08-10T17:06:11Z</dcterms:modified>
  <cp:category/>
  <cp:version/>
  <cp:contentType/>
  <cp:contentStatus/>
</cp:coreProperties>
</file>