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80" windowWidth="11775" windowHeight="11880" tabRatio="620" activeTab="0"/>
  </bookViews>
  <sheets>
    <sheet name="T2.9" sheetId="1" r:id="rId1"/>
    <sheet name="Gráfico 23" sheetId="2" state="hidden" r:id="rId2"/>
  </sheets>
  <definedNames>
    <definedName name="_Fill" hidden="1">'T2.9'!$C$3:$C$3</definedName>
    <definedName name="_xlnm.Print_Area" localSheetId="0">'T2.9'!$A$1:$M$43</definedName>
    <definedName name="wrn.AE201." hidden="1">{#N/A,#N/A,FALSE,"Prod Nac GN";#N/A,#N/A,FALSE,"Prod Nac GN";#N/A,#N/A,FALSE,"Base Dados mil m3";#N/A,#N/A,FALSE,"Prod Ter Est 3D";#N/A,#N/A,FALSE,"Prod Ter 3D";#N/A,#N/A,FALSE,"Prod Mar 3D"}</definedName>
  </definedNames>
  <calcPr fullCalcOnLoad="1"/>
</workbook>
</file>

<file path=xl/sharedStrings.xml><?xml version="1.0" encoding="utf-8"?>
<sst xmlns="http://schemas.openxmlformats.org/spreadsheetml/2006/main" count="53" uniqueCount="31">
  <si>
    <t xml:space="preserve"> </t>
  </si>
  <si>
    <t>Terra</t>
  </si>
  <si>
    <t>Mar</t>
  </si>
  <si>
    <t>1990 - 1999</t>
  </si>
  <si>
    <t xml:space="preserve">EVOLUÇÃO DA PRODUÇÃO </t>
  </si>
  <si>
    <t>NACIONAL DE GÁS NATURAL</t>
  </si>
  <si>
    <r>
      <t>Fonte</t>
    </r>
    <r>
      <rPr>
        <b/>
        <sz val="9"/>
        <rFont val="Arial"/>
        <family val="2"/>
      </rPr>
      <t>: Quadro 36.</t>
    </r>
  </si>
  <si>
    <t>GRÁFICO 23</t>
  </si>
  <si>
    <t>Unidades da Federação</t>
  </si>
  <si>
    <t>Subtotal</t>
  </si>
  <si>
    <t>Amazonas</t>
  </si>
  <si>
    <t>Ceará</t>
  </si>
  <si>
    <t>Rio Grande do Norte</t>
  </si>
  <si>
    <t>Alagoas</t>
  </si>
  <si>
    <t>Sergipe</t>
  </si>
  <si>
    <t>Bahia</t>
  </si>
  <si>
    <t>Espírito Santo</t>
  </si>
  <si>
    <t>Rio de Janeiro</t>
  </si>
  <si>
    <t>São Paulo</t>
  </si>
  <si>
    <t>Paraná</t>
  </si>
  <si>
    <t>Localização</t>
  </si>
  <si>
    <t>Produção de petróleo (mil barris)</t>
  </si>
  <si>
    <t>Nota: Inclui condensado.</t>
  </si>
  <si>
    <t>..</t>
  </si>
  <si>
    <t>Brasil</t>
  </si>
  <si>
    <t xml:space="preserve">Fonte: ANP/SDP, conforme o Decreto n° 2.705/1998. </t>
  </si>
  <si>
    <t>Maranhão</t>
  </si>
  <si>
    <t>Pré-sal</t>
  </si>
  <si>
    <t>Pós-sal</t>
  </si>
  <si>
    <t>Tabela 2.9 – Produção de petróleo, por localização (terra e mar, pré-sal e pós-sal), segundo unidades da Federação – 2005-2014</t>
  </si>
  <si>
    <t>14/13
%</t>
  </si>
</sst>
</file>

<file path=xl/styles.xml><?xml version="1.0" encoding="utf-8"?>
<styleSheet xmlns="http://schemas.openxmlformats.org/spreadsheetml/2006/main">
  <numFmts count="6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0E+00"/>
    <numFmt numFmtId="191" formatCode="General_)"/>
    <numFmt numFmtId="192" formatCode="_(* #,##0.0_);_(* \(#,##0.0\);_(* &quot;-&quot;??_);_(@_)"/>
    <numFmt numFmtId="193" formatCode="_(* #,##0_);_(* \(#,##0\);_(* &quot;-&quot;??_);_(@_)"/>
    <numFmt numFmtId="194" formatCode="_(* #,##0.000_);_(* \(#,##0.000\);_(* &quot;-&quot;??_);_(@_)"/>
    <numFmt numFmtId="195" formatCode="_(* #,##0.0000_);_(* \(#,##0.0000\);_(* &quot;-&quot;??_);_(@_)"/>
    <numFmt numFmtId="196" formatCode="#,##0.0"/>
    <numFmt numFmtId="197" formatCode="#,##0.0_);\(#,##0.0\)"/>
    <numFmt numFmtId="198" formatCode="0.000"/>
    <numFmt numFmtId="199" formatCode="0.0"/>
    <numFmt numFmtId="200" formatCode="0.00000"/>
    <numFmt numFmtId="201" formatCode="0.0000"/>
    <numFmt numFmtId="202" formatCode="0.00000000"/>
    <numFmt numFmtId="203" formatCode="0.000000"/>
    <numFmt numFmtId="204" formatCode="###,###,##0.0000"/>
    <numFmt numFmtId="205" formatCode="0.0%"/>
    <numFmt numFmtId="206" formatCode="d/m/yy\ h:mm"/>
    <numFmt numFmtId="207" formatCode="_(* #,##0.00000_);_(* \(#,##0.00000\);_(* &quot;-&quot;??_);_(@_)"/>
    <numFmt numFmtId="208" formatCode="_(* #,##0.000000_);_(* \(#,##0.000000\);_(* &quot;-&quot;??_);_(@_)"/>
    <numFmt numFmtId="209" formatCode="_(* #,##0.0000000_);_(* \(#,##0.0000000\);_(* &quot;-&quot;??_);_(@_)"/>
    <numFmt numFmtId="210" formatCode="_(* #,##0.00000000_);_(* \(#,##0.00000000\);_(* &quot;-&quot;??_);_(@_)"/>
    <numFmt numFmtId="211" formatCode="_(* #,##0.000000000_);_(* \(#,##0.000000000\);_(* &quot;-&quot;??_);_(@_)"/>
    <numFmt numFmtId="212" formatCode="_(* #,##0.0000000000_);_(* \(#,##0.0000000000\);_(* &quot;-&quot;??_);_(@_)"/>
    <numFmt numFmtId="213" formatCode="_(* #,##0.00000000000_);_(* \(#,##0.00000000000\);_(* &quot;-&quot;??_);_(@_)"/>
    <numFmt numFmtId="214" formatCode="_(* #,##0.000000000000_);_(* \(#,##0.000000000000\);_(* &quot;-&quot;??_);_(@_)"/>
    <numFmt numFmtId="215" formatCode="_(* #,##0.0000000000000_);_(* \(#,##0.0000000000000\);_(* &quot;-&quot;??_);_(@_)"/>
    <numFmt numFmtId="216" formatCode="_(* #,##0.00000000000000_);_(* \(#,##0.00000000000000\);_(* &quot;-&quot;??_);_(@_)"/>
    <numFmt numFmtId="217" formatCode="_(* #,##0.000000000000000_);_(* \(#,##0.000000000000000\);_(* &quot;-&quot;??_);_(@_)"/>
    <numFmt numFmtId="218" formatCode="_(* #,##0.0000000000000000_);_(* \(#,##0.0000000000000000\);_(* &quot;-&quot;??_);_(@_)"/>
    <numFmt numFmtId="219" formatCode="_(* #,##0.00000000000000000_);_(* \(#,##0.00000000000000000\);_(* &quot;-&quot;??_);_(@_)"/>
    <numFmt numFmtId="220" formatCode="_-* #,##0.000_-;\-* #,##0.000_-;_-* &quot;-&quot;???_-;_-@_-"/>
    <numFmt numFmtId="221" formatCode="0.0000000"/>
  </numFmts>
  <fonts count="58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u val="single"/>
      <sz val="7"/>
      <name val="Helvetica Neue"/>
      <family val="2"/>
    </font>
    <font>
      <vertAlign val="superscript"/>
      <sz val="7"/>
      <name val="Helvetica Neue"/>
      <family val="2"/>
    </font>
    <font>
      <b/>
      <vertAlign val="superscript"/>
      <sz val="7"/>
      <name val="Helvetica Neue"/>
      <family val="2"/>
    </font>
    <font>
      <sz val="7"/>
      <color indexed="10"/>
      <name val="Helvetica Neue"/>
      <family val="0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11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Arial MT"/>
      <family val="0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3.85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Arial MT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lightTrellis">
        <fgColor indexed="9"/>
        <bgColor indexed="9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49" fillId="31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50" fillId="21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1" fillId="33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93" fontId="11" fillId="0" borderId="0" xfId="71" applyNumberFormat="1" applyFont="1" applyFill="1" applyBorder="1" applyAlignment="1" applyProtection="1">
      <alignment horizontal="right" vertical="center" wrapText="1"/>
      <protection/>
    </xf>
    <xf numFmtId="191" fontId="10" fillId="34" borderId="0" xfId="0" applyNumberFormat="1" applyFont="1" applyFill="1" applyBorder="1" applyAlignment="1" applyProtection="1">
      <alignment horizontal="left" vertical="center"/>
      <protection/>
    </xf>
    <xf numFmtId="191" fontId="11" fillId="34" borderId="0" xfId="0" applyNumberFormat="1" applyFont="1" applyFill="1" applyBorder="1" applyAlignment="1" applyProtection="1">
      <alignment horizontal="left" vertical="center"/>
      <protection/>
    </xf>
    <xf numFmtId="193" fontId="11" fillId="0" borderId="0" xfId="71" applyNumberFormat="1" applyFont="1" applyFill="1" applyBorder="1" applyAlignment="1" applyProtection="1">
      <alignment vertical="center" wrapText="1"/>
      <protection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193" fontId="11" fillId="0" borderId="0" xfId="71" applyNumberFormat="1" applyFont="1" applyFill="1" applyBorder="1" applyAlignment="1">
      <alignment vertical="center" wrapText="1"/>
    </xf>
    <xf numFmtId="193" fontId="10" fillId="0" borderId="0" xfId="71" applyNumberFormat="1" applyFont="1" applyFill="1" applyBorder="1" applyAlignment="1">
      <alignment horizontal="right" vertical="center" wrapText="1"/>
    </xf>
    <xf numFmtId="37" fontId="10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37" fontId="10" fillId="0" borderId="0" xfId="0" applyNumberFormat="1" applyFont="1" applyFill="1" applyBorder="1" applyAlignment="1">
      <alignment vertical="center"/>
    </xf>
    <xf numFmtId="193" fontId="10" fillId="0" borderId="0" xfId="71" applyNumberFormat="1" applyFont="1" applyFill="1" applyBorder="1" applyAlignment="1">
      <alignment horizontal="right" vertical="center"/>
    </xf>
    <xf numFmtId="0" fontId="9" fillId="34" borderId="0" xfId="0" applyFont="1" applyFill="1" applyBorder="1" applyAlignment="1">
      <alignment horizontal="left" vertical="center"/>
    </xf>
    <xf numFmtId="193" fontId="15" fillId="0" borderId="0" xfId="71" applyNumberFormat="1" applyFont="1" applyFill="1" applyBorder="1" applyAlignment="1">
      <alignment horizontal="center" vertical="center"/>
    </xf>
    <xf numFmtId="193" fontId="15" fillId="0" borderId="0" xfId="71" applyNumberFormat="1" applyFont="1" applyFill="1" applyBorder="1" applyAlignment="1" applyProtection="1">
      <alignment horizontal="right" vertical="center" wrapText="1"/>
      <protection/>
    </xf>
    <xf numFmtId="200" fontId="10" fillId="0" borderId="0" xfId="71" applyNumberFormat="1" applyFont="1" applyFill="1" applyBorder="1" applyAlignment="1">
      <alignment horizontal="right" vertical="center"/>
    </xf>
    <xf numFmtId="202" fontId="10" fillId="0" borderId="0" xfId="71" applyNumberFormat="1" applyFont="1" applyFill="1" applyBorder="1" applyAlignment="1">
      <alignment horizontal="right" vertical="center"/>
    </xf>
    <xf numFmtId="0" fontId="9" fillId="34" borderId="0" xfId="0" applyFont="1" applyFill="1" applyBorder="1" applyAlignment="1">
      <alignment horizontal="center" vertical="center"/>
    </xf>
    <xf numFmtId="193" fontId="10" fillId="0" borderId="0" xfId="71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4" fontId="11" fillId="0" borderId="0" xfId="71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Fill="1" applyBorder="1" applyAlignment="1">
      <alignment horizontal="right" vertical="center" wrapText="1"/>
    </xf>
    <xf numFmtId="4" fontId="10" fillId="0" borderId="0" xfId="71" applyNumberFormat="1" applyFont="1" applyFill="1" applyBorder="1" applyAlignment="1" applyProtection="1">
      <alignment horizontal="right" vertical="center" wrapText="1"/>
      <protection/>
    </xf>
    <xf numFmtId="0" fontId="10" fillId="0" borderId="11" xfId="0" applyFont="1" applyFill="1" applyBorder="1" applyAlignment="1">
      <alignment horizontal="left" vertical="center"/>
    </xf>
    <xf numFmtId="37" fontId="10" fillId="0" borderId="11" xfId="0" applyNumberFormat="1" applyFont="1" applyFill="1" applyBorder="1" applyAlignment="1" applyProtection="1">
      <alignment vertical="center"/>
      <protection/>
    </xf>
    <xf numFmtId="37" fontId="10" fillId="0" borderId="11" xfId="0" applyNumberFormat="1" applyFont="1" applyFill="1" applyBorder="1" applyAlignment="1" applyProtection="1">
      <alignment vertical="center"/>
      <protection/>
    </xf>
    <xf numFmtId="3" fontId="40" fillId="0" borderId="0" xfId="59" applyNumberFormat="1" applyAlignment="1">
      <alignment horizontal="center"/>
      <protection/>
    </xf>
    <xf numFmtId="3" fontId="40" fillId="0" borderId="0" xfId="60" applyNumberFormat="1" applyAlignment="1">
      <alignment horizontal="center"/>
      <protection/>
    </xf>
    <xf numFmtId="0" fontId="11" fillId="0" borderId="0" xfId="0" applyFont="1" applyFill="1" applyBorder="1" applyAlignment="1">
      <alignment horizontal="left" vertical="center"/>
    </xf>
    <xf numFmtId="205" fontId="10" fillId="0" borderId="0" xfId="69" applyNumberFormat="1" applyFont="1" applyFill="1" applyBorder="1" applyAlignment="1">
      <alignment vertical="center"/>
    </xf>
    <xf numFmtId="192" fontId="11" fillId="0" borderId="0" xfId="71" applyNumberFormat="1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vertical="center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193" fontId="11" fillId="34" borderId="0" xfId="71" applyNumberFormat="1" applyFont="1" applyFill="1" applyBorder="1" applyAlignment="1" applyProtection="1">
      <alignment horizontal="left" vertical="center"/>
      <protection/>
    </xf>
    <xf numFmtId="0" fontId="11" fillId="35" borderId="14" xfId="0" applyFont="1" applyFill="1" applyBorder="1" applyAlignment="1">
      <alignment horizontal="center" vertical="center" wrapText="1"/>
    </xf>
    <xf numFmtId="0" fontId="11" fillId="35" borderId="15" xfId="0" applyFont="1" applyFill="1" applyBorder="1" applyAlignment="1">
      <alignment horizontal="center" vertical="center" wrapText="1"/>
    </xf>
    <xf numFmtId="0" fontId="11" fillId="35" borderId="16" xfId="0" applyFont="1" applyFill="1" applyBorder="1" applyAlignment="1">
      <alignment horizontal="center" vertical="center"/>
    </xf>
    <xf numFmtId="0" fontId="11" fillId="35" borderId="17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8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 10" xfId="49"/>
    <cellStyle name="Normal 11" xfId="50"/>
    <cellStyle name="Normal 12" xfId="51"/>
    <cellStyle name="Normal 13" xfId="52"/>
    <cellStyle name="Normal 14" xfId="53"/>
    <cellStyle name="Normal 15" xfId="54"/>
    <cellStyle name="Normal 16" xfId="55"/>
    <cellStyle name="Normal 17" xfId="56"/>
    <cellStyle name="Normal 18" xfId="57"/>
    <cellStyle name="Normal 2" xfId="58"/>
    <cellStyle name="Normal 21" xfId="59"/>
    <cellStyle name="Normal 29" xfId="60"/>
    <cellStyle name="Normal 3" xfId="61"/>
    <cellStyle name="Normal 4" xfId="62"/>
    <cellStyle name="Normal 5" xfId="63"/>
    <cellStyle name="Normal 6" xfId="64"/>
    <cellStyle name="Normal 7" xfId="65"/>
    <cellStyle name="Normal 8" xfId="66"/>
    <cellStyle name="Normal 9" xfId="67"/>
    <cellStyle name="Nota" xfId="68"/>
    <cellStyle name="Percent" xfId="69"/>
    <cellStyle name="Saída" xfId="70"/>
    <cellStyle name="Comma" xfId="71"/>
    <cellStyle name="Comma [0]" xfId="72"/>
    <cellStyle name="Separador de milhares 10" xfId="73"/>
    <cellStyle name="Separador de milhares 11" xfId="74"/>
    <cellStyle name="Separador de milhares 12" xfId="75"/>
    <cellStyle name="Separador de milhares 13" xfId="76"/>
    <cellStyle name="Separador de milhares 14" xfId="77"/>
    <cellStyle name="Separador de milhares 15" xfId="78"/>
    <cellStyle name="Separador de milhares 16" xfId="79"/>
    <cellStyle name="Separador de milhares 17" xfId="80"/>
    <cellStyle name="Separador de milhares 2" xfId="81"/>
    <cellStyle name="Separador de milhares 3" xfId="82"/>
    <cellStyle name="Separador de milhares 4" xfId="83"/>
    <cellStyle name="Separador de milhares 5" xfId="84"/>
    <cellStyle name="Separador de milhares 6" xfId="85"/>
    <cellStyle name="Separador de milhares 7" xfId="86"/>
    <cellStyle name="Separador de milhares 8" xfId="87"/>
    <cellStyle name="Separador de milhares 9" xfId="88"/>
    <cellStyle name="Texto de Aviso" xfId="89"/>
    <cellStyle name="Texto Explicativo" xfId="90"/>
    <cellStyle name="Título" xfId="91"/>
    <cellStyle name="Título 1" xfId="92"/>
    <cellStyle name="Título 2" xfId="93"/>
    <cellStyle name="Título 3" xfId="94"/>
    <cellStyle name="Título 4" xfId="95"/>
    <cellStyle name="Total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335"/>
          <c:w val="0.84425"/>
          <c:h val="0.852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'T2.9'!#REF!</c:f>
              <c:strCache>
                <c:ptCount val="1"/>
                <c:pt idx="0">
                  <c:v>Terra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'T2.9'!$C$3:$G$3</c:f>
              <c:strCache>
                <c:ptCount val="5"/>
                <c:pt idx="0">
                  <c:v>Produção de petróleo (mil barris)</c:v>
                </c:pt>
              </c:strCache>
            </c:strRef>
          </c:cat>
          <c:val>
            <c:numRef>
              <c:f>'T2.9'!#REF!</c:f>
              <c:numCache>
                <c:ptCount val="10"/>
                <c:pt idx="0">
                  <c:v>2279592</c:v>
                </c:pt>
                <c:pt idx="1">
                  <c:v>2480114</c:v>
                </c:pt>
                <c:pt idx="2">
                  <c:v>2751976</c:v>
                </c:pt>
                <c:pt idx="3">
                  <c:v>2881218</c:v>
                </c:pt>
                <c:pt idx="4">
                  <c:v>2858184</c:v>
                </c:pt>
                <c:pt idx="5">
                  <c:v>2946811</c:v>
                </c:pt>
                <c:pt idx="6">
                  <c:v>3335334</c:v>
                </c:pt>
                <c:pt idx="7">
                  <c:v>3570884</c:v>
                </c:pt>
                <c:pt idx="8">
                  <c:v>3795414</c:v>
                </c:pt>
                <c:pt idx="9">
                  <c:v>3939704.1353000007</c:v>
                </c:pt>
              </c:numCache>
            </c:numRef>
          </c:val>
        </c:ser>
        <c:ser>
          <c:idx val="1"/>
          <c:order val="1"/>
          <c:tx>
            <c:strRef>
              <c:f>'T2.9'!#REF!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'T2.9'!#REF!</c:f>
              <c:numCache>
                <c:ptCount val="10"/>
                <c:pt idx="0">
                  <c:v>4011107</c:v>
                </c:pt>
                <c:pt idx="1">
                  <c:v>4129003</c:v>
                </c:pt>
                <c:pt idx="2">
                  <c:v>4255024</c:v>
                </c:pt>
                <c:pt idx="3">
                  <c:v>4516878</c:v>
                </c:pt>
                <c:pt idx="4">
                  <c:v>4898194</c:v>
                </c:pt>
                <c:pt idx="5">
                  <c:v>5144190</c:v>
                </c:pt>
                <c:pt idx="6">
                  <c:v>5878449</c:v>
                </c:pt>
                <c:pt idx="7">
                  <c:v>6294109</c:v>
                </c:pt>
                <c:pt idx="8">
                  <c:v>7037386</c:v>
                </c:pt>
                <c:pt idx="9">
                  <c:v>7958312.8972</c:v>
                </c:pt>
              </c:numCache>
            </c:numRef>
          </c:val>
        </c:ser>
        <c:overlap val="100"/>
        <c:axId val="4752295"/>
        <c:axId val="42770656"/>
      </c:barChart>
      <c:catAx>
        <c:axId val="47522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770656"/>
        <c:crosses val="autoZero"/>
        <c:auto val="1"/>
        <c:lblOffset val="100"/>
        <c:tickLblSkip val="2"/>
        <c:noMultiLvlLbl val="0"/>
      </c:catAx>
      <c:valAx>
        <c:axId val="427706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Percentual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522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4"/>
          <c:y val="0.29425"/>
          <c:w val="0.0765"/>
          <c:h val="0.1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03425"/>
          <c:w val="0.84025"/>
          <c:h val="0.84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'T2.9'!#REF!</c:f>
              <c:strCache>
                <c:ptCount val="1"/>
                <c:pt idx="0">
                  <c:v>Terra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'T2.9'!$C$3:$G$3</c:f>
              <c:strCache>
                <c:ptCount val="5"/>
                <c:pt idx="0">
                  <c:v>Produção de petróleo (mil barris)</c:v>
                </c:pt>
              </c:strCache>
            </c:strRef>
          </c:cat>
          <c:val>
            <c:numRef>
              <c:f>'T2.9'!#REF!</c:f>
              <c:numCache>
                <c:ptCount val="10"/>
                <c:pt idx="0">
                  <c:v>2279592</c:v>
                </c:pt>
                <c:pt idx="1">
                  <c:v>2480114</c:v>
                </c:pt>
                <c:pt idx="2">
                  <c:v>2751976</c:v>
                </c:pt>
                <c:pt idx="3">
                  <c:v>2881218</c:v>
                </c:pt>
                <c:pt idx="4">
                  <c:v>2858184</c:v>
                </c:pt>
                <c:pt idx="5">
                  <c:v>2946811</c:v>
                </c:pt>
                <c:pt idx="6">
                  <c:v>3335334</c:v>
                </c:pt>
                <c:pt idx="7">
                  <c:v>3570884</c:v>
                </c:pt>
                <c:pt idx="8">
                  <c:v>3795414</c:v>
                </c:pt>
                <c:pt idx="9">
                  <c:v>3939704.1353000007</c:v>
                </c:pt>
              </c:numCache>
            </c:numRef>
          </c:val>
        </c:ser>
        <c:ser>
          <c:idx val="1"/>
          <c:order val="1"/>
          <c:tx>
            <c:strRef>
              <c:f>'T2.9'!#REF!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'T2.9'!#REF!</c:f>
              <c:numCache>
                <c:ptCount val="10"/>
                <c:pt idx="0">
                  <c:v>4011107</c:v>
                </c:pt>
                <c:pt idx="1">
                  <c:v>4129003</c:v>
                </c:pt>
                <c:pt idx="2">
                  <c:v>4255024</c:v>
                </c:pt>
                <c:pt idx="3">
                  <c:v>4516878</c:v>
                </c:pt>
                <c:pt idx="4">
                  <c:v>4898194</c:v>
                </c:pt>
                <c:pt idx="5">
                  <c:v>5144190</c:v>
                </c:pt>
                <c:pt idx="6">
                  <c:v>5878449</c:v>
                </c:pt>
                <c:pt idx="7">
                  <c:v>6294109</c:v>
                </c:pt>
                <c:pt idx="8">
                  <c:v>7037386</c:v>
                </c:pt>
                <c:pt idx="9">
                  <c:v>7958312.8972</c:v>
                </c:pt>
              </c:numCache>
            </c:numRef>
          </c:val>
        </c:ser>
        <c:overlap val="100"/>
        <c:axId val="49391585"/>
        <c:axId val="41871082"/>
      </c:barChart>
      <c:catAx>
        <c:axId val="493915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871082"/>
        <c:crosses val="autoZero"/>
        <c:auto val="1"/>
        <c:lblOffset val="100"/>
        <c:tickLblSkip val="2"/>
        <c:noMultiLvlLbl val="0"/>
      </c:catAx>
      <c:valAx>
        <c:axId val="418710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m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3915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5"/>
          <c:y val="0.30025"/>
          <c:w val="0.0785"/>
          <c:h val="0.14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10</xdr:row>
      <xdr:rowOff>0</xdr:rowOff>
    </xdr:from>
    <xdr:to>
      <xdr:col>8</xdr:col>
      <xdr:colOff>752475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171450" y="2219325"/>
        <a:ext cx="60579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243</xdr:col>
      <xdr:colOff>0</xdr:colOff>
      <xdr:row>12</xdr:row>
      <xdr:rowOff>0</xdr:rowOff>
    </xdr:from>
    <xdr:to>
      <xdr:col>250</xdr:col>
      <xdr:colOff>695325</xdr:colOff>
      <xdr:row>27</xdr:row>
      <xdr:rowOff>19050</xdr:rowOff>
    </xdr:to>
    <xdr:graphicFrame>
      <xdr:nvGraphicFramePr>
        <xdr:cNvPr id="2" name="Chart 2"/>
        <xdr:cNvGraphicFramePr/>
      </xdr:nvGraphicFramePr>
      <xdr:xfrm>
        <a:off x="184546875" y="2667000"/>
        <a:ext cx="602932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56"/>
  <sheetViews>
    <sheetView showGridLines="0" tabSelected="1" zoomScaleSheetLayoutView="100" zoomScalePageLayoutView="0" workbookViewId="0" topLeftCell="A1">
      <selection activeCell="A2" sqref="A2"/>
    </sheetView>
  </sheetViews>
  <sheetFormatPr defaultColWidth="8.88671875" defaultRowHeight="15"/>
  <cols>
    <col min="1" max="1" width="10.88671875" style="11" customWidth="1"/>
    <col min="2" max="2" width="7.77734375" style="11" bestFit="1" customWidth="1"/>
    <col min="3" max="12" width="5.77734375" style="3" customWidth="1"/>
    <col min="13" max="13" width="6.77734375" style="3" bestFit="1" customWidth="1"/>
    <col min="14" max="16384" width="8.88671875" style="3" customWidth="1"/>
  </cols>
  <sheetData>
    <row r="1" spans="1:13" ht="11.25" customHeight="1">
      <c r="A1" s="21" t="s">
        <v>29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7.5" customHeight="1">
      <c r="A2" s="26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0.5" customHeight="1">
      <c r="A3" s="44" t="s">
        <v>8</v>
      </c>
      <c r="B3" s="44" t="s">
        <v>20</v>
      </c>
      <c r="C3" s="46" t="s">
        <v>21</v>
      </c>
      <c r="D3" s="46"/>
      <c r="E3" s="46"/>
      <c r="F3" s="46"/>
      <c r="G3" s="46"/>
      <c r="H3" s="46"/>
      <c r="I3" s="46"/>
      <c r="J3" s="46"/>
      <c r="K3" s="46"/>
      <c r="L3" s="47"/>
      <c r="M3" s="41" t="s">
        <v>30</v>
      </c>
    </row>
    <row r="4" spans="1:13" ht="10.5" customHeight="1">
      <c r="A4" s="45"/>
      <c r="B4" s="45"/>
      <c r="C4" s="5">
        <v>2005</v>
      </c>
      <c r="D4" s="5">
        <v>2006</v>
      </c>
      <c r="E4" s="5">
        <v>2007</v>
      </c>
      <c r="F4" s="5">
        <v>2008</v>
      </c>
      <c r="G4" s="5">
        <v>2009</v>
      </c>
      <c r="H4" s="5">
        <v>2010</v>
      </c>
      <c r="I4" s="5">
        <v>2011</v>
      </c>
      <c r="J4" s="5">
        <v>2012</v>
      </c>
      <c r="K4" s="5">
        <v>2013</v>
      </c>
      <c r="L4" s="5">
        <v>2014</v>
      </c>
      <c r="M4" s="42"/>
    </row>
    <row r="5" spans="1:13" ht="9">
      <c r="A5" s="28"/>
      <c r="B5" s="6"/>
      <c r="C5" s="22"/>
      <c r="D5" s="22"/>
      <c r="E5" s="22"/>
      <c r="F5" s="22"/>
      <c r="G5" s="22"/>
      <c r="H5" s="22"/>
      <c r="I5" s="22"/>
      <c r="J5" s="22"/>
      <c r="K5" s="22"/>
      <c r="L5" s="22"/>
      <c r="M5" s="6"/>
    </row>
    <row r="6" spans="1:15" ht="12.75" customHeight="1">
      <c r="A6" s="43" t="s">
        <v>24</v>
      </c>
      <c r="B6" s="43"/>
      <c r="C6" s="7">
        <f>C8+C9</f>
        <v>596254.6235855763</v>
      </c>
      <c r="D6" s="7">
        <f>D8+D9</f>
        <v>628797.4076433919</v>
      </c>
      <c r="E6" s="7">
        <f>E8+E9</f>
        <v>638018.3825155516</v>
      </c>
      <c r="F6" s="7">
        <f>F8+F9</f>
        <v>663275.4252829854</v>
      </c>
      <c r="G6" s="7">
        <f>G8+G9</f>
        <v>711882.8853267679</v>
      </c>
      <c r="H6" s="7">
        <f>H8+H9</f>
        <v>749953.8436780993</v>
      </c>
      <c r="I6" s="7">
        <f>I8+I9</f>
        <v>768470.8124227772</v>
      </c>
      <c r="J6" s="7">
        <f>J8+J9</f>
        <v>754408.648</v>
      </c>
      <c r="K6" s="7">
        <f>K8+K9</f>
        <v>738714.5719999999</v>
      </c>
      <c r="L6" s="7">
        <f>L8+L9</f>
        <v>822929.6</v>
      </c>
      <c r="M6" s="29">
        <f>((L6/K6)-1)*100</f>
        <v>11.400212097075023</v>
      </c>
      <c r="N6" s="40"/>
      <c r="O6" s="40"/>
    </row>
    <row r="7" spans="1:13" ht="9" customHeight="1">
      <c r="A7" s="8"/>
      <c r="B7" s="8"/>
      <c r="C7" s="23"/>
      <c r="D7" s="23"/>
      <c r="E7" s="23"/>
      <c r="F7" s="23"/>
      <c r="G7" s="23"/>
      <c r="H7" s="23"/>
      <c r="I7" s="23"/>
      <c r="J7" s="23"/>
      <c r="K7" s="23"/>
      <c r="L7" s="23"/>
      <c r="M7" s="29"/>
    </row>
    <row r="8" spans="1:13" ht="12.75" customHeight="1">
      <c r="A8" s="9" t="s">
        <v>9</v>
      </c>
      <c r="B8" s="9" t="s">
        <v>1</v>
      </c>
      <c r="C8" s="10">
        <f aca="true" t="shared" si="0" ref="C8:J8">C14+C18+C16+C21+C24+C27+C30+C33</f>
        <v>74962.18300867367</v>
      </c>
      <c r="D8" s="10">
        <f t="shared" si="0"/>
        <v>70840.89390327511</v>
      </c>
      <c r="E8" s="10">
        <f t="shared" si="0"/>
        <v>69892.87600244046</v>
      </c>
      <c r="F8" s="10">
        <f t="shared" si="0"/>
        <v>66337.04727522406</v>
      </c>
      <c r="G8" s="10">
        <f t="shared" si="0"/>
        <v>65464.58752946358</v>
      </c>
      <c r="H8" s="10">
        <f t="shared" si="0"/>
        <v>65972.77302175653</v>
      </c>
      <c r="I8" s="10">
        <f t="shared" si="0"/>
        <v>66441.47930660998</v>
      </c>
      <c r="J8" s="10">
        <f t="shared" si="0"/>
        <v>66046.083</v>
      </c>
      <c r="K8" s="10">
        <f>K14+K18+K16+K21+K24+K27+K30+K33</f>
        <v>63892.956</v>
      </c>
      <c r="L8" s="10">
        <f>L14+L18+L16+L21+L24+L27+L30+L33</f>
        <v>61577.16</v>
      </c>
      <c r="M8" s="29">
        <f>((L8/K8)-1)*100</f>
        <v>-3.62449344181226</v>
      </c>
    </row>
    <row r="9" spans="2:13" ht="12.75" customHeight="1">
      <c r="B9" s="12" t="s">
        <v>2</v>
      </c>
      <c r="C9" s="13">
        <f aca="true" t="shared" si="1" ref="C9:J9">C19+C22+C25+C28+C31+C36+C34+C38+C40</f>
        <v>521292.4405769026</v>
      </c>
      <c r="D9" s="13">
        <f t="shared" si="1"/>
        <v>557956.5137401167</v>
      </c>
      <c r="E9" s="13">
        <f t="shared" si="1"/>
        <v>568125.5065131112</v>
      </c>
      <c r="F9" s="13">
        <f t="shared" si="1"/>
        <v>596938.3780077613</v>
      </c>
      <c r="G9" s="13">
        <f t="shared" si="1"/>
        <v>646418.2977973043</v>
      </c>
      <c r="H9" s="13">
        <f t="shared" si="1"/>
        <v>683981.0706563428</v>
      </c>
      <c r="I9" s="13">
        <f t="shared" si="1"/>
        <v>702029.3331161672</v>
      </c>
      <c r="J9" s="13">
        <f t="shared" si="1"/>
        <v>688362.5650000001</v>
      </c>
      <c r="K9" s="13">
        <f>K19+K22+K25+K28+K31+K36+K34+K38+K40</f>
        <v>674821.6159999999</v>
      </c>
      <c r="L9" s="13">
        <f>L19+L22+L25+L28+L31+L36+L34+L38+L40</f>
        <v>761352.44</v>
      </c>
      <c r="M9" s="29">
        <f>((L9/K9)-1)*100</f>
        <v>12.82277004001604</v>
      </c>
    </row>
    <row r="10" spans="2:13" ht="12.75" customHeight="1"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29"/>
    </row>
    <row r="11" spans="1:14" ht="12.75" customHeight="1">
      <c r="A11" s="37" t="s">
        <v>9</v>
      </c>
      <c r="B11" s="12" t="s">
        <v>27</v>
      </c>
      <c r="C11" s="20">
        <v>0</v>
      </c>
      <c r="D11" s="20">
        <v>0</v>
      </c>
      <c r="E11" s="20">
        <v>0</v>
      </c>
      <c r="F11" s="13">
        <v>2558.2427853</v>
      </c>
      <c r="G11" s="13">
        <v>6756.4211275</v>
      </c>
      <c r="H11" s="13">
        <v>16316.8174122</v>
      </c>
      <c r="I11" s="13">
        <v>44393.8800312</v>
      </c>
      <c r="J11" s="13">
        <v>62487.76126150001</v>
      </c>
      <c r="K11" s="13">
        <v>110538.22475799998</v>
      </c>
      <c r="L11" s="13">
        <v>179819.7841963</v>
      </c>
      <c r="M11" s="29">
        <f>((L11/K11)-1)*100</f>
        <v>62.67656241990254</v>
      </c>
      <c r="N11" s="39"/>
    </row>
    <row r="12" spans="2:14" ht="12.75" customHeight="1">
      <c r="B12" s="12" t="s">
        <v>28</v>
      </c>
      <c r="C12" s="13">
        <f aca="true" t="shared" si="2" ref="C12:K12">C6-C11</f>
        <v>596254.6235855763</v>
      </c>
      <c r="D12" s="13">
        <f t="shared" si="2"/>
        <v>628797.4076433919</v>
      </c>
      <c r="E12" s="13">
        <f t="shared" si="2"/>
        <v>638018.3825155516</v>
      </c>
      <c r="F12" s="13">
        <f t="shared" si="2"/>
        <v>660717.1824976854</v>
      </c>
      <c r="G12" s="13">
        <f t="shared" si="2"/>
        <v>705126.4641992679</v>
      </c>
      <c r="H12" s="13">
        <f t="shared" si="2"/>
        <v>733637.0262658993</v>
      </c>
      <c r="I12" s="13">
        <f t="shared" si="2"/>
        <v>724076.9323915772</v>
      </c>
      <c r="J12" s="13">
        <f t="shared" si="2"/>
        <v>691920.8867385001</v>
      </c>
      <c r="K12" s="13">
        <f t="shared" si="2"/>
        <v>628176.3472419999</v>
      </c>
      <c r="L12" s="13">
        <f>L6-L11</f>
        <v>643109.8158037</v>
      </c>
      <c r="M12" s="29">
        <f>((L12/K12)-1)*100</f>
        <v>2.3772732971028443</v>
      </c>
      <c r="N12" s="38"/>
    </row>
    <row r="13" spans="3:13" ht="9" customHeight="1"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30"/>
    </row>
    <row r="14" spans="1:13" ht="12.75" customHeight="1">
      <c r="A14" s="8" t="s">
        <v>10</v>
      </c>
      <c r="B14" s="11" t="s">
        <v>1</v>
      </c>
      <c r="C14" s="20">
        <v>14375.930107493066</v>
      </c>
      <c r="D14" s="20">
        <v>13062.0679678213</v>
      </c>
      <c r="E14" s="20">
        <v>12275.626309069296</v>
      </c>
      <c r="F14" s="20">
        <v>11657.204677112</v>
      </c>
      <c r="G14" s="27">
        <v>12351.0475699271</v>
      </c>
      <c r="H14" s="27">
        <v>13029.518136703</v>
      </c>
      <c r="I14" s="27">
        <v>12683.3434180153</v>
      </c>
      <c r="J14" s="27">
        <v>12282.637</v>
      </c>
      <c r="K14" s="27">
        <v>11269.992</v>
      </c>
      <c r="L14" s="27">
        <v>10222.179</v>
      </c>
      <c r="M14" s="31">
        <f>((L14/K14)-1)*100</f>
        <v>-9.297371284735611</v>
      </c>
    </row>
    <row r="15" spans="1:13" ht="9" customHeight="1">
      <c r="A15" s="8"/>
      <c r="C15" s="20"/>
      <c r="D15" s="20"/>
      <c r="E15" s="20"/>
      <c r="F15" s="20"/>
      <c r="G15" s="27"/>
      <c r="H15" s="27"/>
      <c r="I15" s="27"/>
      <c r="J15" s="27"/>
      <c r="K15" s="27"/>
      <c r="L15" s="27"/>
      <c r="M15" s="31"/>
    </row>
    <row r="16" spans="1:13" ht="12.75" customHeight="1">
      <c r="A16" s="8" t="s">
        <v>26</v>
      </c>
      <c r="B16" s="11" t="s">
        <v>1</v>
      </c>
      <c r="C16" s="20">
        <v>0</v>
      </c>
      <c r="D16" s="20">
        <v>0</v>
      </c>
      <c r="E16" s="20">
        <v>0</v>
      </c>
      <c r="F16" s="20">
        <v>0</v>
      </c>
      <c r="G16" s="27">
        <v>0</v>
      </c>
      <c r="H16" s="27">
        <v>0</v>
      </c>
      <c r="I16" s="27">
        <v>0</v>
      </c>
      <c r="J16" s="27">
        <v>0</v>
      </c>
      <c r="K16" s="27">
        <v>29.422</v>
      </c>
      <c r="L16" s="27">
        <v>42.957</v>
      </c>
      <c r="M16" s="31">
        <f>((L16/K16)-1)*100</f>
        <v>46.00299095914622</v>
      </c>
    </row>
    <row r="17" spans="3:13" ht="9" customHeight="1">
      <c r="C17" s="20"/>
      <c r="D17" s="20"/>
      <c r="E17" s="20"/>
      <c r="F17" s="20"/>
      <c r="G17" s="20"/>
      <c r="H17" s="20"/>
      <c r="I17" s="27"/>
      <c r="J17" s="27"/>
      <c r="K17" s="27"/>
      <c r="L17" s="27"/>
      <c r="M17" s="31"/>
    </row>
    <row r="18" spans="1:13" ht="12.75" customHeight="1">
      <c r="A18" s="8" t="s">
        <v>11</v>
      </c>
      <c r="B18" s="11" t="s">
        <v>1</v>
      </c>
      <c r="C18" s="20">
        <v>592.62707013781</v>
      </c>
      <c r="D18" s="20">
        <v>558.594098888588</v>
      </c>
      <c r="E18" s="20">
        <v>667.9854327712329</v>
      </c>
      <c r="F18" s="20">
        <v>698.805562718964</v>
      </c>
      <c r="G18" s="27">
        <v>760.667224364256</v>
      </c>
      <c r="H18" s="27">
        <v>674.325573789052</v>
      </c>
      <c r="I18" s="27">
        <v>567.274072722927</v>
      </c>
      <c r="J18" s="27">
        <v>456.761</v>
      </c>
      <c r="K18" s="27">
        <v>412.973</v>
      </c>
      <c r="L18" s="27">
        <v>446.208</v>
      </c>
      <c r="M18" s="31">
        <f aca="true" t="shared" si="3" ref="M18:M38">((L18/K18)-1)*100</f>
        <v>8.047741619912196</v>
      </c>
    </row>
    <row r="19" spans="1:13" ht="12.75" customHeight="1">
      <c r="A19" s="8"/>
      <c r="B19" s="11" t="s">
        <v>2</v>
      </c>
      <c r="C19" s="20">
        <v>3796.253781755742</v>
      </c>
      <c r="D19" s="20">
        <v>3249.68519438696</v>
      </c>
      <c r="E19" s="20">
        <v>3097.529986728475</v>
      </c>
      <c r="F19" s="20">
        <v>2787.81284004353</v>
      </c>
      <c r="G19" s="20">
        <v>2538.84908829024</v>
      </c>
      <c r="H19" s="20">
        <v>2261.15971746118</v>
      </c>
      <c r="I19" s="27">
        <v>2050.70854849768</v>
      </c>
      <c r="J19" s="27">
        <v>1918.925</v>
      </c>
      <c r="K19" s="27">
        <v>2633.458</v>
      </c>
      <c r="L19" s="27">
        <v>2221.046</v>
      </c>
      <c r="M19" s="31">
        <f t="shared" si="3"/>
        <v>-15.66047379529122</v>
      </c>
    </row>
    <row r="20" spans="1:13" ht="9" customHeight="1">
      <c r="A20" s="8"/>
      <c r="C20" s="20"/>
      <c r="D20" s="20"/>
      <c r="E20" s="20"/>
      <c r="F20" s="20"/>
      <c r="G20" s="20"/>
      <c r="H20" s="35"/>
      <c r="I20" s="27"/>
      <c r="J20" s="27"/>
      <c r="K20" s="27"/>
      <c r="L20" s="27"/>
      <c r="M20" s="31"/>
    </row>
    <row r="21" spans="1:13" ht="12.75" customHeight="1">
      <c r="A21" s="8" t="s">
        <v>12</v>
      </c>
      <c r="B21" s="11" t="s">
        <v>1</v>
      </c>
      <c r="C21" s="20">
        <v>23031.266707340856</v>
      </c>
      <c r="D21" s="20">
        <v>20435.2143885978</v>
      </c>
      <c r="E21" s="20">
        <v>19676.109486939185</v>
      </c>
      <c r="F21" s="20">
        <v>19207.5880520707</v>
      </c>
      <c r="G21" s="27">
        <v>18294.7801274066</v>
      </c>
      <c r="H21" s="27">
        <v>17868.3581163869</v>
      </c>
      <c r="I21" s="27">
        <v>18594.8752043249</v>
      </c>
      <c r="J21" s="27">
        <v>18965.782</v>
      </c>
      <c r="K21" s="27">
        <v>19116.347</v>
      </c>
      <c r="L21" s="27">
        <v>18347.16</v>
      </c>
      <c r="M21" s="31">
        <f t="shared" si="3"/>
        <v>-4.023713317193922</v>
      </c>
    </row>
    <row r="22" spans="1:13" ht="12.75" customHeight="1">
      <c r="A22" s="8"/>
      <c r="B22" s="11" t="s">
        <v>2</v>
      </c>
      <c r="C22" s="20">
        <v>4152.660280400284</v>
      </c>
      <c r="D22" s="20">
        <v>3730.88365715436</v>
      </c>
      <c r="E22" s="20">
        <v>3141.2631221420625</v>
      </c>
      <c r="F22" s="20">
        <v>3124.19620031827</v>
      </c>
      <c r="G22" s="20">
        <v>3012.36265417927</v>
      </c>
      <c r="H22" s="20">
        <v>2914.13148244825</v>
      </c>
      <c r="I22" s="27">
        <v>2808.27547535333</v>
      </c>
      <c r="J22" s="27">
        <v>2784.906</v>
      </c>
      <c r="K22" s="27">
        <v>2708.341</v>
      </c>
      <c r="L22" s="27">
        <v>2614.789</v>
      </c>
      <c r="M22" s="31">
        <f t="shared" si="3"/>
        <v>-3.4542179142138973</v>
      </c>
    </row>
    <row r="23" spans="1:13" ht="9" customHeight="1">
      <c r="A23" s="8"/>
      <c r="C23" s="20"/>
      <c r="D23" s="20"/>
      <c r="E23" s="20"/>
      <c r="F23" s="20"/>
      <c r="G23" s="20"/>
      <c r="H23" s="20"/>
      <c r="I23" s="27"/>
      <c r="J23" s="27"/>
      <c r="K23" s="27"/>
      <c r="L23" s="27"/>
      <c r="M23" s="31"/>
    </row>
    <row r="24" spans="1:13" ht="12.75" customHeight="1">
      <c r="A24" s="8" t="s">
        <v>13</v>
      </c>
      <c r="B24" s="11" t="s">
        <v>1</v>
      </c>
      <c r="C24" s="20">
        <v>2572.1263373734955</v>
      </c>
      <c r="D24" s="20">
        <v>2935.41715360375</v>
      </c>
      <c r="E24" s="20">
        <v>2897.0051324951105</v>
      </c>
      <c r="F24" s="20">
        <v>2138.71173424565</v>
      </c>
      <c r="G24" s="27">
        <v>2245.88632541574</v>
      </c>
      <c r="H24" s="27">
        <v>2029.51662657953</v>
      </c>
      <c r="I24" s="27">
        <v>1896.17720826231</v>
      </c>
      <c r="J24" s="27">
        <v>1646.676</v>
      </c>
      <c r="K24" s="27">
        <v>1310.226</v>
      </c>
      <c r="L24" s="27">
        <v>1519.048</v>
      </c>
      <c r="M24" s="31">
        <f>((L24/K24)-1)*100</f>
        <v>15.93786110182518</v>
      </c>
    </row>
    <row r="25" spans="1:13" ht="12.75" customHeight="1">
      <c r="A25" s="8"/>
      <c r="B25" s="11" t="s">
        <v>2</v>
      </c>
      <c r="C25" s="20">
        <v>186.39259813695466</v>
      </c>
      <c r="D25" s="20">
        <v>162.24219590281</v>
      </c>
      <c r="E25" s="20">
        <v>126.18641775742671</v>
      </c>
      <c r="F25" s="20">
        <v>108.757319780863</v>
      </c>
      <c r="G25" s="20">
        <v>95.9487253674829</v>
      </c>
      <c r="H25" s="20">
        <v>85.2993012007271</v>
      </c>
      <c r="I25" s="27">
        <v>107.815576116286</v>
      </c>
      <c r="J25" s="27">
        <v>81.496</v>
      </c>
      <c r="K25" s="27">
        <v>131.063</v>
      </c>
      <c r="L25" s="27">
        <v>114.522</v>
      </c>
      <c r="M25" s="31">
        <f t="shared" si="3"/>
        <v>-12.620648085271958</v>
      </c>
    </row>
    <row r="26" spans="1:13" ht="9" customHeight="1">
      <c r="A26" s="8"/>
      <c r="C26" s="20"/>
      <c r="D26" s="25"/>
      <c r="E26" s="25"/>
      <c r="F26" s="25"/>
      <c r="G26" s="25"/>
      <c r="H26" s="25"/>
      <c r="I26" s="27"/>
      <c r="J26" s="27"/>
      <c r="K26" s="27"/>
      <c r="L26" s="27"/>
      <c r="M26" s="31"/>
    </row>
    <row r="27" spans="1:13" ht="12.75" customHeight="1">
      <c r="A27" s="8" t="s">
        <v>14</v>
      </c>
      <c r="B27" s="11" t="s">
        <v>1</v>
      </c>
      <c r="C27" s="20">
        <v>11908.545981746935</v>
      </c>
      <c r="D27" s="20">
        <v>12043.917427211</v>
      </c>
      <c r="E27" s="20">
        <v>12889.03629227547</v>
      </c>
      <c r="F27" s="20">
        <v>12371.0351111634</v>
      </c>
      <c r="G27" s="27">
        <v>12583.1894126731</v>
      </c>
      <c r="H27" s="27">
        <v>12019.8274130589</v>
      </c>
      <c r="I27" s="27">
        <v>11745.2650451924</v>
      </c>
      <c r="J27" s="27">
        <v>11547.494</v>
      </c>
      <c r="K27" s="27">
        <v>10627.377</v>
      </c>
      <c r="L27" s="27">
        <v>10132.949</v>
      </c>
      <c r="M27" s="31">
        <f t="shared" si="3"/>
        <v>-4.652399176203115</v>
      </c>
    </row>
    <row r="28" spans="1:13" ht="12.75" customHeight="1">
      <c r="A28" s="8"/>
      <c r="B28" s="11" t="s">
        <v>2</v>
      </c>
      <c r="C28" s="20">
        <v>2307.4423066036848</v>
      </c>
      <c r="D28" s="20">
        <v>2300.05409247297</v>
      </c>
      <c r="E28" s="20">
        <v>2404.196569530842</v>
      </c>
      <c r="F28" s="20">
        <v>4822.73858868964</v>
      </c>
      <c r="G28" s="20">
        <v>3515.23621019329</v>
      </c>
      <c r="H28" s="20">
        <v>3063.41813148245</v>
      </c>
      <c r="I28" s="27">
        <v>3586.49310069377</v>
      </c>
      <c r="J28" s="27">
        <v>3200.271</v>
      </c>
      <c r="K28" s="27">
        <v>3619.772</v>
      </c>
      <c r="L28" s="27">
        <v>4839.04</v>
      </c>
      <c r="M28" s="31">
        <f t="shared" si="3"/>
        <v>33.68355796994948</v>
      </c>
    </row>
    <row r="29" spans="1:13" ht="9" customHeight="1">
      <c r="A29" s="8"/>
      <c r="C29" s="20"/>
      <c r="D29" s="20"/>
      <c r="E29" s="20"/>
      <c r="F29" s="20"/>
      <c r="G29" s="20"/>
      <c r="H29" s="36"/>
      <c r="I29" s="27"/>
      <c r="J29" s="27"/>
      <c r="K29" s="27"/>
      <c r="L29" s="27"/>
      <c r="M29" s="31"/>
    </row>
    <row r="30" spans="1:13" ht="12.75" customHeight="1">
      <c r="A30" s="8" t="s">
        <v>15</v>
      </c>
      <c r="B30" s="11" t="s">
        <v>1</v>
      </c>
      <c r="C30" s="20">
        <v>16143.75351443829</v>
      </c>
      <c r="D30" s="20">
        <v>15703.1260543315</v>
      </c>
      <c r="E30" s="20">
        <v>15524.613270267382</v>
      </c>
      <c r="F30" s="20">
        <v>15156.0898054585</v>
      </c>
      <c r="G30" s="27">
        <v>14642.3848255474</v>
      </c>
      <c r="H30" s="27">
        <v>15550.5178224635</v>
      </c>
      <c r="I30" s="27">
        <v>15775.9396875845</v>
      </c>
      <c r="J30" s="27">
        <v>15711.621</v>
      </c>
      <c r="K30" s="27">
        <v>15776.589</v>
      </c>
      <c r="L30" s="27">
        <v>15631.732</v>
      </c>
      <c r="M30" s="31">
        <f t="shared" si="3"/>
        <v>-0.9181769265840689</v>
      </c>
    </row>
    <row r="31" spans="1:13" ht="12.75" customHeight="1">
      <c r="A31" s="8"/>
      <c r="B31" s="11" t="s">
        <v>2</v>
      </c>
      <c r="C31" s="20">
        <v>0</v>
      </c>
      <c r="D31" s="20">
        <v>0</v>
      </c>
      <c r="E31" s="20">
        <v>134.14304314189212</v>
      </c>
      <c r="F31" s="20">
        <v>283.831483203029</v>
      </c>
      <c r="G31" s="20">
        <v>338.440184103103</v>
      </c>
      <c r="H31" s="20">
        <v>343.329442029851</v>
      </c>
      <c r="I31" s="27">
        <v>247.059596067603</v>
      </c>
      <c r="J31" s="27">
        <v>307.251</v>
      </c>
      <c r="K31" s="27">
        <v>384.559</v>
      </c>
      <c r="L31" s="27">
        <v>355.644</v>
      </c>
      <c r="M31" s="31">
        <f t="shared" si="3"/>
        <v>-7.519002285735099</v>
      </c>
    </row>
    <row r="32" spans="1:13" ht="9" customHeight="1">
      <c r="A32" s="8"/>
      <c r="C32" s="20"/>
      <c r="D32" s="20"/>
      <c r="E32" s="20"/>
      <c r="F32" s="20"/>
      <c r="G32" s="20"/>
      <c r="H32" s="20"/>
      <c r="I32" s="27"/>
      <c r="J32" s="27"/>
      <c r="K32" s="27"/>
      <c r="L32" s="27"/>
      <c r="M32" s="31"/>
    </row>
    <row r="33" spans="1:13" ht="12.75" customHeight="1">
      <c r="A33" s="8" t="s">
        <v>16</v>
      </c>
      <c r="B33" s="11" t="s">
        <v>1</v>
      </c>
      <c r="C33" s="20">
        <v>6337.93329014322</v>
      </c>
      <c r="D33" s="20">
        <v>6102.55681282117</v>
      </c>
      <c r="E33" s="20">
        <v>5962.500078622781</v>
      </c>
      <c r="F33" s="20">
        <v>5107.61233245485</v>
      </c>
      <c r="G33" s="27">
        <v>4586.63204412939</v>
      </c>
      <c r="H33" s="27">
        <v>4800.70933277564</v>
      </c>
      <c r="I33" s="27">
        <v>5178.60467050765</v>
      </c>
      <c r="J33" s="27">
        <v>5435.112</v>
      </c>
      <c r="K33" s="27">
        <v>5350.03</v>
      </c>
      <c r="L33" s="27">
        <v>5234.927</v>
      </c>
      <c r="M33" s="31">
        <f t="shared" si="3"/>
        <v>-2.1514458797427305</v>
      </c>
    </row>
    <row r="34" spans="1:13" ht="12.75" customHeight="1">
      <c r="A34" s="8"/>
      <c r="B34" s="11" t="s">
        <v>2</v>
      </c>
      <c r="C34" s="20">
        <v>5945.309993898873</v>
      </c>
      <c r="D34" s="20">
        <v>16759.113638222</v>
      </c>
      <c r="E34" s="20">
        <v>36196.79596444993</v>
      </c>
      <c r="F34" s="20">
        <v>37132.5385094379</v>
      </c>
      <c r="G34" s="20">
        <v>31371.1960097366</v>
      </c>
      <c r="H34" s="20">
        <v>75232.012975715</v>
      </c>
      <c r="I34" s="27">
        <v>110688.534757748</v>
      </c>
      <c r="J34" s="27">
        <v>107666.263</v>
      </c>
      <c r="K34" s="27">
        <v>108033.895</v>
      </c>
      <c r="L34" s="27">
        <v>128739.253</v>
      </c>
      <c r="M34" s="31">
        <f t="shared" si="3"/>
        <v>19.16561279217044</v>
      </c>
    </row>
    <row r="35" spans="1:13" ht="9" customHeight="1">
      <c r="A35" s="8"/>
      <c r="C35" s="20"/>
      <c r="D35" s="24"/>
      <c r="E35" s="24"/>
      <c r="F35" s="24"/>
      <c r="G35" s="24"/>
      <c r="H35" s="24"/>
      <c r="I35" s="27"/>
      <c r="J35" s="27"/>
      <c r="K35" s="27"/>
      <c r="L35" s="27"/>
      <c r="M35" s="31"/>
    </row>
    <row r="36" spans="1:13" ht="12.75" customHeight="1">
      <c r="A36" s="8" t="s">
        <v>17</v>
      </c>
      <c r="B36" s="11" t="s">
        <v>2</v>
      </c>
      <c r="C36" s="20">
        <v>501771.6034644343</v>
      </c>
      <c r="D36" s="20">
        <v>529627.241535471</v>
      </c>
      <c r="E36" s="20">
        <v>520921.69110682013</v>
      </c>
      <c r="F36" s="20">
        <v>547348.249649342</v>
      </c>
      <c r="G36" s="20">
        <v>605212.890938882</v>
      </c>
      <c r="H36" s="27">
        <v>594803.694358658</v>
      </c>
      <c r="I36" s="27">
        <v>568556.799851623</v>
      </c>
      <c r="J36" s="27">
        <v>561482.223</v>
      </c>
      <c r="K36" s="27">
        <v>532036.602</v>
      </c>
      <c r="L36" s="27">
        <v>563232.642</v>
      </c>
      <c r="M36" s="31">
        <f t="shared" si="3"/>
        <v>5.86351387906956</v>
      </c>
    </row>
    <row r="37" spans="1:13" ht="9" customHeight="1">
      <c r="A37" s="8"/>
      <c r="C37" s="20"/>
      <c r="D37" s="20"/>
      <c r="E37" s="20"/>
      <c r="F37" s="20"/>
      <c r="G37" s="20"/>
      <c r="H37" s="20"/>
      <c r="I37" s="27"/>
      <c r="J37" s="27"/>
      <c r="K37" s="27"/>
      <c r="L37" s="27"/>
      <c r="M37" s="31"/>
    </row>
    <row r="38" spans="1:13" ht="12.75" customHeight="1">
      <c r="A38" s="8" t="s">
        <v>18</v>
      </c>
      <c r="B38" s="11" t="s">
        <v>2</v>
      </c>
      <c r="C38" s="20">
        <v>514.0860573506011</v>
      </c>
      <c r="D38" s="20">
        <v>456.930440853655</v>
      </c>
      <c r="E38" s="20">
        <v>724.1598369678023</v>
      </c>
      <c r="F38" s="20">
        <v>301.596985917088</v>
      </c>
      <c r="G38" s="20">
        <v>333.37398655236</v>
      </c>
      <c r="H38" s="27">
        <v>5278.02524734727</v>
      </c>
      <c r="I38" s="27">
        <v>13983.6462100675</v>
      </c>
      <c r="J38" s="27">
        <v>10921.23</v>
      </c>
      <c r="K38" s="27">
        <v>25273.926</v>
      </c>
      <c r="L38" s="27">
        <v>59235.504</v>
      </c>
      <c r="M38" s="31">
        <f t="shared" si="3"/>
        <v>134.37397102452545</v>
      </c>
    </row>
    <row r="39" spans="3:13" ht="9" customHeight="1">
      <c r="C39" s="20"/>
      <c r="D39" s="20"/>
      <c r="E39" s="20"/>
      <c r="F39" s="20"/>
      <c r="G39" s="20"/>
      <c r="H39" s="20"/>
      <c r="I39" s="27"/>
      <c r="J39" s="27"/>
      <c r="K39" s="27"/>
      <c r="L39" s="27"/>
      <c r="M39" s="31"/>
    </row>
    <row r="40" spans="1:13" ht="12.75" customHeight="1">
      <c r="A40" s="11" t="s">
        <v>19</v>
      </c>
      <c r="B40" s="11" t="s">
        <v>2</v>
      </c>
      <c r="C40" s="20">
        <v>2618.6920943221776</v>
      </c>
      <c r="D40" s="20">
        <v>1670.36298565292</v>
      </c>
      <c r="E40" s="20">
        <v>1379.540465572657</v>
      </c>
      <c r="F40" s="20">
        <v>1028.65643102895</v>
      </c>
      <c r="G40" s="20">
        <v>0</v>
      </c>
      <c r="H40" s="20">
        <v>0</v>
      </c>
      <c r="I40" s="27">
        <v>0</v>
      </c>
      <c r="J40" s="27">
        <v>0</v>
      </c>
      <c r="K40" s="27">
        <v>0</v>
      </c>
      <c r="L40" s="27">
        <v>0</v>
      </c>
      <c r="M40" s="31" t="s">
        <v>23</v>
      </c>
    </row>
    <row r="41" spans="1:13" ht="9">
      <c r="A41" s="32"/>
      <c r="B41" s="32"/>
      <c r="C41" s="33"/>
      <c r="D41" s="33"/>
      <c r="E41" s="33"/>
      <c r="F41" s="33"/>
      <c r="G41" s="33"/>
      <c r="H41" s="34"/>
      <c r="I41" s="34"/>
      <c r="J41" s="34"/>
      <c r="K41" s="34"/>
      <c r="L41" s="34"/>
      <c r="M41" s="33"/>
    </row>
    <row r="42" spans="1:13" ht="9">
      <c r="A42" s="8" t="s">
        <v>25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1:13" ht="9" customHeight="1">
      <c r="A43" s="11" t="s">
        <v>22</v>
      </c>
      <c r="B43" s="16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2:13" ht="9">
      <c r="B44" s="18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</row>
    <row r="45" spans="2:13" ht="9">
      <c r="B45" s="18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spans="1:13" ht="9">
      <c r="A46" s="17"/>
      <c r="B46" s="18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</row>
    <row r="47" spans="3:7" ht="9">
      <c r="C47" s="15"/>
      <c r="D47" s="15"/>
      <c r="E47" s="15"/>
      <c r="F47" s="15"/>
      <c r="G47" s="15"/>
    </row>
    <row r="49" spans="3:12" ht="9">
      <c r="C49" s="19"/>
      <c r="D49" s="19"/>
      <c r="E49" s="19"/>
      <c r="F49" s="19"/>
      <c r="G49" s="19"/>
      <c r="H49" s="19"/>
      <c r="I49" s="19"/>
      <c r="J49" s="19"/>
      <c r="K49" s="19"/>
      <c r="L49" s="19"/>
    </row>
    <row r="50" spans="3:13" ht="9"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3:12" ht="9">
      <c r="C51" s="19"/>
      <c r="D51" s="19"/>
      <c r="E51" s="19"/>
      <c r="F51" s="19"/>
      <c r="G51" s="19"/>
      <c r="H51" s="19"/>
      <c r="I51" s="19"/>
      <c r="J51" s="19"/>
      <c r="K51" s="19"/>
      <c r="L51" s="19"/>
    </row>
    <row r="52" spans="3:12" ht="9">
      <c r="C52" s="19"/>
      <c r="D52" s="19"/>
      <c r="E52" s="19"/>
      <c r="F52" s="19"/>
      <c r="G52" s="19"/>
      <c r="H52" s="19"/>
      <c r="I52" s="19"/>
      <c r="J52" s="19"/>
      <c r="K52" s="19"/>
      <c r="L52" s="19"/>
    </row>
    <row r="53" spans="3:12" ht="9"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3:12" ht="9"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3:12" ht="9"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ht="9">
      <c r="A56" s="11" t="s">
        <v>0</v>
      </c>
    </row>
  </sheetData>
  <sheetProtection/>
  <mergeCells count="5">
    <mergeCell ref="M3:M4"/>
    <mergeCell ref="A6:B6"/>
    <mergeCell ref="A3:A4"/>
    <mergeCell ref="B3:B4"/>
    <mergeCell ref="C3:L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IQ28"/>
  <sheetViews>
    <sheetView zoomScale="75" zoomScaleNormal="75" zoomScalePageLayoutView="0" workbookViewId="0" topLeftCell="A5">
      <selection activeCell="B4" sqref="B4:I26"/>
    </sheetView>
  </sheetViews>
  <sheetFormatPr defaultColWidth="8.88671875" defaultRowHeight="15"/>
  <cols>
    <col min="1" max="1" width="1.66796875" style="0" customWidth="1"/>
  </cols>
  <sheetData>
    <row r="4" spans="2:9" ht="18.75">
      <c r="B4" s="49" t="s">
        <v>7</v>
      </c>
      <c r="C4" s="49"/>
      <c r="D4" s="49"/>
      <c r="E4" s="49"/>
      <c r="F4" s="49"/>
      <c r="G4" s="49"/>
      <c r="H4" s="49"/>
      <c r="I4" s="49"/>
    </row>
    <row r="6" spans="2:10" ht="20.25">
      <c r="B6" s="48" t="s">
        <v>4</v>
      </c>
      <c r="C6" s="48"/>
      <c r="D6" s="48"/>
      <c r="E6" s="48"/>
      <c r="F6" s="48"/>
      <c r="G6" s="48"/>
      <c r="H6" s="48"/>
      <c r="I6" s="48"/>
      <c r="J6" s="1"/>
    </row>
    <row r="7" spans="2:10" ht="20.25">
      <c r="B7" s="48" t="s">
        <v>5</v>
      </c>
      <c r="C7" s="48"/>
      <c r="D7" s="48"/>
      <c r="E7" s="48"/>
      <c r="F7" s="48"/>
      <c r="G7" s="48"/>
      <c r="H7" s="48"/>
      <c r="I7" s="48"/>
      <c r="J7" s="1"/>
    </row>
    <row r="8" spans="244:251" ht="20.25">
      <c r="IJ8" s="48" t="s">
        <v>4</v>
      </c>
      <c r="IK8" s="48"/>
      <c r="IL8" s="48"/>
      <c r="IM8" s="48"/>
      <c r="IN8" s="48"/>
      <c r="IO8" s="48"/>
      <c r="IP8" s="48"/>
      <c r="IQ8" s="48"/>
    </row>
    <row r="9" spans="2:251" ht="20.25">
      <c r="B9" s="48" t="s">
        <v>3</v>
      </c>
      <c r="C9" s="48"/>
      <c r="D9" s="48"/>
      <c r="E9" s="48"/>
      <c r="F9" s="48"/>
      <c r="G9" s="48"/>
      <c r="H9" s="48"/>
      <c r="I9" s="48"/>
      <c r="J9" s="1"/>
      <c r="IJ9" s="48" t="s">
        <v>5</v>
      </c>
      <c r="IK9" s="48"/>
      <c r="IL9" s="48"/>
      <c r="IM9" s="48"/>
      <c r="IN9" s="48"/>
      <c r="IO9" s="48"/>
      <c r="IP9" s="48"/>
      <c r="IQ9" s="48"/>
    </row>
    <row r="11" spans="244:251" ht="20.25">
      <c r="IJ11" s="48" t="s">
        <v>3</v>
      </c>
      <c r="IK11" s="48"/>
      <c r="IL11" s="48"/>
      <c r="IM11" s="48"/>
      <c r="IN11" s="48"/>
      <c r="IO11" s="48"/>
      <c r="IP11" s="48"/>
      <c r="IQ11" s="48"/>
    </row>
    <row r="26" ht="15">
      <c r="B26" s="2" t="s">
        <v>6</v>
      </c>
    </row>
    <row r="28" ht="15">
      <c r="IJ28" s="2" t="s">
        <v>6</v>
      </c>
    </row>
  </sheetData>
  <sheetProtection/>
  <mergeCells count="7">
    <mergeCell ref="IJ8:IQ8"/>
    <mergeCell ref="IJ9:IQ9"/>
    <mergeCell ref="IJ11:IQ11"/>
    <mergeCell ref="B4:I4"/>
    <mergeCell ref="B6:I6"/>
    <mergeCell ref="B7:I7"/>
    <mergeCell ref="B9:I9"/>
  </mergeCells>
  <printOptions/>
  <pageMargins left="1.2" right="0.787401575" top="1.79" bottom="0.984251969" header="0.492125985" footer="0.492125985"/>
  <pageSetup fitToHeight="1" fitToWidth="1" horizontalDpi="300" verticalDpi="300" orientation="portrait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Usuário do Windows</cp:lastModifiedBy>
  <cp:lastPrinted>2008-06-19T20:58:22Z</cp:lastPrinted>
  <dcterms:created xsi:type="dcterms:W3CDTF">1998-02-13T16:43:15Z</dcterms:created>
  <dcterms:modified xsi:type="dcterms:W3CDTF">2015-07-27T16:42:06Z</dcterms:modified>
  <cp:category/>
  <cp:version/>
  <cp:contentType/>
  <cp:contentStatus/>
</cp:coreProperties>
</file>