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3110" windowHeight="9210" activeTab="0"/>
  </bookViews>
  <sheets>
    <sheet name="Gráf1" sheetId="1" r:id="rId1"/>
    <sheet name="G2.25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<sst xmlns="http://schemas.openxmlformats.org/spreadsheetml/2006/main" count="43" uniqueCount="31">
  <si>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 xml:space="preserve">Volume </t>
  </si>
  <si>
    <t>Dispêndio</t>
  </si>
  <si>
    <t>mil m³</t>
  </si>
  <si>
    <t>Total</t>
  </si>
  <si>
    <t>%</t>
  </si>
  <si>
    <t>GLP¹</t>
  </si>
  <si>
    <t>milhões US$ FOB</t>
  </si>
  <si>
    <t>Óleo diesel²</t>
  </si>
  <si>
    <t>Outros³</t>
  </si>
  <si>
    <t>Nafta</t>
  </si>
  <si>
    <t>Óleo diesel</t>
  </si>
  <si>
    <t>Dispêndio (importação)</t>
  </si>
  <si>
    <t>Receita (exportação)</t>
  </si>
  <si>
    <r>
      <t>GLP</t>
    </r>
    <r>
      <rPr>
        <vertAlign val="superscript"/>
        <sz val="7"/>
        <rFont val="Arial"/>
        <family val="2"/>
      </rPr>
      <t>1</t>
    </r>
  </si>
  <si>
    <t>gasolina de aviação</t>
  </si>
  <si>
    <t>qav</t>
  </si>
  <si>
    <t>Nota 3</t>
  </si>
  <si>
    <t>óleo combustível</t>
  </si>
  <si>
    <t>derivados não energéticos</t>
  </si>
  <si>
    <t>deriv não energéticos</t>
  </si>
  <si>
    <t>Asfalto</t>
  </si>
  <si>
    <t>Coque</t>
  </si>
  <si>
    <t>Óleo lubrificante</t>
  </si>
  <si>
    <t>Parafina</t>
  </si>
  <si>
    <t>Solvente</t>
  </si>
  <si>
    <r>
      <t>Outros</t>
    </r>
    <r>
      <rPr>
        <vertAlign val="superscript"/>
        <sz val="7"/>
        <rFont val="Helvetica Neue"/>
        <family val="2"/>
      </rPr>
      <t>2</t>
    </r>
  </si>
  <si>
    <t>total</t>
  </si>
  <si>
    <t>volume</t>
  </si>
  <si>
    <t>dispêndio</t>
  </si>
  <si>
    <t>Inclui gasolina A, gasolina de aviação, óleo combustível, QAV e derivados não-energéticos.</t>
  </si>
  <si>
    <t>Gasolina 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</si>
</sst>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0.0"/>
    <numFmt numFmtId="183" formatCode="0.000"/>
    <numFmt numFmtId="184" formatCode="#,##0.000"/>
    <numFmt numFmtId="185" formatCode="_(* #,##0.000_);_(* \(#,##0.000\);_(* &quot;-&quot;??_);_(@_)"/>
  </numFmts>
  <fonts count="45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.1"/>
      <color indexed="8"/>
      <name val="Calibri"/>
      <family val="0"/>
    </font>
    <font>
      <vertAlign val="superscript"/>
      <sz val="7"/>
      <name val="Helvetica Neu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180" fontId="1" fillId="0" borderId="0" xfId="51" applyNumberFormat="1" applyFont="1" applyAlignment="1">
      <alignment/>
    </xf>
    <xf numFmtId="180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right" wrapText="1"/>
      <protection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51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2.25 – Participação, em volume e dispêndio, dos principais derivados de petróleo importados – 2013</a:t>
            </a:r>
          </a:p>
        </c:rich>
      </c:tx>
      <c:layout>
        <c:manualLayout>
          <c:xMode val="factor"/>
          <c:yMode val="factor"/>
          <c:x val="0.040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1"/>
          <c:w val="0.953"/>
          <c:h val="0.598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-  mil m³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'G2.25'!$A$3:$A$7</c:f>
              <c:strCache>
                <c:ptCount val="5"/>
                <c:pt idx="0">
                  <c:v>GLP¹</c:v>
                </c:pt>
                <c:pt idx="1">
                  <c:v>Óleo diesel²</c:v>
                </c:pt>
                <c:pt idx="2">
                  <c:v>Nafta</c:v>
                </c:pt>
                <c:pt idx="3">
                  <c:v>Gasolina A</c:v>
                </c:pt>
                <c:pt idx="4">
                  <c:v>Outros³</c:v>
                </c:pt>
              </c:strCache>
            </c:strRef>
          </c:cat>
          <c:val>
            <c:numRef>
              <c:f>'G2.25'!$B$3:$B$7</c:f>
              <c:numCache>
                <c:ptCount val="5"/>
                <c:pt idx="0">
                  <c:v>3324.43</c:v>
                </c:pt>
                <c:pt idx="1">
                  <c:v>10283.044</c:v>
                </c:pt>
                <c:pt idx="2">
                  <c:v>7008.309</c:v>
                </c:pt>
                <c:pt idx="3">
                  <c:v>2878.042</c:v>
                </c:pt>
                <c:pt idx="4">
                  <c:v>7125.555</c:v>
                </c:pt>
              </c:numCache>
            </c:numRef>
          </c:val>
        </c:ser>
        <c:ser>
          <c:idx val="1"/>
          <c:order val="1"/>
          <c:tx>
            <c:v>Dispêndio -  milhões de US$ FOB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'G2.25'!$A$3:$A$7</c:f>
              <c:strCache>
                <c:ptCount val="5"/>
                <c:pt idx="0">
                  <c:v>GLP¹</c:v>
                </c:pt>
                <c:pt idx="1">
                  <c:v>Óleo diesel²</c:v>
                </c:pt>
                <c:pt idx="2">
                  <c:v>Nafta</c:v>
                </c:pt>
                <c:pt idx="3">
                  <c:v>Gasolina A</c:v>
                </c:pt>
                <c:pt idx="4">
                  <c:v>Outros³</c:v>
                </c:pt>
              </c:strCache>
            </c:strRef>
          </c:cat>
          <c:val>
            <c:numRef>
              <c:f>'G2.25'!$C$3:$C$7</c:f>
              <c:numCache>
                <c:ptCount val="5"/>
                <c:pt idx="0">
                  <c:v>1285.308483</c:v>
                </c:pt>
                <c:pt idx="1">
                  <c:v>8284.785484</c:v>
                </c:pt>
                <c:pt idx="2">
                  <c:v>4458.799707</c:v>
                </c:pt>
                <c:pt idx="3">
                  <c:v>2143.884423</c:v>
                </c:pt>
                <c:pt idx="4">
                  <c:v>3366.418578</c:v>
                </c:pt>
              </c:numCache>
            </c:numRef>
          </c:val>
        </c:ser>
        <c:gapWidth val="100"/>
        <c:axId val="14450485"/>
        <c:axId val="62945502"/>
      </c:bar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  <c:max val="12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450485"/>
        <c:crossesAt val="1"/>
        <c:crossBetween val="between"/>
        <c:dispUnits/>
        <c:majorUnit val="2000"/>
        <c:minorUnit val="2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875"/>
          <c:y val="0.77225"/>
          <c:w val="0.384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0.85175</cdr:y>
    </cdr:from>
    <cdr:to>
      <cdr:x>0.76975</cdr:x>
      <cdr:y>0.9445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" y="4886325"/>
          <a:ext cx="6400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MDIC/Secex (Tabelas 2.52 e 2.55).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Dólar em valor corrente.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propano e butano. ²Inclui óleo diesel marítimo. ³Inclui gasolina de aviação, querosene de aviação, óleo combustível e derivados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não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energéticos.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1" customWidth="1"/>
    <col min="2" max="2" width="9.8515625" style="1" bestFit="1" customWidth="1"/>
    <col min="3" max="3" width="11.140625" style="1" bestFit="1" customWidth="1"/>
    <col min="4" max="7" width="9.140625" style="1" customWidth="1"/>
    <col min="8" max="8" width="11.421875" style="1" customWidth="1"/>
    <col min="9" max="10" width="9.140625" style="1" customWidth="1"/>
    <col min="11" max="11" width="14.57421875" style="1" customWidth="1"/>
    <col min="12" max="16384" width="9.140625" style="1" customWidth="1"/>
  </cols>
  <sheetData>
    <row r="1" spans="2:13" ht="11.25">
      <c r="B1" s="1" t="s">
        <v>0</v>
      </c>
      <c r="C1" s="1" t="s">
        <v>1</v>
      </c>
      <c r="G1" s="1" t="s">
        <v>27</v>
      </c>
      <c r="H1" s="1" t="s">
        <v>28</v>
      </c>
      <c r="I1" s="1" t="s">
        <v>6</v>
      </c>
      <c r="K1" s="10" t="s">
        <v>3</v>
      </c>
      <c r="L1" s="11"/>
      <c r="M1" s="11"/>
    </row>
    <row r="2" spans="2:13" ht="11.25">
      <c r="B2" s="1" t="s">
        <v>2</v>
      </c>
      <c r="C2" s="1" t="s">
        <v>6</v>
      </c>
      <c r="K2" s="10"/>
      <c r="L2" s="11"/>
      <c r="M2" s="11"/>
    </row>
    <row r="3" spans="1:13" ht="11.25">
      <c r="A3" s="1" t="s">
        <v>5</v>
      </c>
      <c r="B3" s="4">
        <v>3324.43</v>
      </c>
      <c r="C3" s="4">
        <v>1285.308483</v>
      </c>
      <c r="D3" s="1">
        <v>1075075.722</v>
      </c>
      <c r="E3" s="1" t="s">
        <v>14</v>
      </c>
      <c r="G3" s="1">
        <v>6.198</v>
      </c>
      <c r="H3" s="1">
        <v>6159.043</v>
      </c>
      <c r="I3" s="1">
        <f aca="true" t="shared" si="0" ref="I3:I8">H3/1000</f>
        <v>6.159043</v>
      </c>
      <c r="K3" s="10" t="s">
        <v>11</v>
      </c>
      <c r="L3" s="12">
        <v>11173747.935</v>
      </c>
      <c r="M3" s="12">
        <v>5294433.46</v>
      </c>
    </row>
    <row r="4" spans="1:13" ht="11.25">
      <c r="A4" s="1" t="s">
        <v>7</v>
      </c>
      <c r="B4" s="4">
        <v>10283.044</v>
      </c>
      <c r="C4" s="4">
        <v>8284.785484</v>
      </c>
      <c r="D4" s="1">
        <v>6573719.918</v>
      </c>
      <c r="E4" s="1" t="s">
        <v>15</v>
      </c>
      <c r="G4" s="1">
        <v>1663.243</v>
      </c>
      <c r="H4" s="1">
        <v>1340964.158</v>
      </c>
      <c r="I4" s="1">
        <f t="shared" si="0"/>
        <v>1340.964158</v>
      </c>
      <c r="K4" s="10" t="s">
        <v>12</v>
      </c>
      <c r="L4" s="12">
        <v>9873148.689</v>
      </c>
      <c r="M4" s="12">
        <v>4384555.508</v>
      </c>
    </row>
    <row r="5" spans="1:13" ht="11.25">
      <c r="A5" s="1" t="s">
        <v>9</v>
      </c>
      <c r="B5" s="4">
        <v>7008.309</v>
      </c>
      <c r="C5" s="4">
        <v>4458.799707</v>
      </c>
      <c r="D5" s="1">
        <v>4115124.191</v>
      </c>
      <c r="I5" s="1">
        <f t="shared" si="0"/>
        <v>0</v>
      </c>
      <c r="J5" s="6"/>
      <c r="K5" s="10"/>
      <c r="L5" s="13"/>
      <c r="M5" s="13">
        <f>M3/1000</f>
        <v>5294.43346</v>
      </c>
    </row>
    <row r="6" spans="1:13" ht="11.25">
      <c r="A6" s="1" t="s">
        <v>30</v>
      </c>
      <c r="B6" s="4">
        <v>2878.042</v>
      </c>
      <c r="C6" s="4">
        <v>2143.884423</v>
      </c>
      <c r="D6" s="1">
        <v>3002217.906</v>
      </c>
      <c r="J6" s="6"/>
      <c r="K6" s="10"/>
      <c r="L6" s="13"/>
      <c r="M6" s="13"/>
    </row>
    <row r="7" spans="1:13" ht="11.25">
      <c r="A7" s="1" t="s">
        <v>8</v>
      </c>
      <c r="B7" s="4">
        <v>7125.555</v>
      </c>
      <c r="C7" s="4">
        <v>3366.418578</v>
      </c>
      <c r="E7" s="1" t="s">
        <v>17</v>
      </c>
      <c r="G7" s="1">
        <v>212.257</v>
      </c>
      <c r="H7" s="1">
        <v>137979.066</v>
      </c>
      <c r="I7" s="1">
        <f t="shared" si="0"/>
        <v>137.979066</v>
      </c>
      <c r="J7" s="6"/>
      <c r="K7" s="14" t="s">
        <v>13</v>
      </c>
      <c r="L7" s="15"/>
      <c r="M7" s="15"/>
    </row>
    <row r="8" spans="1:13" ht="11.25">
      <c r="A8" s="1" t="s">
        <v>3</v>
      </c>
      <c r="B8" s="5">
        <f>SUM(B3:B7)</f>
        <v>30619.38</v>
      </c>
      <c r="C8" s="5">
        <f>SUM(C3:C7)</f>
        <v>19539.196675</v>
      </c>
      <c r="E8" s="5" t="s">
        <v>18</v>
      </c>
      <c r="G8" s="1">
        <v>4923.593</v>
      </c>
      <c r="H8" s="1">
        <v>1899913.819</v>
      </c>
      <c r="I8" s="1">
        <f t="shared" si="0"/>
        <v>1899.9138189999999</v>
      </c>
      <c r="J8" s="6"/>
      <c r="K8" s="10"/>
      <c r="L8" s="15"/>
      <c r="M8" s="15"/>
    </row>
    <row r="9" spans="5:13" ht="11.25">
      <c r="E9" s="1" t="s">
        <v>26</v>
      </c>
      <c r="G9" s="1">
        <f>SUM(G2:G8)</f>
        <v>6805.291</v>
      </c>
      <c r="H9" s="1">
        <f>SUM(H2:H8)</f>
        <v>3385016.086</v>
      </c>
      <c r="I9" s="1">
        <f>SUM(I2:I8)</f>
        <v>3385.016086</v>
      </c>
      <c r="J9" s="6"/>
      <c r="K9" s="14" t="s">
        <v>11</v>
      </c>
      <c r="L9" s="16">
        <v>959017.616</v>
      </c>
      <c r="M9" s="16">
        <v>673775.498</v>
      </c>
    </row>
    <row r="10" spans="2:13" ht="11.25">
      <c r="B10" s="2" t="s">
        <v>4</v>
      </c>
      <c r="C10" s="2" t="s">
        <v>4</v>
      </c>
      <c r="E10" s="1" t="s">
        <v>19</v>
      </c>
      <c r="H10" s="8"/>
      <c r="I10" s="6"/>
      <c r="J10" s="6"/>
      <c r="K10" s="14"/>
      <c r="L10" s="15"/>
      <c r="M10" s="15"/>
    </row>
    <row r="11" spans="1:13" ht="11.25">
      <c r="A11" s="1" t="s">
        <v>5</v>
      </c>
      <c r="B11" s="3">
        <f>B3/$B$8</f>
        <v>0.10857274053230338</v>
      </c>
      <c r="C11" s="3">
        <f>C3/$C$8</f>
        <v>0.06578103001770415</v>
      </c>
      <c r="E11" s="17" t="s">
        <v>20</v>
      </c>
      <c r="F11" s="1">
        <v>91.03456780487805</v>
      </c>
      <c r="H11" s="8"/>
      <c r="I11" s="6"/>
      <c r="J11" s="6"/>
      <c r="K11" s="14"/>
      <c r="L11" s="15"/>
      <c r="M11" s="15">
        <f>M9/1000</f>
        <v>673.775498</v>
      </c>
    </row>
    <row r="12" spans="1:13" ht="11.25">
      <c r="A12" s="1" t="s">
        <v>7</v>
      </c>
      <c r="B12" s="3">
        <f>B4/$B$8</f>
        <v>0.3358344943627206</v>
      </c>
      <c r="C12" s="3">
        <f>C4/$C$8</f>
        <v>0.42400850054394573</v>
      </c>
      <c r="E12" s="17" t="s">
        <v>21</v>
      </c>
      <c r="F12" s="1">
        <v>4448.493258076923</v>
      </c>
      <c r="H12" s="9"/>
      <c r="I12" s="7"/>
      <c r="J12" s="6"/>
      <c r="K12" s="11" t="s">
        <v>9</v>
      </c>
      <c r="L12" s="15"/>
      <c r="M12" s="15"/>
    </row>
    <row r="13" spans="1:13" ht="11.25">
      <c r="A13" s="1" t="s">
        <v>9</v>
      </c>
      <c r="B13" s="3">
        <f>B5/$B$8</f>
        <v>0.2288847455435087</v>
      </c>
      <c r="C13" s="3">
        <f>C5/$C$8</f>
        <v>0.22819769825567818</v>
      </c>
      <c r="E13" s="17"/>
      <c r="G13" s="7"/>
      <c r="H13" s="8"/>
      <c r="J13" s="6"/>
      <c r="K13" s="11"/>
      <c r="L13" s="15"/>
      <c r="M13" s="15"/>
    </row>
    <row r="14" spans="1:13" ht="11.25">
      <c r="A14" s="1" t="s">
        <v>8</v>
      </c>
      <c r="B14" s="3">
        <f>B7/$B$8</f>
        <v>0.23271388904674098</v>
      </c>
      <c r="C14" s="3">
        <f>C7/$C$8</f>
        <v>0.1722905313864445</v>
      </c>
      <c r="E14" s="17" t="s">
        <v>22</v>
      </c>
      <c r="F14" s="1">
        <v>731.0689165714285</v>
      </c>
      <c r="G14" s="7"/>
      <c r="H14" s="8"/>
      <c r="J14" s="7"/>
      <c r="K14" s="14" t="s">
        <v>11</v>
      </c>
      <c r="L14" s="16">
        <v>2166170.07</v>
      </c>
      <c r="M14" s="16">
        <v>1532350.349</v>
      </c>
    </row>
    <row r="15" spans="1:13" ht="11.25">
      <c r="A15" s="1" t="s">
        <v>3</v>
      </c>
      <c r="B15" s="2">
        <f>SUM(B11:B14)</f>
        <v>0.9060058694852736</v>
      </c>
      <c r="C15" s="2">
        <f>SUM(C11:C14)</f>
        <v>0.8902777602037726</v>
      </c>
      <c r="E15" s="17" t="s">
        <v>23</v>
      </c>
      <c r="F15" s="1">
        <v>55.28709658536585</v>
      </c>
      <c r="G15" s="7"/>
      <c r="K15" s="14"/>
      <c r="L15" s="15"/>
      <c r="M15" s="15"/>
    </row>
    <row r="16" spans="5:13" ht="11.25">
      <c r="E16" s="17" t="s">
        <v>24</v>
      </c>
      <c r="F16" s="1">
        <v>384.9645036437247</v>
      </c>
      <c r="G16" s="7"/>
      <c r="I16" s="6"/>
      <c r="K16" s="11"/>
      <c r="L16" s="15"/>
      <c r="M16" s="15">
        <f>M14/1000</f>
        <v>1532.3503489999998</v>
      </c>
    </row>
    <row r="17" spans="5:13" ht="11.25">
      <c r="E17" s="17" t="s">
        <v>25</v>
      </c>
      <c r="F17" s="1">
        <v>46.6911462037037</v>
      </c>
      <c r="K17" s="11"/>
      <c r="L17" s="15"/>
      <c r="M17" s="15"/>
    </row>
    <row r="18" spans="7:13" ht="11.25">
      <c r="G18" s="7"/>
      <c r="J18" s="6"/>
      <c r="K18" s="14" t="s">
        <v>10</v>
      </c>
      <c r="L18" s="15"/>
      <c r="M18" s="15"/>
    </row>
    <row r="19" spans="9:13" ht="11.25">
      <c r="I19" s="6"/>
      <c r="K19" s="10"/>
      <c r="L19" s="15"/>
      <c r="M19" s="15"/>
    </row>
    <row r="20" spans="7:13" ht="11.25">
      <c r="G20" s="7"/>
      <c r="K20" s="14" t="s">
        <v>11</v>
      </c>
      <c r="L20" s="16">
        <v>5140940.867</v>
      </c>
      <c r="M20" s="16">
        <v>1672498.47</v>
      </c>
    </row>
    <row r="21" spans="10:13" ht="11.25">
      <c r="J21" s="6"/>
      <c r="K21" s="14"/>
      <c r="L21" s="15"/>
      <c r="M21" s="15"/>
    </row>
    <row r="22" spans="11:13" ht="11.25">
      <c r="K22" s="14"/>
      <c r="L22" s="15"/>
      <c r="M22" s="15">
        <f>M20/1000</f>
        <v>1672.49847</v>
      </c>
    </row>
    <row r="28" spans="1:2" ht="11.25">
      <c r="A28" s="1" t="s">
        <v>16</v>
      </c>
      <c r="B28" s="1" t="s">
        <v>29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2007-09-05T13:42:05Z</cp:lastPrinted>
  <dcterms:created xsi:type="dcterms:W3CDTF">2002-04-30T19:42:36Z</dcterms:created>
  <dcterms:modified xsi:type="dcterms:W3CDTF">2014-04-30T13:52:41Z</dcterms:modified>
  <cp:category/>
  <cp:version/>
  <cp:contentType/>
  <cp:contentStatus/>
</cp:coreProperties>
</file>