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45" windowWidth="11745" windowHeight="11640" activeTab="0"/>
  </bookViews>
  <sheets>
    <sheet name="Gráf1" sheetId="1" r:id="rId1"/>
    <sheet name="G2.2" sheetId="2" r:id="rId2"/>
  </sheets>
  <definedNames/>
  <calcPr fullCalcOnLoad="1"/>
</workbook>
</file>

<file path=xl/sharedStrings.xml><?xml version="1.0" encoding="utf-8"?>
<sst xmlns="http://schemas.openxmlformats.org/spreadsheetml/2006/main" count="52" uniqueCount="19">
  <si>
    <t>Total</t>
  </si>
  <si>
    <t>milhões b</t>
  </si>
  <si>
    <t>Outros</t>
  </si>
  <si>
    <t>Rio de Janeiro</t>
  </si>
  <si>
    <t>Espírito Santo</t>
  </si>
  <si>
    <t>Rio Grande do Norte</t>
  </si>
  <si>
    <t>Sergipe</t>
  </si>
  <si>
    <t>Bahia</t>
  </si>
  <si>
    <t>Amazonas</t>
  </si>
  <si>
    <t>Ceará</t>
  </si>
  <si>
    <t>Terra</t>
  </si>
  <si>
    <t>Mar</t>
  </si>
  <si>
    <t>Alagoas</t>
  </si>
  <si>
    <t>Rio de Janeiro2</t>
  </si>
  <si>
    <t>São Paulo</t>
  </si>
  <si>
    <t>Paraná3</t>
  </si>
  <si>
    <t>Santa Catarina4</t>
  </si>
  <si>
    <t>Paraná</t>
  </si>
  <si>
    <t>Santa Catarina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</si>
</sst>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"/>
    <numFmt numFmtId="180" formatCode="General_)"/>
    <numFmt numFmtId="181" formatCode="_(* #,##0.0_);_(* \(#,##0.0\);_(* &quot;-&quot;??_);_(@_)"/>
    <numFmt numFmtId="182" formatCode="0.00000"/>
    <numFmt numFmtId="183" formatCode="0.000"/>
    <numFmt numFmtId="184" formatCode="0.0"/>
    <numFmt numFmtId="185" formatCode="_(* #,##0_);_(* \(#,##0\);_(* &quot;-&quot;??_);_(@_)"/>
    <numFmt numFmtId="186" formatCode="_(* #,##0.000_);_(* \(#,##0.0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0"/>
    </font>
    <font>
      <sz val="7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5" fontId="1" fillId="0" borderId="0" xfId="0" applyNumberFormat="1" applyFont="1" applyAlignment="1">
      <alignment horizontal="center"/>
    </xf>
    <xf numFmtId="185" fontId="1" fillId="0" borderId="0" xfId="51" applyNumberFormat="1" applyFont="1" applyAlignment="1">
      <alignment/>
    </xf>
    <xf numFmtId="18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center"/>
    </xf>
    <xf numFmtId="171" fontId="1" fillId="0" borderId="0" xfId="5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181" fontId="2" fillId="0" borderId="0" xfId="51" applyNumberFormat="1" applyFont="1" applyFill="1" applyBorder="1" applyAlignment="1">
      <alignment vertical="center"/>
    </xf>
    <xf numFmtId="4" fontId="2" fillId="0" borderId="0" xfId="51" applyNumberFormat="1" applyFont="1" applyFill="1" applyBorder="1" applyAlignment="1" applyProtection="1">
      <alignment vertical="center" wrapText="1"/>
      <protection/>
    </xf>
    <xf numFmtId="181" fontId="2" fillId="0" borderId="0" xfId="5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180" fontId="2" fillId="0" borderId="0" xfId="0" applyNumberFormat="1" applyFont="1" applyFill="1" applyBorder="1" applyAlignment="1" applyProtection="1">
      <alignment horizontal="left" vertical="center"/>
      <protection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Fill="1" applyBorder="1" applyAlignment="1">
      <alignment/>
    </xf>
    <xf numFmtId="178" fontId="1" fillId="0" borderId="0" xfId="49" applyNumberFormat="1" applyFont="1" applyAlignment="1">
      <alignment/>
    </xf>
    <xf numFmtId="178" fontId="1" fillId="0" borderId="0" xfId="49" applyNumberFormat="1" applyFont="1" applyFill="1" applyBorder="1" applyAlignment="1">
      <alignment/>
    </xf>
    <xf numFmtId="186" fontId="1" fillId="0" borderId="0" xfId="51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 – Distribuição percentual das reservas provadas de petróleo, segundo unidades da Federação – 31/12/2013</a:t>
            </a:r>
          </a:p>
        </c:rich>
      </c:tx>
      <c:layout>
        <c:manualLayout>
          <c:xMode val="factor"/>
          <c:yMode val="factor"/>
          <c:x val="-0.024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25"/>
          <c:y val="0.207"/>
          <c:w val="0.766"/>
          <c:h val="0.563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32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São Paulo
4,3%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Rio Grande do Norte
2,4%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Ceará
0,4%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Outros¹
0,3%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
7,5%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'G2.2'!$A$2:$A$10</c:f>
              <c:strCache>
                <c:ptCount val="9"/>
                <c:pt idx="0">
                  <c:v>Rio de Janeiro</c:v>
                </c:pt>
                <c:pt idx="1">
                  <c:v>Espírito Santo</c:v>
                </c:pt>
                <c:pt idx="2">
                  <c:v>São Paulo</c:v>
                </c:pt>
                <c:pt idx="3">
                  <c:v>Rio Grande do Norte</c:v>
                </c:pt>
                <c:pt idx="4">
                  <c:v>Sergipe</c:v>
                </c:pt>
                <c:pt idx="5">
                  <c:v>Ceará</c:v>
                </c:pt>
                <c:pt idx="6">
                  <c:v>Bahia</c:v>
                </c:pt>
                <c:pt idx="7">
                  <c:v>Amazonas</c:v>
                </c:pt>
                <c:pt idx="8">
                  <c:v>Outros</c:v>
                </c:pt>
              </c:strCache>
            </c:strRef>
          </c:cat>
          <c:val>
            <c:numRef>
              <c:f>'G2.2'!$B$2:$B$10</c:f>
              <c:numCache>
                <c:ptCount val="9"/>
                <c:pt idx="0">
                  <c:v>12417.1282849498</c:v>
                </c:pt>
                <c:pt idx="1">
                  <c:v>1345.4976703518003</c:v>
                </c:pt>
                <c:pt idx="2">
                  <c:v>670.4590505599999</c:v>
                </c:pt>
                <c:pt idx="3">
                  <c:v>366.70113702810005</c:v>
                </c:pt>
                <c:pt idx="4">
                  <c:v>264.6979489178</c:v>
                </c:pt>
                <c:pt idx="5">
                  <c:v>58.097792569999996</c:v>
                </c:pt>
                <c:pt idx="6">
                  <c:v>324.40502786089996</c:v>
                </c:pt>
                <c:pt idx="7">
                  <c:v>101.28093213</c:v>
                </c:pt>
                <c:pt idx="8">
                  <c:v>44.4731023208</c:v>
                </c:pt>
              </c:numCache>
            </c:numRef>
          </c:val>
        </c:ser>
        <c:gapWidth val="8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0.79925</cdr:y>
    </cdr:from>
    <cdr:to>
      <cdr:x>0.59275</cdr:x>
      <cdr:y>0.88175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57275" y="4581525"/>
          <a:ext cx="44100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 2.4).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condensado.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 2. Ver em Notas Gerais item sobre "Reservas Brasileiras de Petróleo e Gás Natural".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Alagoas, Maranhão, Paraná e Santa Catarina.
</a:t>
          </a:r>
        </a:p>
      </cdr:txBody>
    </cdr:sp>
  </cdr:relSizeAnchor>
  <cdr:relSizeAnchor xmlns:cdr="http://schemas.openxmlformats.org/drawingml/2006/chartDrawing">
    <cdr:from>
      <cdr:x>0.207</cdr:x>
      <cdr:y>0.364</cdr:y>
    </cdr:from>
    <cdr:to>
      <cdr:x>0.39875</cdr:x>
      <cdr:y>0.65575</cdr:y>
    </cdr:to>
    <cdr:sp>
      <cdr:nvSpPr>
        <cdr:cNvPr id="2" name="Elipse 3"/>
        <cdr:cNvSpPr>
          <a:spLocks/>
        </cdr:cNvSpPr>
      </cdr:nvSpPr>
      <cdr:spPr>
        <a:xfrm>
          <a:off x="1905000" y="2085975"/>
          <a:ext cx="1771650" cy="16764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de reservas provadas:   15,593 bilhões de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6.140625" style="1" bestFit="1" customWidth="1"/>
    <col min="2" max="2" width="9.7109375" style="1" customWidth="1"/>
    <col min="3" max="3" width="9.140625" style="1" customWidth="1"/>
    <col min="4" max="4" width="7.8515625" style="1" customWidth="1"/>
    <col min="5" max="5" width="15.421875" style="1" customWidth="1"/>
    <col min="6" max="6" width="10.00390625" style="1" bestFit="1" customWidth="1"/>
    <col min="7" max="9" width="9.140625" style="1" customWidth="1"/>
    <col min="10" max="10" width="15.57421875" style="1" customWidth="1"/>
    <col min="11" max="16384" width="9.140625" style="1" customWidth="1"/>
  </cols>
  <sheetData>
    <row r="1" ht="11.25">
      <c r="B1" s="1" t="s">
        <v>1</v>
      </c>
    </row>
    <row r="2" spans="1:14" ht="11.25">
      <c r="A2" s="2" t="s">
        <v>3</v>
      </c>
      <c r="B2" s="6">
        <v>12417.1282849498</v>
      </c>
      <c r="C2" s="26">
        <f aca="true" t="shared" si="0" ref="C2:C10">B2/$B$11</f>
        <v>0.7963403180623175</v>
      </c>
      <c r="D2" s="9"/>
      <c r="E2" s="9"/>
      <c r="F2" s="10"/>
      <c r="G2" s="9"/>
      <c r="H2" s="9"/>
      <c r="I2" s="9"/>
      <c r="J2" s="11"/>
      <c r="K2" s="11"/>
      <c r="L2" s="9"/>
      <c r="M2" s="9"/>
      <c r="N2" s="9"/>
    </row>
    <row r="3" spans="1:14" ht="11.25">
      <c r="A3" s="2" t="s">
        <v>4</v>
      </c>
      <c r="B3" s="6">
        <v>1345.4976703518003</v>
      </c>
      <c r="C3" s="26">
        <f t="shared" si="0"/>
        <v>0.08629000346712547</v>
      </c>
      <c r="D3" s="9"/>
      <c r="E3" s="9"/>
      <c r="F3" s="10"/>
      <c r="G3" s="9"/>
      <c r="H3" s="9"/>
      <c r="I3" s="9"/>
      <c r="J3" s="11"/>
      <c r="K3" s="11"/>
      <c r="L3" s="9"/>
      <c r="M3" s="9"/>
      <c r="N3" s="9"/>
    </row>
    <row r="4" spans="1:14" ht="11.25">
      <c r="A4" s="2" t="s">
        <v>14</v>
      </c>
      <c r="B4" s="6">
        <v>670.4590505599999</v>
      </c>
      <c r="C4" s="26">
        <f t="shared" si="0"/>
        <v>0.04299815233590206</v>
      </c>
      <c r="D4" s="25">
        <f>C2+C3+C4</f>
        <v>0.9256284738653451</v>
      </c>
      <c r="E4" s="9"/>
      <c r="F4" s="10"/>
      <c r="G4" s="9"/>
      <c r="H4" s="9"/>
      <c r="I4" s="9"/>
      <c r="J4" s="11"/>
      <c r="K4" s="11"/>
      <c r="L4" s="9"/>
      <c r="M4" s="9"/>
      <c r="N4" s="9"/>
    </row>
    <row r="5" spans="1:14" ht="11.25">
      <c r="A5" s="2" t="s">
        <v>5</v>
      </c>
      <c r="B5" s="6">
        <v>366.70113702810005</v>
      </c>
      <c r="C5" s="26">
        <f t="shared" si="0"/>
        <v>0.02351742636409037</v>
      </c>
      <c r="D5" s="9"/>
      <c r="E5" s="9"/>
      <c r="F5" s="10"/>
      <c r="G5" s="9"/>
      <c r="H5" s="9"/>
      <c r="I5" s="9"/>
      <c r="J5" s="11"/>
      <c r="K5" s="11"/>
      <c r="L5" s="9"/>
      <c r="M5" s="9"/>
      <c r="N5" s="9"/>
    </row>
    <row r="6" spans="1:14" ht="11.25">
      <c r="A6" s="2" t="s">
        <v>6</v>
      </c>
      <c r="B6" s="6">
        <v>264.6979489178</v>
      </c>
      <c r="C6" s="26">
        <f t="shared" si="0"/>
        <v>0.016975716445414502</v>
      </c>
      <c r="D6" s="9"/>
      <c r="E6" s="9"/>
      <c r="F6" s="10"/>
      <c r="G6" s="9"/>
      <c r="H6" s="9"/>
      <c r="I6" s="9"/>
      <c r="J6" s="11"/>
      <c r="K6" s="11"/>
      <c r="L6" s="9"/>
      <c r="M6" s="9"/>
      <c r="N6" s="9"/>
    </row>
    <row r="7" spans="1:14" ht="11.25">
      <c r="A7" s="1" t="s">
        <v>9</v>
      </c>
      <c r="B7" s="6">
        <v>58.097792569999996</v>
      </c>
      <c r="C7" s="26">
        <f t="shared" si="0"/>
        <v>0.003725951246713675</v>
      </c>
      <c r="D7" s="9"/>
      <c r="E7" s="9"/>
      <c r="F7" s="10"/>
      <c r="G7" s="9"/>
      <c r="H7" s="9"/>
      <c r="I7" s="9"/>
      <c r="J7" s="11"/>
      <c r="K7" s="11"/>
      <c r="L7" s="9"/>
      <c r="M7" s="9"/>
      <c r="N7" s="9"/>
    </row>
    <row r="8" spans="1:14" ht="11.25">
      <c r="A8" s="2" t="s">
        <v>7</v>
      </c>
      <c r="B8" s="7">
        <v>324.40502786089996</v>
      </c>
      <c r="C8" s="26">
        <f t="shared" si="0"/>
        <v>0.02080487509989581</v>
      </c>
      <c r="D8" s="9"/>
      <c r="E8" s="9"/>
      <c r="F8" s="10"/>
      <c r="G8" s="9"/>
      <c r="H8" s="9"/>
      <c r="I8" s="9"/>
      <c r="J8" s="11"/>
      <c r="K8" s="11"/>
      <c r="L8" s="9"/>
      <c r="M8" s="9"/>
      <c r="N8" s="9"/>
    </row>
    <row r="9" spans="1:14" ht="11.25">
      <c r="A9" s="2" t="s">
        <v>8</v>
      </c>
      <c r="B9" s="6">
        <v>101.28093213</v>
      </c>
      <c r="C9" s="26">
        <f t="shared" si="0"/>
        <v>0.00649538990458922</v>
      </c>
      <c r="D9" s="9"/>
      <c r="E9" s="9"/>
      <c r="F9" s="10"/>
      <c r="G9" s="9"/>
      <c r="H9" s="9"/>
      <c r="I9" s="9"/>
      <c r="J9" s="11"/>
      <c r="K9" s="11"/>
      <c r="L9" s="9"/>
      <c r="M9" s="9"/>
      <c r="N9" s="9"/>
    </row>
    <row r="10" spans="1:14" ht="11.25">
      <c r="A10" s="1" t="s">
        <v>2</v>
      </c>
      <c r="B10" s="8">
        <v>44.4731023208</v>
      </c>
      <c r="C10" s="26">
        <f t="shared" si="0"/>
        <v>0.0028521670739513542</v>
      </c>
      <c r="D10" s="27">
        <f>SUM(C5:C10)</f>
        <v>0.07437152613465493</v>
      </c>
      <c r="E10" s="9"/>
      <c r="F10" s="10"/>
      <c r="G10" s="9"/>
      <c r="H10" s="9"/>
      <c r="I10" s="9"/>
      <c r="J10" s="11"/>
      <c r="K10" s="11"/>
      <c r="L10" s="9"/>
      <c r="M10" s="9"/>
      <c r="N10" s="9"/>
    </row>
    <row r="11" spans="1:14" ht="11.25">
      <c r="A11" s="1" t="s">
        <v>0</v>
      </c>
      <c r="B11" s="24">
        <f>SUM(B2:B10)</f>
        <v>15592.7409466892</v>
      </c>
      <c r="C11" s="4"/>
      <c r="D11" s="9"/>
      <c r="E11" s="9"/>
      <c r="F11" s="10"/>
      <c r="G11" s="9"/>
      <c r="H11" s="9"/>
      <c r="I11" s="9"/>
      <c r="J11" s="11"/>
      <c r="K11" s="11"/>
      <c r="L11" s="9"/>
      <c r="M11" s="9"/>
      <c r="N11" s="9"/>
    </row>
    <row r="12" spans="3:14" ht="11.25">
      <c r="C12" s="28">
        <f>C2+C3+C4</f>
        <v>0.9256284738653451</v>
      </c>
      <c r="D12" s="25">
        <f>D4+D10</f>
        <v>1</v>
      </c>
      <c r="E12" s="9"/>
      <c r="F12" s="10"/>
      <c r="G12" s="9"/>
      <c r="H12" s="9"/>
      <c r="I12" s="9"/>
      <c r="J12" s="11"/>
      <c r="K12" s="11"/>
      <c r="L12" s="9"/>
      <c r="M12" s="9"/>
      <c r="N12" s="9"/>
    </row>
    <row r="13" spans="2:14" ht="11.25">
      <c r="B13" s="3">
        <f>B11-B2</f>
        <v>3175.6126617394</v>
      </c>
      <c r="D13" s="9"/>
      <c r="E13" s="9"/>
      <c r="F13" s="10"/>
      <c r="G13" s="12"/>
      <c r="H13" s="9"/>
      <c r="I13" s="9"/>
      <c r="J13" s="11"/>
      <c r="K13" s="11"/>
      <c r="L13" s="9"/>
      <c r="M13" s="9"/>
      <c r="N13" s="9"/>
    </row>
    <row r="14" spans="4:14" ht="11.25">
      <c r="D14" s="9"/>
      <c r="E14" s="9"/>
      <c r="F14" s="12"/>
      <c r="G14" s="12"/>
      <c r="H14" s="9"/>
      <c r="I14" s="9"/>
      <c r="J14" s="11"/>
      <c r="K14" s="11"/>
      <c r="L14" s="9"/>
      <c r="M14" s="9"/>
      <c r="N14" s="9"/>
    </row>
    <row r="15" spans="4:14" ht="11.25">
      <c r="D15" s="9"/>
      <c r="E15" s="9"/>
      <c r="F15" s="9"/>
      <c r="G15" s="9"/>
      <c r="H15" s="9"/>
      <c r="I15" s="9"/>
      <c r="J15" s="11"/>
      <c r="K15" s="11"/>
      <c r="L15" s="9"/>
      <c r="M15" s="9"/>
      <c r="N15" s="9"/>
    </row>
    <row r="16" spans="1:14" ht="11.25">
      <c r="A16" s="1" t="s">
        <v>8</v>
      </c>
      <c r="B16" s="1" t="s">
        <v>10</v>
      </c>
      <c r="C16" s="19">
        <v>104.83333882</v>
      </c>
      <c r="D16" s="9"/>
      <c r="E16" s="22" t="s">
        <v>3</v>
      </c>
      <c r="F16" s="13">
        <f>C36</f>
        <v>12211.46977702</v>
      </c>
      <c r="G16" s="9"/>
      <c r="H16" s="9"/>
      <c r="I16" s="9"/>
      <c r="J16" s="11"/>
      <c r="K16" s="11"/>
      <c r="L16" s="9"/>
      <c r="M16" s="9"/>
      <c r="N16" s="9"/>
    </row>
    <row r="17" spans="4:14" ht="11.25">
      <c r="D17" s="9"/>
      <c r="E17" s="22" t="s">
        <v>4</v>
      </c>
      <c r="F17" s="13">
        <f>C33+C34</f>
        <v>1369.2013834799993</v>
      </c>
      <c r="G17" s="9"/>
      <c r="H17" s="9"/>
      <c r="I17" s="9"/>
      <c r="J17" s="11"/>
      <c r="K17" s="11"/>
      <c r="L17" s="9"/>
      <c r="M17" s="9"/>
      <c r="N17" s="9"/>
    </row>
    <row r="18" spans="1:14" ht="11.25">
      <c r="A18" s="1" t="s">
        <v>9</v>
      </c>
      <c r="B18" s="1" t="s">
        <v>10</v>
      </c>
      <c r="C18" s="19">
        <v>16.55587435</v>
      </c>
      <c r="D18" s="9"/>
      <c r="E18" s="22" t="s">
        <v>5</v>
      </c>
      <c r="F18" s="23">
        <f>C21+C22</f>
        <v>394.9157996100001</v>
      </c>
      <c r="G18" s="9"/>
      <c r="H18" s="9"/>
      <c r="I18" s="9"/>
      <c r="J18" s="11"/>
      <c r="K18" s="11"/>
      <c r="L18" s="9"/>
      <c r="M18" s="9"/>
      <c r="N18" s="9"/>
    </row>
    <row r="19" spans="2:14" ht="11.25">
      <c r="B19" s="1" t="s">
        <v>11</v>
      </c>
      <c r="C19" s="19">
        <v>46.26199913</v>
      </c>
      <c r="D19" s="9"/>
      <c r="E19" s="22" t="s">
        <v>6</v>
      </c>
      <c r="F19" s="13">
        <f>C27+C28</f>
        <v>272.35171621</v>
      </c>
      <c r="G19" s="9"/>
      <c r="H19" s="9"/>
      <c r="I19" s="9"/>
      <c r="J19" s="11"/>
      <c r="K19" s="11"/>
      <c r="L19" s="9"/>
      <c r="M19" s="9"/>
      <c r="N19" s="9"/>
    </row>
    <row r="20" spans="1:14" ht="11.25">
      <c r="A20" s="16"/>
      <c r="B20" s="16"/>
      <c r="C20" s="20"/>
      <c r="D20" s="9"/>
      <c r="E20" s="22" t="s">
        <v>9</v>
      </c>
      <c r="F20" s="23">
        <f>C18+C19</f>
        <v>62.81787348</v>
      </c>
      <c r="G20" s="9"/>
      <c r="H20" s="9"/>
      <c r="I20" s="9"/>
      <c r="J20" s="9"/>
      <c r="K20" s="9"/>
      <c r="L20" s="9"/>
      <c r="M20" s="9"/>
      <c r="N20" s="9"/>
    </row>
    <row r="21" spans="1:14" ht="11.25">
      <c r="A21" s="16" t="s">
        <v>5</v>
      </c>
      <c r="B21" s="17" t="s">
        <v>10</v>
      </c>
      <c r="C21" s="21">
        <v>277.78048558000006</v>
      </c>
      <c r="D21" s="13"/>
      <c r="E21" s="22" t="s">
        <v>7</v>
      </c>
      <c r="F21" s="15">
        <f>C30+C31</f>
        <v>309.31246045999995</v>
      </c>
      <c r="G21" s="13"/>
      <c r="H21" s="13"/>
      <c r="I21" s="13"/>
      <c r="J21" s="13"/>
      <c r="K21" s="13"/>
      <c r="L21" s="13"/>
      <c r="M21" s="13"/>
      <c r="N21" s="14"/>
    </row>
    <row r="22" spans="1:14" ht="11.25">
      <c r="A22" s="16"/>
      <c r="B22" s="17" t="s">
        <v>11</v>
      </c>
      <c r="C22" s="21">
        <v>117.13531403000002</v>
      </c>
      <c r="D22" s="13"/>
      <c r="E22" s="22" t="s">
        <v>8</v>
      </c>
      <c r="F22" s="23">
        <f>C16</f>
        <v>104.83333882</v>
      </c>
      <c r="G22" s="13"/>
      <c r="H22" s="13"/>
      <c r="I22" s="13"/>
      <c r="J22" s="13"/>
      <c r="K22" s="13"/>
      <c r="L22" s="13"/>
      <c r="M22" s="13"/>
      <c r="N22" s="14"/>
    </row>
    <row r="23" spans="1:14" ht="11.25">
      <c r="A23" s="16"/>
      <c r="B23" s="17"/>
      <c r="C23" s="21"/>
      <c r="D23" s="13"/>
      <c r="E23" s="22" t="s">
        <v>14</v>
      </c>
      <c r="F23" s="13">
        <f>C38</f>
        <v>545.8941068800001</v>
      </c>
      <c r="G23" s="13"/>
      <c r="H23" s="13"/>
      <c r="I23" s="13"/>
      <c r="J23" s="13"/>
      <c r="K23" s="13"/>
      <c r="L23" s="13"/>
      <c r="M23" s="13"/>
      <c r="N23" s="14"/>
    </row>
    <row r="24" spans="1:14" ht="11.25">
      <c r="A24" s="16"/>
      <c r="B24" s="17"/>
      <c r="D24" s="15"/>
      <c r="E24" s="1" t="s">
        <v>2</v>
      </c>
      <c r="F24" s="24">
        <f>SUM(F26:F28)</f>
        <v>43.42478641</v>
      </c>
      <c r="G24" s="15"/>
      <c r="H24" s="15"/>
      <c r="I24" s="15"/>
      <c r="J24" s="15"/>
      <c r="K24" s="15"/>
      <c r="L24" s="15"/>
      <c r="M24" s="13"/>
      <c r="N24" s="14"/>
    </row>
    <row r="25" spans="1:15" ht="11.25">
      <c r="A25" s="16" t="s">
        <v>12</v>
      </c>
      <c r="B25" s="17" t="s">
        <v>10</v>
      </c>
      <c r="C25" s="21">
        <v>6.28657182</v>
      </c>
      <c r="D25" s="13"/>
      <c r="G25" s="13"/>
      <c r="H25" s="13"/>
      <c r="I25" s="13"/>
      <c r="J25" s="13"/>
      <c r="K25" s="13"/>
      <c r="L25" s="13"/>
      <c r="M25" s="13"/>
      <c r="N25" s="14"/>
      <c r="O25" s="5"/>
    </row>
    <row r="26" spans="1:14" ht="11.25">
      <c r="A26" s="16"/>
      <c r="B26" s="17" t="s">
        <v>11</v>
      </c>
      <c r="C26" s="21">
        <v>0.55902573</v>
      </c>
      <c r="D26" s="13"/>
      <c r="E26" s="22" t="s">
        <v>12</v>
      </c>
      <c r="F26" s="13">
        <f>C25+C26</f>
        <v>6.84559755</v>
      </c>
      <c r="G26" s="13"/>
      <c r="H26" s="13"/>
      <c r="I26" s="13"/>
      <c r="J26" s="13"/>
      <c r="K26" s="13"/>
      <c r="L26" s="13"/>
      <c r="M26" s="13"/>
      <c r="N26" s="14"/>
    </row>
    <row r="27" spans="1:15" ht="11.25">
      <c r="A27" s="16" t="s">
        <v>6</v>
      </c>
      <c r="B27" s="17" t="s">
        <v>10</v>
      </c>
      <c r="C27" s="21">
        <v>240.05764338000003</v>
      </c>
      <c r="D27" s="13"/>
      <c r="E27" s="22" t="s">
        <v>17</v>
      </c>
      <c r="F27" s="13">
        <f>C41</f>
        <v>31.2773885</v>
      </c>
      <c r="G27" s="13"/>
      <c r="H27" s="13"/>
      <c r="I27" s="13"/>
      <c r="J27" s="13"/>
      <c r="K27" s="13"/>
      <c r="L27" s="13"/>
      <c r="M27" s="13"/>
      <c r="N27" s="14"/>
      <c r="O27" s="5"/>
    </row>
    <row r="28" spans="1:14" ht="11.25">
      <c r="A28" s="16"/>
      <c r="B28" s="17" t="s">
        <v>11</v>
      </c>
      <c r="C28" s="21">
        <v>32.29407283</v>
      </c>
      <c r="D28" s="13"/>
      <c r="E28" s="22" t="s">
        <v>18</v>
      </c>
      <c r="F28" s="13">
        <f>C43</f>
        <v>5.30180036</v>
      </c>
      <c r="G28" s="13"/>
      <c r="H28" s="13"/>
      <c r="I28" s="13"/>
      <c r="J28" s="13"/>
      <c r="K28" s="13"/>
      <c r="L28" s="13"/>
      <c r="M28" s="13"/>
      <c r="N28" s="14"/>
    </row>
    <row r="29" spans="1:14" ht="11.25">
      <c r="A29" s="16"/>
      <c r="B29" s="17"/>
      <c r="C29" s="2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</row>
    <row r="30" spans="1:15" ht="11.25">
      <c r="A30" s="16" t="s">
        <v>7</v>
      </c>
      <c r="B30" s="17" t="s">
        <v>10</v>
      </c>
      <c r="C30" s="21">
        <v>239.93742231999994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"/>
    </row>
    <row r="31" spans="1:14" ht="11.25">
      <c r="A31" s="16"/>
      <c r="B31" s="17" t="s">
        <v>11</v>
      </c>
      <c r="C31" s="21">
        <v>69.37503814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1:14" ht="11.25">
      <c r="A32" s="16"/>
      <c r="B32" s="17"/>
      <c r="C32" s="2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1:15" ht="11.25">
      <c r="A33" s="16" t="s">
        <v>4</v>
      </c>
      <c r="B33" s="17" t="s">
        <v>10</v>
      </c>
      <c r="C33" s="21">
        <v>34.90346921999999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"/>
    </row>
    <row r="34" spans="1:14" ht="11.25">
      <c r="A34" s="16"/>
      <c r="B34" s="17" t="s">
        <v>11</v>
      </c>
      <c r="C34" s="21">
        <v>1334.2979142599993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1:14" ht="11.25">
      <c r="A35" s="16"/>
      <c r="B35" s="17"/>
      <c r="C35" s="2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14" ht="11.25">
      <c r="A36" s="16" t="s">
        <v>13</v>
      </c>
      <c r="B36" s="17" t="s">
        <v>11</v>
      </c>
      <c r="C36" s="21">
        <v>12211.46977702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</row>
    <row r="37" spans="1:14" ht="11.25">
      <c r="A37" s="16"/>
      <c r="B37" s="17"/>
      <c r="C37" s="2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</row>
    <row r="38" spans="1:14" ht="11.25">
      <c r="A38" s="16" t="s">
        <v>14</v>
      </c>
      <c r="B38" s="17" t="s">
        <v>11</v>
      </c>
      <c r="C38" s="21">
        <v>545.8941068800001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ht="11.25">
      <c r="A39" s="16"/>
      <c r="B39" s="17"/>
      <c r="C39" s="2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</row>
    <row r="40" spans="1:14" ht="11.25">
      <c r="A40" s="16" t="s">
        <v>15</v>
      </c>
      <c r="B40" s="17" t="s">
        <v>10</v>
      </c>
      <c r="C40" s="21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ht="11.25">
      <c r="A41" s="16"/>
      <c r="B41" s="17" t="s">
        <v>11</v>
      </c>
      <c r="C41" s="21">
        <v>31.2773885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1:14" ht="11.25">
      <c r="A42" s="16"/>
      <c r="B42" s="17"/>
      <c r="C42" s="2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1:14" ht="11.25">
      <c r="A43" s="16" t="s">
        <v>16</v>
      </c>
      <c r="B43" s="17" t="s">
        <v>11</v>
      </c>
      <c r="C43" s="21">
        <v>5.30180036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  <row r="44" spans="1:14" ht="11.25">
      <c r="A44" s="16"/>
      <c r="B44" s="17"/>
      <c r="C44" s="1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1:14" ht="11.25">
      <c r="A45" s="16"/>
      <c r="B45" s="18"/>
      <c r="C45" s="17">
        <f>SUM(C16:C43)</f>
        <v>15314.221242369998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</row>
    <row r="46" spans="1:14" ht="11.25">
      <c r="A46" s="16"/>
      <c r="B46" s="18"/>
      <c r="C46" s="18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</row>
    <row r="47" spans="1:14" ht="11.25">
      <c r="A47" s="16"/>
      <c r="B47" s="17"/>
      <c r="C47" s="17"/>
      <c r="D47" s="15"/>
      <c r="E47" s="15"/>
      <c r="F47" s="15"/>
      <c r="G47" s="15"/>
      <c r="H47" s="15"/>
      <c r="I47" s="13"/>
      <c r="J47" s="13"/>
      <c r="K47" s="13"/>
      <c r="L47" s="13"/>
      <c r="M47" s="13"/>
      <c r="N47" s="14"/>
    </row>
    <row r="48" spans="1:14" ht="11.25">
      <c r="A48" s="16"/>
      <c r="B48" s="16"/>
      <c r="C48" s="16"/>
      <c r="D48" s="9"/>
      <c r="E48" s="9"/>
      <c r="F48" s="9"/>
      <c r="G48" s="9"/>
      <c r="H48" s="9"/>
      <c r="I48" s="9"/>
      <c r="J48" s="9"/>
      <c r="K48" s="9"/>
      <c r="L48" s="9"/>
      <c r="M48" s="9"/>
      <c r="N48" s="14"/>
    </row>
    <row r="49" spans="1:14" ht="11.25">
      <c r="A49" s="16"/>
      <c r="B49" s="16"/>
      <c r="C49" s="1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4:14" ht="11.2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4:14" ht="11.2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4:14" ht="11.2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2013-05-13T19:04:41Z</cp:lastPrinted>
  <dcterms:created xsi:type="dcterms:W3CDTF">2002-04-30T19:00:37Z</dcterms:created>
  <dcterms:modified xsi:type="dcterms:W3CDTF">2014-07-31T14:21:38Z</dcterms:modified>
  <cp:category/>
  <cp:version/>
  <cp:contentType/>
  <cp:contentStatus/>
</cp:coreProperties>
</file>