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3500" windowHeight="8640" activeTab="0"/>
  </bookViews>
  <sheets>
    <sheet name="T4.13" sheetId="1" r:id="rId1"/>
  </sheets>
  <definedNames>
    <definedName name="_xlfn.AVERAGEIF" hidden="1">#NAME?</definedName>
    <definedName name="_xlnm.Print_Area" localSheetId="0">'T4.13'!$A$1:$K$18</definedName>
  </definedNames>
  <calcPr fullCalcOnLoad="1"/>
</workbook>
</file>

<file path=xl/sharedStrings.xml><?xml version="1.0" encoding="utf-8"?>
<sst xmlns="http://schemas.openxmlformats.org/spreadsheetml/2006/main" count="12" uniqueCount="12">
  <si>
    <t>Matérias-primas</t>
  </si>
  <si>
    <t>Óleo de soja</t>
  </si>
  <si>
    <t>Óleo de algodão</t>
  </si>
  <si>
    <t>Total</t>
  </si>
  <si>
    <r>
      <t>Matérias-primas utilizadas na produção de biodiesel (B100)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</si>
  <si>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Outros materiais graxos</t>
    </r>
    <r>
      <rPr>
        <vertAlign val="superscript"/>
        <sz val="8"/>
        <rFont val="Helvetica Neue"/>
        <family val="0"/>
      </rPr>
      <t>2</t>
    </r>
  </si>
  <si>
    <r>
      <t>Gordura animal</t>
    </r>
    <r>
      <rPr>
        <vertAlign val="superscript"/>
        <sz val="8"/>
        <rFont val="Helvetica Neue"/>
        <family val="0"/>
      </rPr>
      <t>1</t>
    </r>
  </si>
  <si>
    <t>Fonte: ANP/SPD, conforme Resolução ANP nº 17/2004.</t>
  </si>
  <si>
    <t>13/12
%</t>
  </si>
  <si>
    <t>Tabela 4.13 – Matérias-primas utilizadas na produção de biodiesel (B100) no Brasil – 2005-2013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</si>
  <si>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gordura bovina, gordura de frango e gordura de porco.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óleo de palma, óleo de amendoim, óleo de nabo-forrageiro, óleo de girassol, óleo de mamona, óleo de sésamo, óleo de fritura usado e outros</t>
    </r>
  </si>
  <si>
    <t>materiais graxos.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</si>
</sst>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_(* #,##0_);_(* \(#,##0\);_(* &quot;-&quot;??_);_(@_)"/>
    <numFmt numFmtId="192" formatCode="0.0%"/>
  </numFmts>
  <fonts count="49">
    <font>
      <sz val="10"/>
      <name val="Arial"/>
      <family val="0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b/>
      <vertAlign val="superscript"/>
      <sz val="7"/>
      <name val="Helvetica Neue"/>
      <family val="0"/>
    </font>
    <font>
      <sz val="8"/>
      <name val="Helvetica Neue"/>
      <family val="2"/>
    </font>
    <font>
      <sz val="8"/>
      <name val="Arial"/>
      <family val="2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b/>
      <sz val="8"/>
      <name val="Arial"/>
      <family val="2"/>
    </font>
    <font>
      <vertAlign val="superscript"/>
      <sz val="8"/>
      <name val="Helvetica Neue"/>
      <family val="0"/>
    </font>
    <font>
      <b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191" fontId="9" fillId="33" borderId="0" xfId="52" applyNumberFormat="1" applyFont="1" applyFill="1" applyBorder="1" applyAlignment="1">
      <alignment horizontal="right"/>
    </xf>
    <xf numFmtId="191" fontId="8" fillId="34" borderId="0" xfId="52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191" fontId="12" fillId="33" borderId="0" xfId="52" applyNumberFormat="1" applyFont="1" applyFill="1" applyBorder="1" applyAlignment="1">
      <alignment horizontal="right"/>
    </xf>
    <xf numFmtId="4" fontId="8" fillId="33" borderId="0" xfId="52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Alignment="1">
      <alignment vertical="center"/>
    </xf>
    <xf numFmtId="185" fontId="1" fillId="33" borderId="0" xfId="52" applyNumberFormat="1" applyFont="1" applyFill="1" applyAlignment="1">
      <alignment vertical="center"/>
    </xf>
    <xf numFmtId="171" fontId="1" fillId="33" borderId="0" xfId="52" applyNumberFormat="1" applyFont="1" applyFill="1" applyAlignment="1">
      <alignment vertical="center"/>
    </xf>
    <xf numFmtId="191" fontId="1" fillId="33" borderId="0" xfId="0" applyNumberFormat="1" applyFont="1" applyFill="1" applyAlignment="1">
      <alignment vertical="center"/>
    </xf>
    <xf numFmtId="191" fontId="1" fillId="34" borderId="0" xfId="0" applyNumberFormat="1" applyFont="1" applyFill="1" applyBorder="1" applyAlignment="1">
      <alignment horizontal="left" vertical="center"/>
    </xf>
    <xf numFmtId="192" fontId="1" fillId="33" borderId="0" xfId="50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7109375" style="1" customWidth="1"/>
    <col min="2" max="10" width="10.7109375" style="1" customWidth="1"/>
    <col min="11" max="11" width="8.7109375" style="1" customWidth="1"/>
    <col min="12" max="16384" width="11.421875" style="1" customWidth="1"/>
  </cols>
  <sheetData>
    <row r="1" ht="12" customHeight="1">
      <c r="A1" s="29" t="s">
        <v>9</v>
      </c>
    </row>
    <row r="2" spans="2:10" ht="9" customHeight="1">
      <c r="B2" s="25"/>
      <c r="C2" s="25"/>
      <c r="D2" s="25"/>
      <c r="E2" s="25"/>
      <c r="F2" s="25"/>
      <c r="G2" s="25"/>
      <c r="H2" s="25"/>
      <c r="I2" s="25"/>
      <c r="J2" s="25"/>
    </row>
    <row r="3" spans="1:11" ht="11.25" customHeight="1">
      <c r="A3" s="34" t="s">
        <v>0</v>
      </c>
      <c r="B3" s="38" t="s">
        <v>4</v>
      </c>
      <c r="C3" s="39"/>
      <c r="D3" s="39"/>
      <c r="E3" s="39"/>
      <c r="F3" s="39"/>
      <c r="G3" s="39"/>
      <c r="H3" s="39"/>
      <c r="I3" s="40"/>
      <c r="J3" s="41"/>
      <c r="K3" s="36" t="s">
        <v>8</v>
      </c>
    </row>
    <row r="4" spans="1:11" ht="11.25" customHeight="1">
      <c r="A4" s="35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37"/>
    </row>
    <row r="5" spans="1:10" ht="9">
      <c r="A5" s="2"/>
      <c r="B5" s="10"/>
      <c r="C5" s="10"/>
      <c r="D5" s="10"/>
      <c r="E5" s="10"/>
      <c r="F5" s="10"/>
      <c r="G5" s="10"/>
      <c r="H5" s="10"/>
      <c r="I5" s="10"/>
      <c r="J5" s="10"/>
    </row>
    <row r="6" spans="1:11" ht="11.25">
      <c r="A6" s="18" t="s">
        <v>3</v>
      </c>
      <c r="B6" s="19">
        <f>SUM(B8:B14)</f>
        <v>736.1595652173913</v>
      </c>
      <c r="C6" s="19">
        <f aca="true" t="shared" si="0" ref="C6:J6">SUM(C8:C14)</f>
        <v>69011.58999999998</v>
      </c>
      <c r="D6" s="19">
        <f t="shared" si="0"/>
        <v>408005.368</v>
      </c>
      <c r="E6" s="19">
        <f t="shared" si="0"/>
        <v>1177637.652</v>
      </c>
      <c r="F6" s="19">
        <f t="shared" si="0"/>
        <v>1614834.404</v>
      </c>
      <c r="G6" s="19">
        <f t="shared" si="0"/>
        <v>2387639.4320000005</v>
      </c>
      <c r="H6" s="19">
        <f t="shared" si="0"/>
        <v>2672771.393</v>
      </c>
      <c r="I6" s="19">
        <f t="shared" si="0"/>
        <v>2719896.7354729995</v>
      </c>
      <c r="J6" s="19">
        <f t="shared" si="0"/>
        <v>2921006.0225</v>
      </c>
      <c r="K6" s="30">
        <f>((J6/I6)-1)*100</f>
        <v>7.394004500396112</v>
      </c>
    </row>
    <row r="7" spans="1:11" ht="11.25">
      <c r="A7" s="21"/>
      <c r="B7" s="22"/>
      <c r="C7" s="22"/>
      <c r="D7" s="22"/>
      <c r="E7" s="22"/>
      <c r="F7" s="22"/>
      <c r="G7" s="22"/>
      <c r="H7" s="22"/>
      <c r="I7" s="22"/>
      <c r="J7" s="22"/>
      <c r="K7" s="12"/>
    </row>
    <row r="8" spans="1:12" ht="11.25">
      <c r="A8" s="11" t="s">
        <v>1</v>
      </c>
      <c r="B8" s="15">
        <v>225.7595652173913</v>
      </c>
      <c r="C8" s="15">
        <v>65763.79299999999</v>
      </c>
      <c r="D8" s="15">
        <v>353233.468</v>
      </c>
      <c r="E8" s="15">
        <v>967325.622</v>
      </c>
      <c r="F8" s="15">
        <v>1250590</v>
      </c>
      <c r="G8" s="15">
        <v>1980345.8420000002</v>
      </c>
      <c r="H8" s="15">
        <v>2171113.126</v>
      </c>
      <c r="I8" s="15">
        <v>2105333.6215999993</v>
      </c>
      <c r="J8" s="15">
        <v>2231463.5425</v>
      </c>
      <c r="K8" s="20">
        <f>((J8/I8)-1)*100</f>
        <v>5.990970723402267</v>
      </c>
      <c r="L8" s="28"/>
    </row>
    <row r="9" spans="1:12" ht="11.25">
      <c r="A9" s="12"/>
      <c r="B9" s="15"/>
      <c r="C9" s="15"/>
      <c r="D9" s="15"/>
      <c r="E9" s="15"/>
      <c r="F9" s="15"/>
      <c r="G9" s="15"/>
      <c r="H9" s="15"/>
      <c r="I9" s="15"/>
      <c r="J9" s="15"/>
      <c r="K9" s="20"/>
      <c r="L9" s="28"/>
    </row>
    <row r="10" spans="1:12" ht="11.25">
      <c r="A10" s="11" t="s">
        <v>2</v>
      </c>
      <c r="B10" s="15">
        <v>0</v>
      </c>
      <c r="C10" s="15">
        <v>0</v>
      </c>
      <c r="D10" s="15">
        <v>1904.427</v>
      </c>
      <c r="E10" s="15">
        <v>24108.983</v>
      </c>
      <c r="F10" s="15">
        <v>70616</v>
      </c>
      <c r="G10" s="15">
        <v>57053.645000000004</v>
      </c>
      <c r="H10" s="15">
        <v>98230.12000000001</v>
      </c>
      <c r="I10" s="15">
        <v>116736.25400000002</v>
      </c>
      <c r="J10" s="15">
        <v>64359.295</v>
      </c>
      <c r="K10" s="20">
        <f>((J10/I10)-1)*100</f>
        <v>-44.867774324846856</v>
      </c>
      <c r="L10" s="28"/>
    </row>
    <row r="11" spans="1:12" ht="11.25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20"/>
      <c r="L11" s="28"/>
    </row>
    <row r="12" spans="1:12" ht="11.25">
      <c r="A12" s="12" t="s">
        <v>6</v>
      </c>
      <c r="B12" s="15">
        <v>0</v>
      </c>
      <c r="C12" s="15">
        <v>816.3589999999999</v>
      </c>
      <c r="D12" s="15">
        <v>34444.742</v>
      </c>
      <c r="E12" s="15">
        <v>154548.06700000004</v>
      </c>
      <c r="F12" s="15">
        <v>255765.90399999998</v>
      </c>
      <c r="G12" s="15">
        <v>302458.967</v>
      </c>
      <c r="H12" s="15">
        <v>358685.818</v>
      </c>
      <c r="I12" s="15">
        <v>458021.98799999995</v>
      </c>
      <c r="J12" s="15">
        <v>578426.732</v>
      </c>
      <c r="K12" s="20">
        <f>((J12/I12)-1)*100</f>
        <v>26.287983362056423</v>
      </c>
      <c r="L12" s="28"/>
    </row>
    <row r="13" spans="1:12" ht="11.25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23"/>
      <c r="L13" s="28"/>
    </row>
    <row r="14" spans="1:12" ht="11.25">
      <c r="A14" s="13" t="s">
        <v>5</v>
      </c>
      <c r="B14" s="15">
        <v>510.40000000000003</v>
      </c>
      <c r="C14" s="15">
        <v>2431.438</v>
      </c>
      <c r="D14" s="15">
        <v>18422.731</v>
      </c>
      <c r="E14" s="15">
        <v>31654.98</v>
      </c>
      <c r="F14" s="15">
        <v>37862.5</v>
      </c>
      <c r="G14" s="15">
        <v>47780.978</v>
      </c>
      <c r="H14" s="15">
        <v>44742.329</v>
      </c>
      <c r="I14" s="15">
        <v>39804.871873</v>
      </c>
      <c r="J14" s="15">
        <v>46756.452999999994</v>
      </c>
      <c r="K14" s="20">
        <f>((J14/I14)-1)*100</f>
        <v>17.464146472269682</v>
      </c>
      <c r="L14" s="28"/>
    </row>
    <row r="15" spans="1:11" ht="9">
      <c r="A15" s="3"/>
      <c r="B15" s="8"/>
      <c r="C15" s="8"/>
      <c r="D15" s="8"/>
      <c r="E15" s="8"/>
      <c r="F15" s="8"/>
      <c r="G15" s="8"/>
      <c r="H15" s="8"/>
      <c r="I15" s="8"/>
      <c r="J15" s="8"/>
      <c r="K15" s="17"/>
    </row>
    <row r="16" spans="1:11" ht="9">
      <c r="A16" s="31" t="s">
        <v>7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ht="10.5" customHeight="1">
      <c r="A17" s="14" t="s">
        <v>10</v>
      </c>
      <c r="B17" s="6"/>
      <c r="C17" s="6"/>
      <c r="D17" s="6"/>
      <c r="K17" s="9"/>
    </row>
    <row r="18" spans="1:11" ht="9.75" customHeight="1">
      <c r="A18" s="7" t="s">
        <v>11</v>
      </c>
      <c r="B18" s="6"/>
      <c r="C18" s="6"/>
      <c r="D18" s="6"/>
      <c r="K18" s="9"/>
    </row>
    <row r="19" ht="9">
      <c r="K19" s="9"/>
    </row>
    <row r="20" spans="2:10" ht="9">
      <c r="B20" s="24"/>
      <c r="C20" s="24"/>
      <c r="D20" s="24"/>
      <c r="E20" s="24"/>
      <c r="F20" s="24"/>
      <c r="G20" s="24"/>
      <c r="H20" s="24"/>
      <c r="I20" s="24"/>
      <c r="J20" s="24"/>
    </row>
    <row r="22" spans="2:10" ht="10.5" customHeight="1">
      <c r="B22" s="26"/>
      <c r="C22" s="26"/>
      <c r="D22" s="26"/>
      <c r="E22" s="26"/>
      <c r="F22" s="26"/>
      <c r="G22" s="26"/>
      <c r="H22" s="26"/>
      <c r="I22" s="26"/>
      <c r="J22" s="26"/>
    </row>
    <row r="24" spans="2:10" ht="9">
      <c r="B24" s="25"/>
      <c r="C24" s="25"/>
      <c r="D24" s="25"/>
      <c r="E24" s="25"/>
      <c r="F24" s="25"/>
      <c r="G24" s="25"/>
      <c r="H24" s="25"/>
      <c r="I24" s="25"/>
      <c r="J24" s="25"/>
    </row>
    <row r="25" spans="2:10" ht="9">
      <c r="B25" s="27"/>
      <c r="C25" s="27"/>
      <c r="D25" s="27"/>
      <c r="E25" s="27"/>
      <c r="F25" s="27"/>
      <c r="G25" s="27"/>
      <c r="H25" s="27"/>
      <c r="I25" s="27"/>
      <c r="J25" s="27"/>
    </row>
    <row r="27" spans="1:10" ht="9">
      <c r="A27" s="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A3:A4"/>
    <mergeCell ref="K3:K4"/>
    <mergeCell ref="B3:J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2014-03-25T19:51:18Z</cp:lastPrinted>
  <dcterms:created xsi:type="dcterms:W3CDTF">2001-03-20T19:06:52Z</dcterms:created>
  <dcterms:modified xsi:type="dcterms:W3CDTF">2014-03-25T19:51:46Z</dcterms:modified>
  <cp:category/>
  <cp:version/>
  <cp:contentType/>
  <cp:contentStatus/>
</cp:coreProperties>
</file>