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45" yWindow="65521" windowWidth="13980" windowHeight="7140" activeTab="0"/>
  </bookViews>
  <sheets>
    <sheet name="T4.11" sheetId="1" r:id="rId1"/>
  </sheets>
  <definedNames>
    <definedName name="_xlfn.AVERAGEIF" hidden="1">#NAME?</definedName>
    <definedName name="_xlnm.Print_Area" localSheetId="0">'T4.11'!$A$1:$K$34</definedName>
  </definedNames>
  <calcPr fullCalcOnLoad="1"/>
</workbook>
</file>

<file path=xl/sharedStrings.xml><?xml version="1.0" encoding="utf-8"?>
<sst xmlns="http://schemas.openxmlformats.org/spreadsheetml/2006/main" count="32" uniqueCount="29">
  <si>
    <t>Brasil</t>
  </si>
  <si>
    <t xml:space="preserve">Pará </t>
  </si>
  <si>
    <t xml:space="preserve">Tocantins </t>
  </si>
  <si>
    <t xml:space="preserve">Região Nordeste </t>
  </si>
  <si>
    <t xml:space="preserve">Piauí </t>
  </si>
  <si>
    <t xml:space="preserve">Minas Gerais </t>
  </si>
  <si>
    <t xml:space="preserve">São Paulo </t>
  </si>
  <si>
    <t xml:space="preserve">Região Sul </t>
  </si>
  <si>
    <t xml:space="preserve">Rio Grande do Sul </t>
  </si>
  <si>
    <t xml:space="preserve">Região Centro-Oeste </t>
  </si>
  <si>
    <t xml:space="preserve">Mato Grosso do Sul </t>
  </si>
  <si>
    <t xml:space="preserve">Goiás </t>
  </si>
  <si>
    <t xml:space="preserve">Região Norte </t>
  </si>
  <si>
    <t xml:space="preserve">Rondônia </t>
  </si>
  <si>
    <t xml:space="preserve">Maranhão </t>
  </si>
  <si>
    <t xml:space="preserve">Ceará </t>
  </si>
  <si>
    <t xml:space="preserve">Bahia </t>
  </si>
  <si>
    <t xml:space="preserve">Região Sudeste </t>
  </si>
  <si>
    <t xml:space="preserve">Rio de Janeiro </t>
  </si>
  <si>
    <t xml:space="preserve">Paraná </t>
  </si>
  <si>
    <t xml:space="preserve">Mato Grosso </t>
  </si>
  <si>
    <t>..</t>
  </si>
  <si>
    <r>
      <t>Consumo mensal de metanol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</si>
  <si>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Nota: O consumo de metanol pode variar em função do processo de produção e das matérias-primas utilizadas na fabricação de biodiesel.</t>
  </si>
  <si>
    <t>Grandes regiões e unidades da Federação</t>
  </si>
  <si>
    <t>Fonte: ANP/SPD, conforme Resolução ANP nº 17/2004.</t>
  </si>
  <si>
    <t>Tabela 4.11 – Consumo de metanol, segundo grandes regiões e unidades da Federação – 2005-2013</t>
  </si>
  <si>
    <t>13/12
%</t>
  </si>
  <si>
    <t>Santa Catarina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</si>
</sst>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3" fontId="3" fillId="33" borderId="0" xfId="52" applyNumberFormat="1" applyFont="1" applyFill="1" applyBorder="1" applyAlignment="1" applyProtection="1">
      <alignment horizontal="right" vertical="center" wrapText="1"/>
      <protection/>
    </xf>
    <xf numFmtId="192" fontId="3" fillId="33" borderId="0" xfId="52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>
      <alignment horizontal="right" vertical="center"/>
    </xf>
    <xf numFmtId="192" fontId="2" fillId="33" borderId="0" xfId="52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left" vertical="center"/>
    </xf>
    <xf numFmtId="192" fontId="2" fillId="33" borderId="0" xfId="5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192" fontId="2" fillId="33" borderId="0" xfId="52" applyNumberFormat="1" applyFont="1" applyFill="1" applyBorder="1" applyAlignment="1" applyProtection="1">
      <alignment horizontal="right" vertical="center"/>
      <protection/>
    </xf>
    <xf numFmtId="192" fontId="3" fillId="33" borderId="0" xfId="52" applyNumberFormat="1" applyFont="1" applyFill="1" applyBorder="1" applyAlignment="1" applyProtection="1">
      <alignment wrapText="1"/>
      <protection/>
    </xf>
    <xf numFmtId="4" fontId="3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171" fontId="2" fillId="33" borderId="0" xfId="52" applyFont="1" applyFill="1" applyBorder="1" applyAlignment="1">
      <alignment/>
    </xf>
    <xf numFmtId="194" fontId="2" fillId="33" borderId="0" xfId="5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 wrapText="1"/>
    </xf>
    <xf numFmtId="171" fontId="3" fillId="33" borderId="0" xfId="52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28125" style="1" customWidth="1"/>
    <col min="2" max="10" width="10.7109375" style="1" customWidth="1"/>
    <col min="11" max="11" width="7.7109375" style="1" customWidth="1"/>
    <col min="12" max="16384" width="11.421875" style="1" customWidth="1"/>
  </cols>
  <sheetData>
    <row r="1" spans="1:14" ht="15" customHeight="1">
      <c r="A1" s="36" t="s">
        <v>26</v>
      </c>
      <c r="B1" s="36"/>
      <c r="C1" s="36"/>
      <c r="D1" s="36"/>
      <c r="E1" s="36"/>
      <c r="F1" s="36"/>
      <c r="G1" s="36"/>
      <c r="H1" s="36"/>
      <c r="I1" s="32"/>
      <c r="J1" s="32"/>
      <c r="K1" s="13"/>
      <c r="L1" s="13"/>
      <c r="M1" s="13"/>
      <c r="N1" s="13"/>
    </row>
    <row r="2" spans="1:4" ht="9" customHeight="1">
      <c r="A2" s="2"/>
      <c r="B2" s="2"/>
      <c r="C2" s="2"/>
      <c r="D2" s="2"/>
    </row>
    <row r="3" spans="1:11" ht="11.25" customHeight="1">
      <c r="A3" s="34" t="s">
        <v>24</v>
      </c>
      <c r="B3" s="39" t="s">
        <v>22</v>
      </c>
      <c r="C3" s="40"/>
      <c r="D3" s="40"/>
      <c r="E3" s="40"/>
      <c r="F3" s="40"/>
      <c r="G3" s="40"/>
      <c r="H3" s="40"/>
      <c r="I3" s="41"/>
      <c r="J3" s="42"/>
      <c r="K3" s="37" t="s">
        <v>27</v>
      </c>
    </row>
    <row r="4" spans="1:11" ht="12.75" customHeight="1">
      <c r="A4" s="35"/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38"/>
    </row>
    <row r="5" spans="1:11" ht="9">
      <c r="A5" s="15" t="s">
        <v>0</v>
      </c>
      <c r="B5" s="16">
        <f aca="true" t="shared" si="0" ref="B5:J5">B7+B12+B18+B23+B28</f>
        <v>132.776</v>
      </c>
      <c r="C5" s="17">
        <f t="shared" si="0"/>
        <v>9997.928969950945</v>
      </c>
      <c r="D5" s="17">
        <f t="shared" si="0"/>
        <v>57495.045999999995</v>
      </c>
      <c r="E5" s="17">
        <f t="shared" si="0"/>
        <v>136043.212</v>
      </c>
      <c r="F5" s="17">
        <f t="shared" si="0"/>
        <v>199111</v>
      </c>
      <c r="G5" s="17">
        <f t="shared" si="0"/>
        <v>278650.039</v>
      </c>
      <c r="H5" s="17">
        <f t="shared" si="0"/>
        <v>301890.27650000004</v>
      </c>
      <c r="I5" s="17">
        <f t="shared" si="0"/>
        <v>305233.282</v>
      </c>
      <c r="J5" s="17">
        <f t="shared" si="0"/>
        <v>332866.96400000004</v>
      </c>
      <c r="K5" s="27">
        <f>((J5/I5)-1)*100</f>
        <v>9.053299109105684</v>
      </c>
    </row>
    <row r="6" spans="1:11" ht="9">
      <c r="A6" s="11"/>
      <c r="B6" s="18"/>
      <c r="C6" s="19"/>
      <c r="D6" s="19"/>
      <c r="E6" s="18"/>
      <c r="F6" s="18"/>
      <c r="G6" s="18"/>
      <c r="H6" s="18"/>
      <c r="I6" s="18"/>
      <c r="J6" s="18"/>
      <c r="K6" s="14"/>
    </row>
    <row r="7" spans="1:12" ht="9">
      <c r="A7" s="15" t="s">
        <v>12</v>
      </c>
      <c r="B7" s="20">
        <f aca="true" t="shared" si="1" ref="B7:J7">SUM(B8:B10)</f>
        <v>93.983</v>
      </c>
      <c r="C7" s="17">
        <f t="shared" si="1"/>
        <v>496.23599999999993</v>
      </c>
      <c r="D7" s="17">
        <f t="shared" si="1"/>
        <v>4693.572</v>
      </c>
      <c r="E7" s="20">
        <f t="shared" si="1"/>
        <v>3846.707</v>
      </c>
      <c r="F7" s="20">
        <f t="shared" si="1"/>
        <v>8021</v>
      </c>
      <c r="G7" s="20">
        <f t="shared" si="1"/>
        <v>17816</v>
      </c>
      <c r="H7" s="20">
        <f t="shared" si="1"/>
        <v>15883.044999999998</v>
      </c>
      <c r="I7" s="20">
        <f t="shared" si="1"/>
        <v>10741.921</v>
      </c>
      <c r="J7" s="20">
        <f t="shared" si="1"/>
        <v>7327.773</v>
      </c>
      <c r="K7" s="27">
        <f>((J7/I7)-1)*100</f>
        <v>-31.78340261485818</v>
      </c>
      <c r="L7" s="31"/>
    </row>
    <row r="8" spans="1:12" ht="9">
      <c r="A8" s="21" t="s">
        <v>13</v>
      </c>
      <c r="B8" s="26">
        <v>0</v>
      </c>
      <c r="C8" s="26">
        <v>0</v>
      </c>
      <c r="D8" s="23">
        <v>26.7</v>
      </c>
      <c r="E8" s="23">
        <v>81.018</v>
      </c>
      <c r="F8" s="23">
        <v>652</v>
      </c>
      <c r="G8" s="23">
        <v>1371</v>
      </c>
      <c r="H8" s="23">
        <v>504.498</v>
      </c>
      <c r="I8" s="23">
        <v>1490.1989999999998</v>
      </c>
      <c r="J8" s="23">
        <v>2598.223</v>
      </c>
      <c r="K8" s="28">
        <f>((J8/I8)-1)*100</f>
        <v>74.35409633210064</v>
      </c>
      <c r="L8" s="31"/>
    </row>
    <row r="9" spans="1:12" ht="9">
      <c r="A9" s="21" t="s">
        <v>1</v>
      </c>
      <c r="B9" s="22">
        <v>93.983</v>
      </c>
      <c r="C9" s="22">
        <v>496.23599999999993</v>
      </c>
      <c r="D9" s="23">
        <v>815.705</v>
      </c>
      <c r="E9" s="23">
        <v>983.1379999999999</v>
      </c>
      <c r="F9" s="23">
        <v>985</v>
      </c>
      <c r="G9" s="23">
        <v>695</v>
      </c>
      <c r="H9" s="30">
        <v>0</v>
      </c>
      <c r="I9" s="30">
        <v>0</v>
      </c>
      <c r="J9" s="30">
        <v>0</v>
      </c>
      <c r="K9" s="29" t="s">
        <v>21</v>
      </c>
      <c r="L9" s="31"/>
    </row>
    <row r="10" spans="1:12" ht="9">
      <c r="A10" s="21" t="s">
        <v>2</v>
      </c>
      <c r="B10" s="22">
        <v>0</v>
      </c>
      <c r="C10" s="22">
        <v>0</v>
      </c>
      <c r="D10" s="23">
        <v>3851.167</v>
      </c>
      <c r="E10" s="23">
        <v>2782.551</v>
      </c>
      <c r="F10" s="23">
        <v>6384</v>
      </c>
      <c r="G10" s="23">
        <v>15750</v>
      </c>
      <c r="H10" s="23">
        <v>15378.546999999999</v>
      </c>
      <c r="I10" s="23">
        <v>9251.722</v>
      </c>
      <c r="J10" s="23">
        <v>4729.55</v>
      </c>
      <c r="K10" s="28">
        <f>((J10/I10)-1)*100</f>
        <v>-48.879246479736416</v>
      </c>
      <c r="L10" s="31"/>
    </row>
    <row r="11" spans="1:12" ht="9">
      <c r="A11" s="11"/>
      <c r="B11" s="24"/>
      <c r="C11" s="25"/>
      <c r="D11" s="25"/>
      <c r="E11" s="24"/>
      <c r="F11" s="24"/>
      <c r="G11" s="24"/>
      <c r="H11" s="24"/>
      <c r="I11" s="24"/>
      <c r="J11" s="24"/>
      <c r="L11" s="31"/>
    </row>
    <row r="12" spans="1:12" ht="9">
      <c r="A12" s="15" t="s">
        <v>3</v>
      </c>
      <c r="B12" s="20">
        <f aca="true" t="shared" si="2" ref="B12:J12">SUM(B13:B16)</f>
        <v>26.762</v>
      </c>
      <c r="C12" s="17">
        <f t="shared" si="2"/>
        <v>5518.674944950944</v>
      </c>
      <c r="D12" s="17">
        <f t="shared" si="2"/>
        <v>31985.933999999997</v>
      </c>
      <c r="E12" s="20">
        <f t="shared" si="2"/>
        <v>20930.623</v>
      </c>
      <c r="F12" s="20">
        <f t="shared" si="2"/>
        <v>25319</v>
      </c>
      <c r="G12" s="20">
        <f t="shared" si="2"/>
        <v>23837.39</v>
      </c>
      <c r="H12" s="20">
        <f t="shared" si="2"/>
        <v>20186.432</v>
      </c>
      <c r="I12" s="20">
        <f t="shared" si="2"/>
        <v>32672.098999999995</v>
      </c>
      <c r="J12" s="20">
        <f t="shared" si="2"/>
        <v>29839.680000000004</v>
      </c>
      <c r="K12" s="27">
        <f>((J12/I12)-1)*100</f>
        <v>-8.66922875080659</v>
      </c>
      <c r="L12" s="31"/>
    </row>
    <row r="13" spans="1:12" ht="9">
      <c r="A13" s="21" t="s">
        <v>14</v>
      </c>
      <c r="B13" s="22">
        <v>0</v>
      </c>
      <c r="C13" s="22">
        <v>0</v>
      </c>
      <c r="D13" s="22">
        <v>3851.3910000000005</v>
      </c>
      <c r="E13" s="22">
        <v>7007.772999999999</v>
      </c>
      <c r="F13" s="22">
        <v>6767</v>
      </c>
      <c r="G13" s="22">
        <v>4084</v>
      </c>
      <c r="H13" s="22">
        <v>0</v>
      </c>
      <c r="I13" s="22">
        <v>0</v>
      </c>
      <c r="J13" s="22">
        <v>0</v>
      </c>
      <c r="K13" s="29" t="s">
        <v>21</v>
      </c>
      <c r="L13" s="31"/>
    </row>
    <row r="14" spans="1:12" ht="9">
      <c r="A14" s="21" t="s">
        <v>4</v>
      </c>
      <c r="B14" s="22">
        <v>26.762</v>
      </c>
      <c r="C14" s="22">
        <v>4603.246</v>
      </c>
      <c r="D14" s="22">
        <v>6280.203</v>
      </c>
      <c r="E14" s="22">
        <v>620.2660000000001</v>
      </c>
      <c r="F14" s="22">
        <v>518</v>
      </c>
      <c r="G14" s="22">
        <v>0</v>
      </c>
      <c r="H14" s="22">
        <v>0</v>
      </c>
      <c r="I14" s="22">
        <v>0</v>
      </c>
      <c r="J14" s="22">
        <v>0</v>
      </c>
      <c r="K14" s="29" t="s">
        <v>21</v>
      </c>
      <c r="L14" s="31"/>
    </row>
    <row r="15" spans="1:12" ht="9">
      <c r="A15" s="21" t="s">
        <v>15</v>
      </c>
      <c r="B15" s="22">
        <v>0</v>
      </c>
      <c r="C15" s="22">
        <v>243.24761973703954</v>
      </c>
      <c r="D15" s="23">
        <v>7738.631999999999</v>
      </c>
      <c r="E15" s="23">
        <v>2062.432</v>
      </c>
      <c r="F15" s="23">
        <v>5575</v>
      </c>
      <c r="G15" s="23">
        <v>6911.606</v>
      </c>
      <c r="H15" s="23">
        <v>5365.434</v>
      </c>
      <c r="I15" s="23">
        <v>6684.638</v>
      </c>
      <c r="J15" s="23">
        <v>8295.420000000002</v>
      </c>
      <c r="K15" s="28">
        <f>((J15/I15)-1)*100</f>
        <v>24.09677233082781</v>
      </c>
      <c r="L15" s="31"/>
    </row>
    <row r="16" spans="1:12" ht="9">
      <c r="A16" s="21" t="s">
        <v>16</v>
      </c>
      <c r="B16" s="22">
        <v>0</v>
      </c>
      <c r="C16" s="22">
        <v>672.1813252139041</v>
      </c>
      <c r="D16" s="23">
        <v>14115.707999999999</v>
      </c>
      <c r="E16" s="23">
        <v>11240.152000000002</v>
      </c>
      <c r="F16" s="23">
        <v>12459</v>
      </c>
      <c r="G16" s="23">
        <v>12841.784</v>
      </c>
      <c r="H16" s="23">
        <v>14820.998000000001</v>
      </c>
      <c r="I16" s="23">
        <v>25987.460999999996</v>
      </c>
      <c r="J16" s="23">
        <v>21544.260000000002</v>
      </c>
      <c r="K16" s="28">
        <f>((J16/I16)-1)*100</f>
        <v>-17.097480204010672</v>
      </c>
      <c r="L16" s="31"/>
    </row>
    <row r="17" spans="1:12" ht="9">
      <c r="A17" s="21"/>
      <c r="B17" s="24"/>
      <c r="C17" s="25"/>
      <c r="D17" s="25"/>
      <c r="E17" s="24"/>
      <c r="F17" s="24"/>
      <c r="G17" s="24"/>
      <c r="H17" s="24"/>
      <c r="I17" s="24"/>
      <c r="J17" s="24"/>
      <c r="L17" s="31"/>
    </row>
    <row r="18" spans="1:12" ht="9">
      <c r="A18" s="15" t="s">
        <v>17</v>
      </c>
      <c r="B18" s="20">
        <f aca="true" t="shared" si="3" ref="B18:G18">SUM(B19:B21)</f>
        <v>7.939</v>
      </c>
      <c r="C18" s="17">
        <f t="shared" si="3"/>
        <v>2732.091025</v>
      </c>
      <c r="D18" s="17">
        <f t="shared" si="3"/>
        <v>5082.061000000001</v>
      </c>
      <c r="E18" s="17">
        <f t="shared" si="3"/>
        <v>23015.918</v>
      </c>
      <c r="F18" s="17">
        <f t="shared" si="3"/>
        <v>43240</v>
      </c>
      <c r="G18" s="17">
        <f t="shared" si="3"/>
        <v>48440.649</v>
      </c>
      <c r="H18" s="17">
        <f>SUM(H19:H21)</f>
        <v>47690.083</v>
      </c>
      <c r="I18" s="17">
        <f>SUM(I19:I21)</f>
        <v>31074.361</v>
      </c>
      <c r="J18" s="17">
        <f>SUM(J19:J21)</f>
        <v>32507.632999999998</v>
      </c>
      <c r="K18" s="27">
        <f>((J18/I18)-1)*100</f>
        <v>4.612394121314334</v>
      </c>
      <c r="L18" s="31"/>
    </row>
    <row r="19" spans="1:12" ht="9">
      <c r="A19" s="21" t="s">
        <v>5</v>
      </c>
      <c r="B19" s="22">
        <v>7.939</v>
      </c>
      <c r="C19" s="22">
        <v>91.613025</v>
      </c>
      <c r="D19" s="23">
        <v>43.941</v>
      </c>
      <c r="E19" s="30">
        <v>0</v>
      </c>
      <c r="F19" s="23">
        <v>4223</v>
      </c>
      <c r="G19" s="23">
        <v>8434.529999999999</v>
      </c>
      <c r="H19" s="23">
        <v>8277.180999999999</v>
      </c>
      <c r="I19" s="23">
        <v>8476.720000000001</v>
      </c>
      <c r="J19" s="23">
        <v>8881.205000000002</v>
      </c>
      <c r="K19" s="28">
        <f>((J19/I19)-1)*100</f>
        <v>4.771715946734112</v>
      </c>
      <c r="L19" s="31"/>
    </row>
    <row r="20" spans="1:12" ht="9">
      <c r="A20" s="21" t="s">
        <v>18</v>
      </c>
      <c r="B20" s="22">
        <v>0</v>
      </c>
      <c r="C20" s="22">
        <v>0</v>
      </c>
      <c r="D20" s="30">
        <v>0</v>
      </c>
      <c r="E20" s="30">
        <v>0</v>
      </c>
      <c r="F20" s="23">
        <v>901</v>
      </c>
      <c r="G20" s="23">
        <v>2075</v>
      </c>
      <c r="H20" s="23">
        <v>1170.879</v>
      </c>
      <c r="I20" s="23">
        <v>1978.6950000000002</v>
      </c>
      <c r="J20" s="23">
        <v>1056.299</v>
      </c>
      <c r="K20" s="28">
        <f>((J20/I20)-1)*100</f>
        <v>-46.61638099858746</v>
      </c>
      <c r="L20" s="31"/>
    </row>
    <row r="21" spans="1:12" ht="9">
      <c r="A21" s="21" t="s">
        <v>6</v>
      </c>
      <c r="B21" s="22">
        <v>0</v>
      </c>
      <c r="C21" s="22">
        <v>2640.478</v>
      </c>
      <c r="D21" s="23">
        <v>5038.120000000001</v>
      </c>
      <c r="E21" s="23">
        <v>23015.918</v>
      </c>
      <c r="F21" s="23">
        <v>38116</v>
      </c>
      <c r="G21" s="23">
        <v>37931.119</v>
      </c>
      <c r="H21" s="23">
        <v>38242.023</v>
      </c>
      <c r="I21" s="23">
        <v>20618.946</v>
      </c>
      <c r="J21" s="23">
        <v>22570.128999999997</v>
      </c>
      <c r="K21" s="28">
        <f>((J21/I21)-1)*100</f>
        <v>9.463058877985308</v>
      </c>
      <c r="L21" s="31"/>
    </row>
    <row r="22" spans="1:12" ht="9">
      <c r="A22" s="21"/>
      <c r="B22" s="24"/>
      <c r="C22" s="25"/>
      <c r="D22" s="25"/>
      <c r="E22" s="24"/>
      <c r="F22" s="24"/>
      <c r="G22" s="24"/>
      <c r="H22" s="24"/>
      <c r="I22" s="24"/>
      <c r="J22" s="24"/>
      <c r="L22" s="31"/>
    </row>
    <row r="23" spans="1:12" ht="9">
      <c r="A23" s="15" t="s">
        <v>7</v>
      </c>
      <c r="B23" s="20">
        <f aca="true" t="shared" si="4" ref="B23:J23">SUM(B24:B26)</f>
        <v>4.092</v>
      </c>
      <c r="C23" s="17">
        <f t="shared" si="4"/>
        <v>13.497</v>
      </c>
      <c r="D23" s="17">
        <f t="shared" si="4"/>
        <v>6009.494000000001</v>
      </c>
      <c r="E23" s="17">
        <f t="shared" si="4"/>
        <v>38024.034</v>
      </c>
      <c r="F23" s="17">
        <f t="shared" si="4"/>
        <v>55845</v>
      </c>
      <c r="G23" s="17">
        <f t="shared" si="4"/>
        <v>79624</v>
      </c>
      <c r="H23" s="17">
        <f t="shared" si="4"/>
        <v>103538.272</v>
      </c>
      <c r="I23" s="17">
        <f t="shared" si="4"/>
        <v>102064.03899999999</v>
      </c>
      <c r="J23" s="17">
        <f t="shared" si="4"/>
        <v>124968.80399999999</v>
      </c>
      <c r="K23" s="27">
        <f>((J23/I23)-1)*100</f>
        <v>22.441562399857595</v>
      </c>
      <c r="L23" s="31"/>
    </row>
    <row r="24" spans="1:12" ht="9">
      <c r="A24" s="21" t="s">
        <v>19</v>
      </c>
      <c r="B24" s="22">
        <v>4.092</v>
      </c>
      <c r="C24" s="22">
        <v>13.497</v>
      </c>
      <c r="D24" s="23">
        <v>1.634</v>
      </c>
      <c r="E24" s="23">
        <v>924.751</v>
      </c>
      <c r="F24" s="23">
        <v>2823</v>
      </c>
      <c r="G24" s="23">
        <v>8647</v>
      </c>
      <c r="H24" s="23">
        <v>13728.314</v>
      </c>
      <c r="I24" s="23">
        <v>14068.377</v>
      </c>
      <c r="J24" s="23">
        <v>21520.969</v>
      </c>
      <c r="K24" s="28">
        <f>((J24/I24)-1)*100</f>
        <v>52.97407085408643</v>
      </c>
      <c r="L24" s="31"/>
    </row>
    <row r="25" spans="1:12" ht="9">
      <c r="A25" s="21" t="s">
        <v>28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3">
        <v>3094.0589999999997</v>
      </c>
      <c r="K25" s="29" t="s">
        <v>21</v>
      </c>
      <c r="L25" s="31"/>
    </row>
    <row r="26" spans="1:12" ht="9">
      <c r="A26" s="21" t="s">
        <v>8</v>
      </c>
      <c r="B26" s="22">
        <v>0</v>
      </c>
      <c r="C26" s="22">
        <v>0</v>
      </c>
      <c r="D26" s="23">
        <v>6007.860000000001</v>
      </c>
      <c r="E26" s="23">
        <v>37099.283</v>
      </c>
      <c r="F26" s="23">
        <v>53022</v>
      </c>
      <c r="G26" s="23">
        <v>70977</v>
      </c>
      <c r="H26" s="23">
        <v>89809.958</v>
      </c>
      <c r="I26" s="23">
        <v>87995.66199999998</v>
      </c>
      <c r="J26" s="23">
        <v>100353.77599999998</v>
      </c>
      <c r="K26" s="28">
        <f>((J26/I26)-1)*100</f>
        <v>14.044003669180881</v>
      </c>
      <c r="L26" s="31"/>
    </row>
    <row r="27" spans="1:12" ht="9">
      <c r="A27" s="21"/>
      <c r="B27" s="24"/>
      <c r="C27" s="25"/>
      <c r="D27" s="25"/>
      <c r="E27" s="24"/>
      <c r="F27" s="24"/>
      <c r="G27" s="24"/>
      <c r="H27" s="24"/>
      <c r="I27" s="24"/>
      <c r="J27" s="24"/>
      <c r="L27" s="31"/>
    </row>
    <row r="28" spans="1:12" ht="9">
      <c r="A28" s="15" t="s">
        <v>9</v>
      </c>
      <c r="B28" s="33">
        <f aca="true" t="shared" si="5" ref="B28:J28">SUM(B29:B31)</f>
        <v>0</v>
      </c>
      <c r="C28" s="17">
        <f t="shared" si="5"/>
        <v>1237.43</v>
      </c>
      <c r="D28" s="17">
        <f t="shared" si="5"/>
        <v>9723.984999999999</v>
      </c>
      <c r="E28" s="17">
        <f t="shared" si="5"/>
        <v>50225.93</v>
      </c>
      <c r="F28" s="17">
        <f t="shared" si="5"/>
        <v>66686</v>
      </c>
      <c r="G28" s="17">
        <f t="shared" si="5"/>
        <v>108932</v>
      </c>
      <c r="H28" s="17">
        <f t="shared" si="5"/>
        <v>114592.44450000001</v>
      </c>
      <c r="I28" s="17">
        <f t="shared" si="5"/>
        <v>128680.862</v>
      </c>
      <c r="J28" s="17">
        <f t="shared" si="5"/>
        <v>138223.07400000002</v>
      </c>
      <c r="K28" s="27">
        <f>((J28/I28)-1)*100</f>
        <v>7.415408827460324</v>
      </c>
      <c r="L28" s="31"/>
    </row>
    <row r="29" spans="1:12" ht="9">
      <c r="A29" s="21" t="s">
        <v>10</v>
      </c>
      <c r="B29" s="30">
        <v>0</v>
      </c>
      <c r="C29" s="22">
        <v>0</v>
      </c>
      <c r="D29" s="22">
        <v>0</v>
      </c>
      <c r="E29" s="30">
        <v>0</v>
      </c>
      <c r="F29" s="23">
        <v>1011</v>
      </c>
      <c r="G29" s="23">
        <v>1783</v>
      </c>
      <c r="H29" s="23">
        <v>5029.428</v>
      </c>
      <c r="I29" s="23">
        <v>9540.076</v>
      </c>
      <c r="J29" s="23">
        <v>23746.725000000002</v>
      </c>
      <c r="K29" s="28">
        <f>((J29/I29)-1)*100</f>
        <v>148.91546985579572</v>
      </c>
      <c r="L29" s="31"/>
    </row>
    <row r="30" spans="1:12" ht="9">
      <c r="A30" s="21" t="s">
        <v>20</v>
      </c>
      <c r="B30" s="30">
        <v>0</v>
      </c>
      <c r="C30" s="22">
        <v>2.01</v>
      </c>
      <c r="D30" s="22">
        <v>1862.4770000000003</v>
      </c>
      <c r="E30" s="23">
        <v>29100.935999999998</v>
      </c>
      <c r="F30" s="23">
        <v>39383</v>
      </c>
      <c r="G30" s="23">
        <v>62959</v>
      </c>
      <c r="H30" s="23">
        <v>60315.35650000001</v>
      </c>
      <c r="I30" s="23">
        <v>57165.047</v>
      </c>
      <c r="J30" s="23">
        <v>49385.436</v>
      </c>
      <c r="K30" s="28">
        <f>((J30/I30)-1)*100</f>
        <v>-13.609034555678745</v>
      </c>
      <c r="L30" s="31"/>
    </row>
    <row r="31" spans="1:12" ht="9">
      <c r="A31" s="21" t="s">
        <v>11</v>
      </c>
      <c r="B31" s="30">
        <v>0</v>
      </c>
      <c r="C31" s="22">
        <v>1235.42</v>
      </c>
      <c r="D31" s="22">
        <v>7861.507999999999</v>
      </c>
      <c r="E31" s="23">
        <v>21124.994000000002</v>
      </c>
      <c r="F31" s="23">
        <v>26292</v>
      </c>
      <c r="G31" s="23">
        <v>44190</v>
      </c>
      <c r="H31" s="23">
        <v>49247.66</v>
      </c>
      <c r="I31" s="23">
        <v>61975.739</v>
      </c>
      <c r="J31" s="23">
        <v>65090.913</v>
      </c>
      <c r="K31" s="28">
        <f>((J31/I31)-1)*100</f>
        <v>5.026441072368648</v>
      </c>
      <c r="L31" s="31"/>
    </row>
    <row r="32" spans="1:11" ht="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4" ht="9">
      <c r="A33" s="8" t="s">
        <v>25</v>
      </c>
      <c r="B33" s="7"/>
      <c r="C33" s="7"/>
      <c r="D33" s="7"/>
    </row>
    <row r="34" spans="1:4" ht="9">
      <c r="A34" s="9" t="s">
        <v>23</v>
      </c>
      <c r="B34" s="7"/>
      <c r="C34" s="7"/>
      <c r="D34" s="7"/>
    </row>
    <row r="35" spans="1:4" ht="9">
      <c r="A35" s="10"/>
      <c r="B35" s="7"/>
      <c r="C35" s="7"/>
      <c r="D35" s="7"/>
    </row>
    <row r="36" spans="2:10" ht="9">
      <c r="B36" s="12"/>
      <c r="C36" s="12"/>
      <c r="D36" s="12"/>
      <c r="E36" s="12"/>
      <c r="F36" s="12"/>
      <c r="G36" s="12"/>
      <c r="H36" s="12"/>
      <c r="I36" s="12"/>
      <c r="J36" s="12"/>
    </row>
    <row r="42" spans="2:4" ht="9">
      <c r="B42" s="6"/>
      <c r="C42" s="6"/>
      <c r="D42" s="6"/>
    </row>
    <row r="44" spans="1:4" ht="9">
      <c r="A44" s="4"/>
      <c r="B44" s="4"/>
      <c r="C44" s="4"/>
      <c r="D44" s="4"/>
    </row>
  </sheetData>
  <sheetProtection/>
  <mergeCells count="4">
    <mergeCell ref="A3:A4"/>
    <mergeCell ref="A1:H1"/>
    <mergeCell ref="K3:K4"/>
    <mergeCell ref="B3:J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2013-05-13T19:46:55Z</cp:lastPrinted>
  <dcterms:created xsi:type="dcterms:W3CDTF">2001-03-20T19:06:52Z</dcterms:created>
  <dcterms:modified xsi:type="dcterms:W3CDTF">2014-03-24T21:44:45Z</dcterms:modified>
  <cp:category/>
  <cp:version/>
  <cp:contentType/>
  <cp:contentStatus/>
</cp:coreProperties>
</file>