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0" windowWidth="11955" windowHeight="8535" tabRatio="726" activeTab="0"/>
  </bookViews>
  <sheets>
    <sheet name="T4.2" sheetId="1" r:id="rId1"/>
  </sheets>
  <definedNames>
    <definedName name="_xlnm.Print_Area" localSheetId="0">'T4.2'!$A$1:$L$38</definedName>
  </definedNames>
  <calcPr fullCalcOnLoad="1"/>
</workbook>
</file>

<file path=xl/sharedStrings.xml><?xml version="1.0" encoding="utf-8"?>
<sst xmlns="http://schemas.openxmlformats.org/spreadsheetml/2006/main" count="33" uniqueCount="32">
  <si>
    <r>
      <t>Região Norte</t>
    </r>
  </si>
  <si>
    <t xml:space="preserve">Pará </t>
  </si>
  <si>
    <t>Região Nordeste</t>
  </si>
  <si>
    <t>Maranhão</t>
  </si>
  <si>
    <t>Piauí</t>
  </si>
  <si>
    <t>Rio Grande do Norte</t>
  </si>
  <si>
    <t xml:space="preserve">Paraíba </t>
  </si>
  <si>
    <t>Pernambuco</t>
  </si>
  <si>
    <t>Alagoas</t>
  </si>
  <si>
    <t>Sergipe</t>
  </si>
  <si>
    <t xml:space="preserve">Bahia </t>
  </si>
  <si>
    <t>Região Sudeste</t>
  </si>
  <si>
    <t xml:space="preserve">Minas Gerais </t>
  </si>
  <si>
    <t>Rio de Janeiro</t>
  </si>
  <si>
    <t>São Paulo</t>
  </si>
  <si>
    <t>Região Sul</t>
  </si>
  <si>
    <t>Paraná</t>
  </si>
  <si>
    <t>Região Centro-Oeste</t>
  </si>
  <si>
    <t xml:space="preserve">Mato Grosso do Sul </t>
  </si>
  <si>
    <t>Mato Grosso</t>
  </si>
  <si>
    <t>Goiás</t>
  </si>
  <si>
    <t>Espírito Santo</t>
  </si>
  <si>
    <t>..</t>
  </si>
  <si>
    <t>Tocantins</t>
  </si>
  <si>
    <t>Ceará</t>
  </si>
  <si>
    <r>
      <t>Produção de etanol anidro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</si>
  <si>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</si>
  <si>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Fonte: MAPA/Sapcana</t>
  </si>
  <si>
    <t>Nota: Estão relacionadas apenas as unidades da Federação onde houve produção de etanol anidro no período especificado.</t>
  </si>
  <si>
    <t>Grandes regiões e unidades da Federação</t>
  </si>
  <si>
    <t>Tabela 4.2 – Produção de etanol anidro, segundo grandes regiões e unidades da Federação – 2004-2013</t>
  </si>
  <si>
    <t>13/12
%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</si>
</sst>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#,##0.000"/>
    <numFmt numFmtId="193" formatCode="#,##0.0000"/>
    <numFmt numFmtId="194" formatCode="0.0000"/>
    <numFmt numFmtId="195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7"/>
      <name val="Arial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left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 quotePrefix="1">
      <alignment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171" fontId="6" fillId="33" borderId="0" xfId="51" applyFont="1" applyFill="1" applyBorder="1" applyAlignment="1">
      <alignment horizontal="right" vertical="center" wrapText="1"/>
    </xf>
    <xf numFmtId="2" fontId="8" fillId="33" borderId="0" xfId="0" applyNumberFormat="1" applyFont="1" applyFill="1" applyBorder="1" applyAlignment="1">
      <alignment horizontal="right" vertical="center"/>
    </xf>
    <xf numFmtId="4" fontId="8" fillId="33" borderId="0" xfId="51" applyNumberFormat="1" applyFont="1" applyFill="1" applyBorder="1" applyAlignment="1">
      <alignment horizontal="right" vertical="center"/>
    </xf>
    <xf numFmtId="171" fontId="8" fillId="33" borderId="0" xfId="51" applyFont="1" applyFill="1" applyBorder="1" applyAlignment="1">
      <alignment horizontal="right" vertical="center"/>
    </xf>
    <xf numFmtId="4" fontId="8" fillId="33" borderId="0" xfId="51" applyNumberFormat="1" applyFont="1" applyFill="1" applyBorder="1" applyAlignment="1" applyProtection="1">
      <alignment horizontal="right" vertical="center" wrapText="1"/>
      <protection/>
    </xf>
    <xf numFmtId="2" fontId="8" fillId="33" borderId="12" xfId="0" applyNumberFormat="1" applyFont="1" applyFill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>
      <alignment horizontal="left" vertical="center"/>
    </xf>
    <xf numFmtId="2" fontId="10" fillId="33" borderId="0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vertical="center" wrapText="1"/>
    </xf>
    <xf numFmtId="2" fontId="11" fillId="33" borderId="0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vertical="center"/>
    </xf>
    <xf numFmtId="187" fontId="8" fillId="33" borderId="0" xfId="51" applyNumberFormat="1" applyFont="1" applyFill="1" applyBorder="1" applyAlignment="1">
      <alignment vertical="center"/>
    </xf>
    <xf numFmtId="171" fontId="8" fillId="33" borderId="0" xfId="51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left" vertical="center"/>
    </xf>
    <xf numFmtId="171" fontId="8" fillId="33" borderId="0" xfId="51" applyFont="1" applyFill="1" applyBorder="1" applyAlignment="1">
      <alignment horizontal="right" vertical="center" wrapText="1"/>
    </xf>
    <xf numFmtId="193" fontId="8" fillId="33" borderId="0" xfId="0" applyNumberFormat="1" applyFont="1" applyFill="1" applyBorder="1" applyAlignment="1" quotePrefix="1">
      <alignment vertical="center" wrapText="1"/>
    </xf>
    <xf numFmtId="193" fontId="8" fillId="33" borderId="0" xfId="0" applyNumberFormat="1" applyFont="1" applyFill="1" applyBorder="1" applyAlignment="1">
      <alignment vertical="center" wrapText="1"/>
    </xf>
    <xf numFmtId="194" fontId="8" fillId="33" borderId="0" xfId="0" applyNumberFormat="1" applyFont="1" applyFill="1" applyBorder="1" applyAlignment="1">
      <alignment vertical="center"/>
    </xf>
    <xf numFmtId="171" fontId="6" fillId="33" borderId="0" xfId="51" applyNumberFormat="1" applyFont="1" applyFill="1" applyBorder="1" applyAlignment="1">
      <alignment vertical="center" wrapText="1"/>
    </xf>
    <xf numFmtId="195" fontId="6" fillId="33" borderId="0" xfId="49" applyNumberFormat="1" applyFont="1" applyFill="1" applyBorder="1" applyAlignment="1">
      <alignment vertical="center" wrapText="1"/>
    </xf>
    <xf numFmtId="195" fontId="8" fillId="33" borderId="0" xfId="49" applyNumberFormat="1" applyFont="1" applyFill="1" applyBorder="1" applyAlignment="1">
      <alignment vertical="center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2" fontId="6" fillId="35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111</xdr:col>
      <xdr:colOff>9525</xdr:colOff>
      <xdr:row>2</xdr:row>
      <xdr:rowOff>0</xdr:rowOff>
    </xdr:from>
    <xdr:to>
      <xdr:col>114</xdr:col>
      <xdr:colOff>295275</xdr:colOff>
      <xdr:row>8</xdr:row>
      <xdr:rowOff>104775</xdr:rowOff>
    </xdr:to>
    <xdr:pic>
      <xdr:nvPicPr>
        <xdr:cNvPr id="1" name="Figur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33825" y="266700"/>
          <a:ext cx="2571750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110</xdr:col>
      <xdr:colOff>9525</xdr:colOff>
      <xdr:row>30</xdr:row>
      <xdr:rowOff>0</xdr:rowOff>
    </xdr:from>
    <xdr:to>
      <xdr:col>113</xdr:col>
      <xdr:colOff>295275</xdr:colOff>
      <xdr:row>37</xdr:row>
      <xdr:rowOff>114300</xdr:rowOff>
    </xdr:to>
    <xdr:pic>
      <xdr:nvPicPr>
        <xdr:cNvPr id="2" name="Figur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1825" y="3638550"/>
          <a:ext cx="25717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6.140625" style="6" customWidth="1"/>
    <col min="2" max="9" width="8.140625" style="3" bestFit="1" customWidth="1"/>
    <col min="10" max="11" width="8.140625" style="3" customWidth="1"/>
    <col min="12" max="12" width="6.28125" style="3" customWidth="1"/>
    <col min="13" max="13" width="5.28125" style="3" customWidth="1"/>
    <col min="14" max="16" width="9.421875" style="3" bestFit="1" customWidth="1"/>
    <col min="17" max="17" width="8.421875" style="3" customWidth="1"/>
    <col min="18" max="20" width="5.28125" style="3" customWidth="1"/>
    <col min="21" max="16384" width="11.421875" style="3" customWidth="1"/>
  </cols>
  <sheetData>
    <row r="1" spans="1:13" s="2" customFormat="1" ht="12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</row>
    <row r="2" spans="1:13" s="2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2" ht="15" customHeight="1">
      <c r="A3" s="39" t="s">
        <v>29</v>
      </c>
      <c r="B3" s="41" t="s">
        <v>25</v>
      </c>
      <c r="C3" s="42"/>
      <c r="D3" s="42"/>
      <c r="E3" s="42"/>
      <c r="F3" s="42"/>
      <c r="G3" s="42"/>
      <c r="H3" s="42"/>
      <c r="I3" s="42"/>
      <c r="J3" s="42"/>
      <c r="K3" s="42"/>
      <c r="L3" s="36" t="s">
        <v>31</v>
      </c>
    </row>
    <row r="4" spans="1:12" ht="12.75" customHeight="1">
      <c r="A4" s="40"/>
      <c r="B4" s="5">
        <v>2004</v>
      </c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  <c r="J4" s="4">
        <v>2012</v>
      </c>
      <c r="K4" s="4">
        <v>2013</v>
      </c>
      <c r="L4" s="37"/>
    </row>
    <row r="5" spans="2:12" ht="9.7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7" ht="9.75">
      <c r="A6" s="8" t="s">
        <v>26</v>
      </c>
      <c r="B6" s="9">
        <v>7858.781</v>
      </c>
      <c r="C6" s="9">
        <v>8207.739000000001</v>
      </c>
      <c r="D6" s="9">
        <v>7912.887</v>
      </c>
      <c r="E6" s="9">
        <v>8254.242</v>
      </c>
      <c r="F6" s="9">
        <v>9576.909</v>
      </c>
      <c r="G6" s="33">
        <f>G8+G12+G23+G29+G32</f>
        <v>7013.826000000001</v>
      </c>
      <c r="H6" s="33">
        <f>H8+H12+H23+H29+H32</f>
        <v>8036.539000000001</v>
      </c>
      <c r="I6" s="33">
        <f>I8+I12+I23+I29+I32</f>
        <v>8675.322</v>
      </c>
      <c r="J6" s="33">
        <f>J8+J12+J23+J29+J32</f>
        <v>9664.090999999999</v>
      </c>
      <c r="K6" s="33">
        <f>K8+K12+K23+K29+K32</f>
        <v>11797.027000000002</v>
      </c>
      <c r="L6" s="10">
        <f>((K6/J6)-1)*100</f>
        <v>22.070735881936578</v>
      </c>
      <c r="M6" s="35"/>
      <c r="N6" s="23"/>
      <c r="O6" s="23"/>
      <c r="P6" s="23"/>
      <c r="Q6" s="23"/>
    </row>
    <row r="7" spans="2:17" ht="9.75">
      <c r="B7" s="12"/>
      <c r="C7" s="12"/>
      <c r="D7" s="12"/>
      <c r="E7" s="30"/>
      <c r="F7" s="30"/>
      <c r="G7" s="30"/>
      <c r="H7" s="30"/>
      <c r="I7" s="30"/>
      <c r="J7" s="30"/>
      <c r="K7" s="30"/>
      <c r="L7" s="13"/>
      <c r="M7" s="32"/>
      <c r="N7" s="35"/>
      <c r="O7" s="26"/>
      <c r="P7" s="26"/>
      <c r="Q7" s="26"/>
    </row>
    <row r="8" spans="1:17" s="15" customFormat="1" ht="9.75">
      <c r="A8" s="8" t="s">
        <v>0</v>
      </c>
      <c r="B8" s="14">
        <v>38.294</v>
      </c>
      <c r="C8" s="14">
        <v>33.902</v>
      </c>
      <c r="D8" s="14">
        <v>56.791</v>
      </c>
      <c r="E8" s="14">
        <v>29.749</v>
      </c>
      <c r="F8" s="14">
        <v>20.776</v>
      </c>
      <c r="G8" s="14">
        <f>SUM(G9:G10)</f>
        <v>4.113</v>
      </c>
      <c r="H8" s="14">
        <f>SUM(H9:H10)</f>
        <v>10.713000000000001</v>
      </c>
      <c r="I8" s="14">
        <f>SUM(I9:I10)</f>
        <v>92.088</v>
      </c>
      <c r="J8" s="14">
        <f>SUM(J9:J10)</f>
        <v>133.518</v>
      </c>
      <c r="K8" s="14">
        <f>SUM(K9:K10)</f>
        <v>138.92</v>
      </c>
      <c r="L8" s="10">
        <f>((K8/J8)-1)*100</f>
        <v>4.045896433439666</v>
      </c>
      <c r="M8" s="35"/>
      <c r="N8" s="34"/>
      <c r="O8" s="23"/>
      <c r="P8" s="23"/>
      <c r="Q8" s="23"/>
    </row>
    <row r="9" spans="1:17" s="15" customFormat="1" ht="9.75">
      <c r="A9" s="6" t="s">
        <v>1</v>
      </c>
      <c r="B9" s="16">
        <v>38.294</v>
      </c>
      <c r="C9" s="27">
        <v>29.794</v>
      </c>
      <c r="D9" s="27">
        <v>47.349</v>
      </c>
      <c r="E9" s="27">
        <v>29.749</v>
      </c>
      <c r="F9" s="27">
        <v>19.651</v>
      </c>
      <c r="G9" s="27">
        <v>4.113</v>
      </c>
      <c r="H9" s="27">
        <v>6.198</v>
      </c>
      <c r="I9" s="27">
        <v>16.749</v>
      </c>
      <c r="J9" s="27">
        <v>22.629</v>
      </c>
      <c r="K9" s="27">
        <v>28.091</v>
      </c>
      <c r="L9" s="18">
        <f>((K9/J9)-1)*100</f>
        <v>24.13716911927173</v>
      </c>
      <c r="M9" s="35"/>
      <c r="N9" s="34"/>
      <c r="O9" s="26"/>
      <c r="P9" s="26"/>
      <c r="Q9" s="26"/>
    </row>
    <row r="10" spans="1:17" s="15" customFormat="1" ht="9">
      <c r="A10" s="6" t="s">
        <v>23</v>
      </c>
      <c r="B10" s="29">
        <v>0</v>
      </c>
      <c r="C10" s="29">
        <v>4.108</v>
      </c>
      <c r="D10" s="27">
        <v>9.442</v>
      </c>
      <c r="E10" s="27">
        <v>0</v>
      </c>
      <c r="F10" s="27">
        <v>1.125</v>
      </c>
      <c r="G10" s="27">
        <v>0</v>
      </c>
      <c r="H10" s="27">
        <v>4.515</v>
      </c>
      <c r="I10" s="27">
        <v>75.339</v>
      </c>
      <c r="J10" s="27">
        <v>110.889</v>
      </c>
      <c r="K10" s="27">
        <v>110.829</v>
      </c>
      <c r="L10" s="18">
        <f>((K10/J10)-1)*100</f>
        <v>-0.054108162216270905</v>
      </c>
      <c r="M10" s="35"/>
      <c r="N10" s="34"/>
      <c r="O10" s="26"/>
      <c r="P10" s="26"/>
      <c r="Q10" s="26"/>
    </row>
    <row r="11" spans="2:17" ht="9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3"/>
      <c r="M11" s="35"/>
      <c r="N11" s="34"/>
      <c r="O11" s="26"/>
      <c r="P11" s="26"/>
      <c r="Q11" s="26"/>
    </row>
    <row r="12" spans="1:17" ht="9">
      <c r="A12" s="8" t="s">
        <v>2</v>
      </c>
      <c r="B12" s="9">
        <v>814.4029999999999</v>
      </c>
      <c r="C12" s="9">
        <v>919.756</v>
      </c>
      <c r="D12" s="9">
        <v>861.154</v>
      </c>
      <c r="E12" s="9">
        <v>914.123</v>
      </c>
      <c r="F12" s="9">
        <v>1160.0479999999998</v>
      </c>
      <c r="G12" s="9">
        <f>SUM(G13:G21)</f>
        <v>926.326</v>
      </c>
      <c r="H12" s="9">
        <f>SUM(H13:H21)</f>
        <v>839.0950000000001</v>
      </c>
      <c r="I12" s="9">
        <f>SUM(I13:I21)</f>
        <v>1007.9200000000001</v>
      </c>
      <c r="J12" s="9">
        <f>SUM(J13:J21)</f>
        <v>1011.7159999999999</v>
      </c>
      <c r="K12" s="9">
        <f>SUM(K13:K21)</f>
        <v>1074.382</v>
      </c>
      <c r="L12" s="10">
        <f>((K12/J12)-1)*100</f>
        <v>6.194030735898237</v>
      </c>
      <c r="M12" s="35"/>
      <c r="N12" s="34"/>
      <c r="O12" s="23"/>
      <c r="P12" s="23"/>
      <c r="Q12" s="23"/>
    </row>
    <row r="13" spans="1:17" s="15" customFormat="1" ht="9">
      <c r="A13" s="3" t="s">
        <v>3</v>
      </c>
      <c r="B13" s="16">
        <v>87.19</v>
      </c>
      <c r="C13" s="16">
        <v>37.84</v>
      </c>
      <c r="D13" s="16">
        <v>93.297</v>
      </c>
      <c r="E13" s="16">
        <v>142.142</v>
      </c>
      <c r="F13" s="16">
        <v>121.118</v>
      </c>
      <c r="G13" s="16">
        <v>109.746</v>
      </c>
      <c r="H13" s="16">
        <v>141.504</v>
      </c>
      <c r="I13" s="16">
        <v>147.699</v>
      </c>
      <c r="J13" s="16">
        <v>135.478</v>
      </c>
      <c r="K13" s="16">
        <v>249.341</v>
      </c>
      <c r="L13" s="18">
        <f aca="true" t="shared" si="0" ref="L13:L21">((K13/J13)-1)*100</f>
        <v>84.04538006170743</v>
      </c>
      <c r="M13" s="35"/>
      <c r="N13" s="34"/>
      <c r="O13" s="26"/>
      <c r="P13" s="26"/>
      <c r="Q13" s="26"/>
    </row>
    <row r="14" spans="1:17" s="15" customFormat="1" ht="9">
      <c r="A14" s="3" t="s">
        <v>4</v>
      </c>
      <c r="B14" s="16">
        <v>15.126</v>
      </c>
      <c r="C14" s="16">
        <v>14.096</v>
      </c>
      <c r="D14" s="16">
        <v>51.703</v>
      </c>
      <c r="E14" s="16">
        <v>26.644</v>
      </c>
      <c r="F14" s="16">
        <v>33.136</v>
      </c>
      <c r="G14" s="16">
        <v>35.807</v>
      </c>
      <c r="H14" s="16">
        <v>33.109</v>
      </c>
      <c r="I14" s="16">
        <v>34.754</v>
      </c>
      <c r="J14" s="16">
        <v>32.198</v>
      </c>
      <c r="K14" s="16">
        <v>30.849</v>
      </c>
      <c r="L14" s="18">
        <f t="shared" si="0"/>
        <v>-4.1897012236784885</v>
      </c>
      <c r="M14" s="35"/>
      <c r="N14" s="34"/>
      <c r="O14" s="26"/>
      <c r="P14" s="26"/>
      <c r="Q14" s="26"/>
    </row>
    <row r="15" spans="1:17" s="15" customFormat="1" ht="9">
      <c r="A15" s="3" t="s">
        <v>24</v>
      </c>
      <c r="B15" s="17">
        <v>0</v>
      </c>
      <c r="C15" s="17">
        <v>0</v>
      </c>
      <c r="D15" s="17">
        <v>0</v>
      </c>
      <c r="E15" s="17">
        <v>0</v>
      </c>
      <c r="F15" s="17">
        <v>0.616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3" t="s">
        <v>22</v>
      </c>
      <c r="M15" s="35"/>
      <c r="N15" s="34"/>
      <c r="O15" s="26"/>
      <c r="P15" s="26"/>
      <c r="Q15" s="26"/>
    </row>
    <row r="16" spans="1:17" ht="9">
      <c r="A16" s="6" t="s">
        <v>5</v>
      </c>
      <c r="B16" s="16">
        <v>26.769</v>
      </c>
      <c r="C16" s="16">
        <v>60.217</v>
      </c>
      <c r="D16" s="16">
        <v>66.965</v>
      </c>
      <c r="E16" s="16">
        <v>20.162</v>
      </c>
      <c r="F16" s="16">
        <v>40.631</v>
      </c>
      <c r="G16" s="16">
        <v>34.933</v>
      </c>
      <c r="H16" s="16">
        <v>52.732</v>
      </c>
      <c r="I16" s="16">
        <v>51.398</v>
      </c>
      <c r="J16" s="16">
        <v>52.331</v>
      </c>
      <c r="K16" s="16">
        <v>35.478</v>
      </c>
      <c r="L16" s="18">
        <f t="shared" si="0"/>
        <v>-32.20462058817909</v>
      </c>
      <c r="M16" s="35"/>
      <c r="N16" s="34"/>
      <c r="O16" s="26"/>
      <c r="P16" s="26"/>
      <c r="Q16" s="26"/>
    </row>
    <row r="17" spans="1:17" ht="9">
      <c r="A17" s="6" t="s">
        <v>6</v>
      </c>
      <c r="B17" s="16">
        <v>85.14</v>
      </c>
      <c r="C17" s="16">
        <v>181.79</v>
      </c>
      <c r="D17" s="16">
        <v>108.468</v>
      </c>
      <c r="E17" s="16">
        <v>150.626</v>
      </c>
      <c r="F17" s="16">
        <v>188.335</v>
      </c>
      <c r="G17" s="16">
        <v>157.351</v>
      </c>
      <c r="H17" s="16">
        <v>135.948</v>
      </c>
      <c r="I17" s="16">
        <v>143.115</v>
      </c>
      <c r="J17" s="16">
        <v>147.069</v>
      </c>
      <c r="K17" s="16">
        <v>164.086</v>
      </c>
      <c r="L17" s="18">
        <f t="shared" si="0"/>
        <v>11.570759303456214</v>
      </c>
      <c r="M17" s="35"/>
      <c r="N17" s="34"/>
      <c r="O17" s="26"/>
      <c r="P17" s="26"/>
      <c r="Q17" s="26"/>
    </row>
    <row r="18" spans="1:17" ht="9">
      <c r="A18" s="6" t="s">
        <v>7</v>
      </c>
      <c r="B18" s="16">
        <v>245.357</v>
      </c>
      <c r="C18" s="16">
        <v>251.961</v>
      </c>
      <c r="D18" s="16">
        <v>199.672</v>
      </c>
      <c r="E18" s="16">
        <v>183.323</v>
      </c>
      <c r="F18" s="16">
        <v>260.978</v>
      </c>
      <c r="G18" s="16">
        <v>159.562</v>
      </c>
      <c r="H18" s="16">
        <v>158.906</v>
      </c>
      <c r="I18" s="16">
        <v>182.191</v>
      </c>
      <c r="J18" s="16">
        <v>176.512</v>
      </c>
      <c r="K18" s="16">
        <v>155.345</v>
      </c>
      <c r="L18" s="18">
        <f t="shared" si="0"/>
        <v>-11.991819253081948</v>
      </c>
      <c r="M18" s="35"/>
      <c r="N18" s="34"/>
      <c r="O18" s="26"/>
      <c r="P18" s="26"/>
      <c r="Q18" s="26"/>
    </row>
    <row r="19" spans="1:17" ht="9">
      <c r="A19" s="6" t="s">
        <v>8</v>
      </c>
      <c r="B19" s="16">
        <v>281.785</v>
      </c>
      <c r="C19" s="16">
        <v>259.231</v>
      </c>
      <c r="D19" s="16">
        <v>243.418</v>
      </c>
      <c r="E19" s="16">
        <v>282.205</v>
      </c>
      <c r="F19" s="16">
        <v>398.302</v>
      </c>
      <c r="G19" s="16">
        <v>369.369</v>
      </c>
      <c r="H19" s="16">
        <v>245.286</v>
      </c>
      <c r="I19" s="16">
        <v>362.63</v>
      </c>
      <c r="J19" s="16">
        <v>346.437</v>
      </c>
      <c r="K19" s="16">
        <v>299.535</v>
      </c>
      <c r="L19" s="18">
        <f t="shared" si="0"/>
        <v>-13.538392261796517</v>
      </c>
      <c r="M19" s="35"/>
      <c r="N19" s="34"/>
      <c r="O19" s="26"/>
      <c r="P19" s="26"/>
      <c r="Q19" s="26"/>
    </row>
    <row r="20" spans="1:17" ht="9">
      <c r="A20" s="6" t="s">
        <v>9</v>
      </c>
      <c r="B20" s="16">
        <v>28.693</v>
      </c>
      <c r="C20" s="16">
        <v>28.588</v>
      </c>
      <c r="D20" s="16">
        <v>32.307</v>
      </c>
      <c r="E20" s="16">
        <v>23.03</v>
      </c>
      <c r="F20" s="16">
        <v>28.475</v>
      </c>
      <c r="G20" s="16">
        <v>15.73</v>
      </c>
      <c r="H20" s="16">
        <v>12.41</v>
      </c>
      <c r="I20" s="16">
        <v>19.878</v>
      </c>
      <c r="J20" s="16">
        <v>43.064</v>
      </c>
      <c r="K20" s="16">
        <v>30.404</v>
      </c>
      <c r="L20" s="18">
        <f t="shared" si="0"/>
        <v>-29.39810514582947</v>
      </c>
      <c r="M20" s="35"/>
      <c r="N20" s="34"/>
      <c r="O20" s="26"/>
      <c r="P20" s="26"/>
      <c r="Q20" s="26"/>
    </row>
    <row r="21" spans="1:17" ht="9">
      <c r="A21" s="6" t="s">
        <v>10</v>
      </c>
      <c r="B21" s="16">
        <v>44.343</v>
      </c>
      <c r="C21" s="16">
        <v>86.033</v>
      </c>
      <c r="D21" s="16">
        <v>65.324</v>
      </c>
      <c r="E21" s="16">
        <v>85.991</v>
      </c>
      <c r="F21" s="16">
        <v>88.457</v>
      </c>
      <c r="G21" s="16">
        <v>43.828</v>
      </c>
      <c r="H21" s="16">
        <v>59.2</v>
      </c>
      <c r="I21" s="16">
        <v>66.255</v>
      </c>
      <c r="J21" s="16">
        <v>78.627</v>
      </c>
      <c r="K21" s="16">
        <v>109.344</v>
      </c>
      <c r="L21" s="18">
        <f t="shared" si="0"/>
        <v>39.066732801709335</v>
      </c>
      <c r="M21" s="35"/>
      <c r="N21" s="34"/>
      <c r="O21" s="26"/>
      <c r="P21" s="26"/>
      <c r="Q21" s="26"/>
    </row>
    <row r="22" spans="2:17" ht="9">
      <c r="B22" s="11"/>
      <c r="C22" s="11"/>
      <c r="D22" s="11"/>
      <c r="E22" s="31"/>
      <c r="F22" s="31"/>
      <c r="G22" s="31"/>
      <c r="H22" s="31"/>
      <c r="I22" s="31"/>
      <c r="J22" s="31"/>
      <c r="K22" s="31"/>
      <c r="L22" s="13"/>
      <c r="M22" s="35"/>
      <c r="N22" s="34"/>
      <c r="O22" s="26"/>
      <c r="P22" s="26"/>
      <c r="Q22" s="26"/>
    </row>
    <row r="23" spans="1:17" ht="9">
      <c r="A23" s="8" t="s">
        <v>11</v>
      </c>
      <c r="B23" s="9">
        <v>5668.732</v>
      </c>
      <c r="C23" s="9">
        <v>6039.073</v>
      </c>
      <c r="D23" s="9">
        <v>5601.113</v>
      </c>
      <c r="E23" s="9">
        <v>5906.442</v>
      </c>
      <c r="F23" s="9">
        <v>6864.477000000001</v>
      </c>
      <c r="G23" s="9">
        <f>SUM(G24:G27)</f>
        <v>4760.477</v>
      </c>
      <c r="H23" s="9">
        <f>SUM(H24:H27)</f>
        <v>5561.889</v>
      </c>
      <c r="I23" s="9">
        <f>SUM(I24:I27)</f>
        <v>5719.168</v>
      </c>
      <c r="J23" s="9">
        <f>SUM(J24:J27)</f>
        <v>6345.557</v>
      </c>
      <c r="K23" s="9">
        <f>SUM(K24:K27)</f>
        <v>7994.570000000001</v>
      </c>
      <c r="L23" s="10">
        <f>((K23/J23)-1)*100</f>
        <v>25.986891300480018</v>
      </c>
      <c r="M23" s="35"/>
      <c r="N23" s="34"/>
      <c r="O23" s="23"/>
      <c r="P23" s="23"/>
      <c r="Q23" s="23"/>
    </row>
    <row r="24" spans="1:17" ht="9">
      <c r="A24" s="6" t="s">
        <v>12</v>
      </c>
      <c r="B24" s="16">
        <v>328.932</v>
      </c>
      <c r="C24" s="16">
        <v>392.921</v>
      </c>
      <c r="D24" s="16">
        <v>579.4</v>
      </c>
      <c r="E24" s="16">
        <v>622.988</v>
      </c>
      <c r="F24" s="16">
        <v>566.893</v>
      </c>
      <c r="G24" s="16">
        <v>490.837</v>
      </c>
      <c r="H24" s="16">
        <v>596.516</v>
      </c>
      <c r="I24" s="16">
        <v>742.915</v>
      </c>
      <c r="J24" s="16">
        <v>847.975</v>
      </c>
      <c r="K24" s="16">
        <v>1172.058</v>
      </c>
      <c r="L24" s="18">
        <f>((K24/J24)-1)*100</f>
        <v>38.218461629175394</v>
      </c>
      <c r="M24" s="35"/>
      <c r="N24" s="34"/>
      <c r="O24" s="26"/>
      <c r="P24" s="26"/>
      <c r="Q24" s="26"/>
    </row>
    <row r="25" spans="1:17" ht="9">
      <c r="A25" s="6" t="s">
        <v>21</v>
      </c>
      <c r="B25" s="16">
        <v>121.161</v>
      </c>
      <c r="C25" s="16">
        <v>171.117</v>
      </c>
      <c r="D25" s="16">
        <v>111.984</v>
      </c>
      <c r="E25" s="16">
        <v>193.067</v>
      </c>
      <c r="F25" s="16">
        <v>124.886</v>
      </c>
      <c r="G25" s="16">
        <v>107.622</v>
      </c>
      <c r="H25" s="16">
        <v>104.246</v>
      </c>
      <c r="I25" s="16">
        <v>127.977</v>
      </c>
      <c r="J25" s="16">
        <v>112.151</v>
      </c>
      <c r="K25" s="16">
        <v>107.425</v>
      </c>
      <c r="L25" s="18">
        <f>((K25/J25)-1)*100</f>
        <v>-4.213961534003263</v>
      </c>
      <c r="M25" s="35"/>
      <c r="N25" s="34"/>
      <c r="O25" s="26"/>
      <c r="P25" s="26"/>
      <c r="Q25" s="26"/>
    </row>
    <row r="26" spans="1:17" ht="9">
      <c r="A26" s="6" t="s">
        <v>13</v>
      </c>
      <c r="B26" s="16">
        <v>59.601</v>
      </c>
      <c r="C26" s="16">
        <v>80.214</v>
      </c>
      <c r="D26" s="16">
        <v>30.714</v>
      </c>
      <c r="E26" s="16">
        <v>26.954</v>
      </c>
      <c r="F26" s="16">
        <v>36.786</v>
      </c>
      <c r="G26" s="16">
        <v>9.962</v>
      </c>
      <c r="H26" s="17">
        <v>0</v>
      </c>
      <c r="I26" s="17">
        <v>0</v>
      </c>
      <c r="J26" s="17">
        <v>0</v>
      </c>
      <c r="K26" s="17">
        <v>0</v>
      </c>
      <c r="L26" s="13" t="s">
        <v>22</v>
      </c>
      <c r="M26" s="35"/>
      <c r="N26" s="34"/>
      <c r="O26" s="26"/>
      <c r="P26" s="26"/>
      <c r="Q26" s="26"/>
    </row>
    <row r="27" spans="1:17" ht="9">
      <c r="A27" s="6" t="s">
        <v>14</v>
      </c>
      <c r="B27" s="16">
        <v>5159.038</v>
      </c>
      <c r="C27" s="16">
        <v>5394.821</v>
      </c>
      <c r="D27" s="16">
        <v>4879.015</v>
      </c>
      <c r="E27" s="16">
        <v>5063.433</v>
      </c>
      <c r="F27" s="16">
        <v>6135.912</v>
      </c>
      <c r="G27" s="16">
        <v>4152.056</v>
      </c>
      <c r="H27" s="16">
        <v>4861.127</v>
      </c>
      <c r="I27" s="16">
        <v>4848.276</v>
      </c>
      <c r="J27" s="16">
        <v>5385.431</v>
      </c>
      <c r="K27" s="16">
        <v>6715.087</v>
      </c>
      <c r="L27" s="18">
        <f>((K27/J27)-1)*100</f>
        <v>24.68987161844616</v>
      </c>
      <c r="M27" s="35"/>
      <c r="N27" s="34"/>
      <c r="O27" s="26"/>
      <c r="P27" s="26"/>
      <c r="Q27" s="26"/>
    </row>
    <row r="28" spans="2:17" ht="9">
      <c r="B28" s="11"/>
      <c r="C28" s="11"/>
      <c r="D28" s="11"/>
      <c r="E28" s="31"/>
      <c r="F28" s="31"/>
      <c r="G28" s="31"/>
      <c r="H28" s="31"/>
      <c r="I28" s="31"/>
      <c r="J28" s="31"/>
      <c r="K28" s="31"/>
      <c r="L28" s="13"/>
      <c r="M28" s="35"/>
      <c r="N28" s="34"/>
      <c r="O28" s="26"/>
      <c r="P28" s="26"/>
      <c r="Q28" s="26"/>
    </row>
    <row r="29" spans="1:17" ht="9">
      <c r="A29" s="8" t="s">
        <v>15</v>
      </c>
      <c r="B29" s="9">
        <v>417.669</v>
      </c>
      <c r="C29" s="9">
        <v>339.377</v>
      </c>
      <c r="D29" s="9">
        <v>443.427</v>
      </c>
      <c r="E29" s="9">
        <v>359.44</v>
      </c>
      <c r="F29" s="9">
        <v>434.681</v>
      </c>
      <c r="G29" s="9">
        <f>G30</f>
        <v>372.337</v>
      </c>
      <c r="H29" s="9">
        <f>H30</f>
        <v>281.442</v>
      </c>
      <c r="I29" s="9">
        <f>I30</f>
        <v>365.885</v>
      </c>
      <c r="J29" s="9">
        <f>J30</f>
        <v>393.476</v>
      </c>
      <c r="K29" s="9">
        <f>K30</f>
        <v>469.593</v>
      </c>
      <c r="L29" s="10">
        <f>((K29/J29)-1)*100</f>
        <v>19.34476308593154</v>
      </c>
      <c r="M29" s="35"/>
      <c r="N29" s="34"/>
      <c r="O29" s="23"/>
      <c r="P29" s="23"/>
      <c r="Q29" s="23"/>
    </row>
    <row r="30" spans="1:17" ht="9">
      <c r="A30" s="6" t="s">
        <v>16</v>
      </c>
      <c r="B30" s="16">
        <v>417.669</v>
      </c>
      <c r="C30" s="16">
        <v>339.377</v>
      </c>
      <c r="D30" s="16">
        <v>443.427</v>
      </c>
      <c r="E30" s="16">
        <v>359.44</v>
      </c>
      <c r="F30" s="16">
        <v>434.681</v>
      </c>
      <c r="G30" s="16">
        <v>372.337</v>
      </c>
      <c r="H30" s="16">
        <v>281.442</v>
      </c>
      <c r="I30" s="16">
        <v>365.885</v>
      </c>
      <c r="J30" s="16">
        <v>393.476</v>
      </c>
      <c r="K30" s="16">
        <v>469.593</v>
      </c>
      <c r="L30" s="18">
        <f>((K30/J30)-1)*100</f>
        <v>19.34476308593154</v>
      </c>
      <c r="M30" s="35"/>
      <c r="N30" s="34"/>
      <c r="O30" s="26"/>
      <c r="P30" s="26"/>
      <c r="Q30" s="26"/>
    </row>
    <row r="31" spans="2:17" ht="9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3"/>
      <c r="M31" s="35"/>
      <c r="N31" s="34"/>
      <c r="O31" s="26"/>
      <c r="P31" s="26"/>
      <c r="Q31" s="26"/>
    </row>
    <row r="32" spans="1:17" ht="9.75">
      <c r="A32" s="8" t="s">
        <v>17</v>
      </c>
      <c r="B32" s="9">
        <v>919.683</v>
      </c>
      <c r="C32" s="9">
        <v>875.631</v>
      </c>
      <c r="D32" s="9">
        <v>950.402</v>
      </c>
      <c r="E32" s="9">
        <v>1044.488</v>
      </c>
      <c r="F32" s="9">
        <v>1096.927</v>
      </c>
      <c r="G32" s="9">
        <f>SUM(G33:G35)</f>
        <v>950.573</v>
      </c>
      <c r="H32" s="9">
        <f>SUM(H33:H35)</f>
        <v>1343.4</v>
      </c>
      <c r="I32" s="9">
        <f>SUM(I33:I35)</f>
        <v>1490.261</v>
      </c>
      <c r="J32" s="9">
        <f>SUM(J33:J35)</f>
        <v>1779.824</v>
      </c>
      <c r="K32" s="9">
        <f>SUM(K33:K35)</f>
        <v>2119.562</v>
      </c>
      <c r="L32" s="10">
        <f>((K32/J32)-1)*100</f>
        <v>19.088291876050654</v>
      </c>
      <c r="M32" s="35"/>
      <c r="N32" s="34"/>
      <c r="O32" s="23"/>
      <c r="P32" s="23"/>
      <c r="Q32" s="23"/>
    </row>
    <row r="33" spans="1:17" ht="9.75">
      <c r="A33" s="6" t="s">
        <v>18</v>
      </c>
      <c r="B33" s="16">
        <v>173.619</v>
      </c>
      <c r="C33" s="16">
        <v>218.087</v>
      </c>
      <c r="D33" s="16">
        <v>207.153</v>
      </c>
      <c r="E33" s="16">
        <v>214.21</v>
      </c>
      <c r="F33" s="16">
        <v>236.242</v>
      </c>
      <c r="G33" s="16">
        <v>242.6</v>
      </c>
      <c r="H33" s="16">
        <v>360.983</v>
      </c>
      <c r="I33" s="16">
        <v>436.125</v>
      </c>
      <c r="J33" s="16">
        <v>482.799</v>
      </c>
      <c r="K33" s="16">
        <v>587.34</v>
      </c>
      <c r="L33" s="18">
        <f>((K33/J33)-1)*100</f>
        <v>21.653110300559874</v>
      </c>
      <c r="M33" s="35"/>
      <c r="N33" s="34"/>
      <c r="O33" s="26"/>
      <c r="P33" s="26"/>
      <c r="Q33" s="26"/>
    </row>
    <row r="34" spans="1:17" ht="9.75">
      <c r="A34" s="6" t="s">
        <v>19</v>
      </c>
      <c r="B34" s="16">
        <v>428.457</v>
      </c>
      <c r="C34" s="16">
        <v>287.768</v>
      </c>
      <c r="D34" s="16">
        <v>325.918</v>
      </c>
      <c r="E34" s="16">
        <v>377.41</v>
      </c>
      <c r="F34" s="16">
        <v>352.302</v>
      </c>
      <c r="G34" s="16">
        <v>271.565</v>
      </c>
      <c r="H34" s="16">
        <v>274.146</v>
      </c>
      <c r="I34" s="16">
        <v>329.533</v>
      </c>
      <c r="J34" s="16">
        <v>475.77</v>
      </c>
      <c r="K34" s="16">
        <v>538.216</v>
      </c>
      <c r="L34" s="18">
        <f>((K34/J34)-1)*100</f>
        <v>13.125249595392741</v>
      </c>
      <c r="M34" s="35"/>
      <c r="N34" s="34"/>
      <c r="O34" s="26"/>
      <c r="P34" s="26"/>
      <c r="Q34" s="26"/>
    </row>
    <row r="35" spans="1:17" ht="9.75">
      <c r="A35" s="6" t="s">
        <v>20</v>
      </c>
      <c r="B35" s="16">
        <v>317.607</v>
      </c>
      <c r="C35" s="16">
        <v>369.776</v>
      </c>
      <c r="D35" s="16">
        <v>417.331</v>
      </c>
      <c r="E35" s="16">
        <v>452.868</v>
      </c>
      <c r="F35" s="16">
        <v>508.383</v>
      </c>
      <c r="G35" s="16">
        <v>436.408</v>
      </c>
      <c r="H35" s="16">
        <v>708.271</v>
      </c>
      <c r="I35" s="16">
        <v>724.603</v>
      </c>
      <c r="J35" s="16">
        <v>821.255</v>
      </c>
      <c r="K35" s="16">
        <v>994.006</v>
      </c>
      <c r="L35" s="18">
        <f>((K35/J35)-1)*100</f>
        <v>21.035001308972245</v>
      </c>
      <c r="M35" s="35"/>
      <c r="N35" s="34"/>
      <c r="O35" s="26"/>
      <c r="P35" s="26"/>
      <c r="Q35" s="26"/>
    </row>
    <row r="36" spans="1:12" ht="9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9.75">
      <c r="A37" s="28" t="s">
        <v>27</v>
      </c>
      <c r="B37" s="24"/>
      <c r="C37" s="24"/>
      <c r="D37" s="24"/>
      <c r="E37" s="24"/>
      <c r="F37" s="24"/>
      <c r="G37" s="24"/>
      <c r="H37" s="15"/>
      <c r="I37" s="15"/>
      <c r="J37" s="15"/>
      <c r="K37" s="15"/>
      <c r="L37" s="15"/>
    </row>
    <row r="38" spans="1:7" ht="9.75">
      <c r="A38" s="28" t="s">
        <v>28</v>
      </c>
      <c r="B38" s="25"/>
      <c r="C38" s="25"/>
      <c r="D38" s="25"/>
      <c r="E38" s="25"/>
      <c r="F38" s="25"/>
      <c r="G38" s="25"/>
    </row>
    <row r="39" ht="9">
      <c r="A39" s="21"/>
    </row>
    <row r="40" ht="9">
      <c r="A40" s="22"/>
    </row>
    <row r="41" ht="9">
      <c r="A41" s="22"/>
    </row>
  </sheetData>
  <sheetProtection/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2009-07-07T19:13:07Z</cp:lastPrinted>
  <dcterms:created xsi:type="dcterms:W3CDTF">1999-01-13T17:46:29Z</dcterms:created>
  <dcterms:modified xsi:type="dcterms:W3CDTF">2014-07-02T17:21:01Z</dcterms:modified>
  <cp:category/>
  <cp:version/>
  <cp:contentType/>
  <cp:contentStatus/>
</cp:coreProperties>
</file>