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90" windowHeight="9120" activeTab="0"/>
  </bookViews>
  <sheets>
    <sheet name="T3.13" sheetId="1" r:id="rId1"/>
    <sheet name="Gráfico 42 e 43" sheetId="2" state="hidden" r:id="rId2"/>
    <sheet name="T 25" sheetId="3" state="hidden" r:id="rId3"/>
    <sheet name="Figura 15, 16 e 17" sheetId="4" state="hidden" r:id="rId4"/>
  </sheets>
  <definedNames>
    <definedName name="_Fill" hidden="1">'T3.13'!$B$5:$G$5</definedName>
    <definedName name="_xlnm.Print_Area" localSheetId="2">'T 25'!$A$1:$E$22</definedName>
    <definedName name="_xlnm.Print_Area" localSheetId="0">'T3.13'!$A$1:$L$47</definedName>
    <definedName name="_xlnm.Print_Titles" localSheetId="0">'T3.13'!$A:$A</definedName>
    <definedName name="Títulos_impressão_IM" localSheetId="0">'T3.13'!$A:$A</definedName>
  </definedNames>
  <calcPr fullCalcOnLoad="1"/>
</workbook>
</file>

<file path=xl/sharedStrings.xml><?xml version="1.0" encoding="utf-8"?>
<sst xmlns="http://schemas.openxmlformats.org/spreadsheetml/2006/main" count="134" uniqueCount="114">
  <si>
    <t>Região Norte</t>
  </si>
  <si>
    <t>Região Nordeste</t>
  </si>
  <si>
    <t>Região Sudeste</t>
  </si>
  <si>
    <t>Região Sul</t>
  </si>
  <si>
    <t>Região Centro-Oeste</t>
  </si>
  <si>
    <t>Esso</t>
  </si>
  <si>
    <t>Shell</t>
  </si>
  <si>
    <t>Texaco</t>
  </si>
  <si>
    <t>Indústria</t>
  </si>
  <si>
    <t>Transportes</t>
  </si>
  <si>
    <t>Postos de Revenda</t>
  </si>
  <si>
    <t>Doméstico</t>
  </si>
  <si>
    <t>Comercial</t>
  </si>
  <si>
    <t>Entidades Privadas</t>
  </si>
  <si>
    <t>Energia Elétrica</t>
  </si>
  <si>
    <t>Forças Armadas</t>
  </si>
  <si>
    <t>Outros Consumos</t>
  </si>
  <si>
    <t>Uso Próprio</t>
  </si>
  <si>
    <t>VENDAS DE QUEROSENE ILUMINANTE</t>
  </si>
  <si>
    <t>POR DISTRIBUIDORA</t>
  </si>
  <si>
    <t>POR SETOR</t>
  </si>
  <si>
    <t>Agric./ Cr. Animal</t>
  </si>
  <si>
    <t>Entidades Pública</t>
  </si>
  <si>
    <t xml:space="preserve">TRR     </t>
  </si>
  <si>
    <t>Outros:</t>
  </si>
  <si>
    <t>Petrobras</t>
  </si>
  <si>
    <t>Ipiranga1</t>
  </si>
  <si>
    <t>Outros2</t>
  </si>
  <si>
    <t xml:space="preserve">1 Companhia Brasileira de Petróleo Ipiranga (CBPI) e  </t>
  </si>
  <si>
    <t xml:space="preserve">   Distribuidora de Produtos de Petróleo Ipiranga (DPPI). </t>
  </si>
  <si>
    <t>EVOLUÇÃO DAS VENDAS REGIONAIS</t>
  </si>
  <si>
    <r>
      <t>Fonte</t>
    </r>
    <r>
      <rPr>
        <b/>
        <sz val="9"/>
        <rFont val="Arial"/>
        <family val="2"/>
      </rPr>
      <t>: Quadro 23.</t>
    </r>
  </si>
  <si>
    <t>Outros1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</si>
  <si>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</si>
  <si>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POR REGIÃO</t>
  </si>
  <si>
    <t>GRÁFICO 42</t>
  </si>
  <si>
    <t>GRÁFICO 43</t>
  </si>
  <si>
    <t xml:space="preserve">DE QUEROSENE ILUMINANTE </t>
  </si>
  <si>
    <t>FIGURA 15</t>
  </si>
  <si>
    <t>FIGURA 16</t>
  </si>
  <si>
    <t>FIGURA 17</t>
  </si>
  <si>
    <t>Abast. Navios Aeron. Trans.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</si>
  <si>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</si>
  <si>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</si>
  <si>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 CIA BRAS DE PETROLEO IPIRANGA </t>
  </si>
  <si>
    <t xml:space="preserve"> DISTR. DE PROD. PETROLEO IPIRA </t>
  </si>
  <si>
    <t xml:space="preserve"> ESSO BRASILEIRA DE PETROLEO </t>
  </si>
  <si>
    <t xml:space="preserve"> ESACHEM IND. E COM. LTDA </t>
  </si>
  <si>
    <t xml:space="preserve"> PETROBRAS DISTRIBUIDORA S/A </t>
  </si>
  <si>
    <t xml:space="preserve"> PROMAX PROD.MAXIMOS S/A IN COM </t>
  </si>
  <si>
    <t xml:space="preserve"> RENOLUB LUBRIFS IND LTDA </t>
  </si>
  <si>
    <t xml:space="preserve"> SHELL BRASIL S/A </t>
  </si>
  <si>
    <t xml:space="preserve"> TEXACO BRASIL S/A </t>
  </si>
  <si>
    <t xml:space="preserve"> DISPAL PETROLEO PAULINIA LTDA </t>
  </si>
  <si>
    <t xml:space="preserve"> MEGAPETRO PETROLEO BRASIL LTDA </t>
  </si>
  <si>
    <t xml:space="preserve"> HORTON LUBRIFICANTES INDUSTRIA </t>
  </si>
  <si>
    <t xml:space="preserve"> 2 Inclui as distribuidoras Dispal (0,15%), Promax (0,02%), Horton (0,004%), Esachem (0,001%),</t>
  </si>
  <si>
    <t xml:space="preserve">     Megapetro (0,00002%) e Renolub (0,00001%). A soma destes percentuais, arredondada, resulta em 0,2%.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</si>
  <si>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</si>
  <si>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</si>
  <si>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</si>
  <si>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</si>
  <si>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</si>
  <si>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</si>
  <si>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</si>
  <si>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Esso ........................................................................................................................................</t>
  </si>
  <si>
    <t>Dispal ........................................................................................................................................</t>
  </si>
  <si>
    <t>Promax ........................................................................................................................................</t>
  </si>
  <si>
    <t>Horton ........................................................................................................................................</t>
  </si>
  <si>
    <t>Esachem ........................................................................................................................................</t>
  </si>
  <si>
    <t>Megapetro ........................................................................................................................................</t>
  </si>
  <si>
    <t>Renolub ........................................................................................................................................</t>
  </si>
  <si>
    <t>Distribuidora de Produtos de Petróleo Ipiranga (DPPI).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</si>
  <si>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</si>
  <si>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Tabela 25: Participação relativa das distribuidoras nas vendas</t>
  </si>
  <si>
    <t>de querosene iluminante, em ordem decrescente - 2001</t>
  </si>
  <si>
    <t xml:space="preserve">Fonte: ANP, conforme a Portaria CNP n.º 221 de 25/06/1981. </t>
  </si>
  <si>
    <t xml:space="preserve">Rondônia </t>
  </si>
  <si>
    <t>Acre</t>
  </si>
  <si>
    <t>Amazonas</t>
  </si>
  <si>
    <t xml:space="preserve">Roraima </t>
  </si>
  <si>
    <t>Pará</t>
  </si>
  <si>
    <t xml:space="preserve">Amapá </t>
  </si>
  <si>
    <t>Tocantins</t>
  </si>
  <si>
    <t>Maranhão</t>
  </si>
  <si>
    <t>Piauí</t>
  </si>
  <si>
    <t xml:space="preserve">Ceará 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</si>
  <si>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</si>
  <si>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</si>
  <si>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</si>
  <si>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</si>
  <si>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</si>
  <si>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</si>
  <si>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</si>
  <si>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</si>
  <si>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</si>
  <si>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</si>
  <si>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</si>
  <si>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</si>
  <si>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</si>
  <si>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</si>
  <si>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</si>
  <si>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</si>
  <si>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</si>
  <si>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</si>
  <si>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</si>
  <si>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querosene iluminante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</si>
  <si>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</si>
  <si>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</si>
  <si>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</si>
  <si>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</si>
  <si>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Grandes regiões e unidades da Federação</t>
  </si>
  <si>
    <t>Tabela 3.13 – Vendas de querosene iluminante, pelas distribuidoras, segundo grandes regiões e unidades da Federação – 2004-2013</t>
  </si>
  <si>
    <t>13/12
%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</si>
</sst>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#,##0.0000"/>
    <numFmt numFmtId="201" formatCode="#,##0.00000"/>
    <numFmt numFmtId="202" formatCode="#,##0.00000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 MT"/>
      <family val="0"/>
    </font>
    <font>
      <sz val="10"/>
      <name val="Arial MT"/>
      <family val="0"/>
    </font>
    <font>
      <sz val="12"/>
      <color indexed="9"/>
      <name val="Arial MT"/>
      <family val="0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9"/>
      <color indexed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6.3"/>
      <color indexed="8"/>
      <name val="Arial"/>
      <family val="0"/>
    </font>
    <font>
      <b/>
      <sz val="11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86" fontId="8" fillId="0" borderId="0" xfId="51" applyNumberFormat="1" applyFont="1" applyAlignment="1">
      <alignment/>
    </xf>
    <xf numFmtId="186" fontId="9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12" fillId="0" borderId="0" xfId="51" applyNumberFormat="1" applyFont="1" applyAlignment="1">
      <alignment/>
    </xf>
    <xf numFmtId="186" fontId="12" fillId="0" borderId="0" xfId="51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51" applyFont="1" applyAlignment="1">
      <alignment/>
    </xf>
    <xf numFmtId="189" fontId="0" fillId="0" borderId="0" xfId="51" applyNumberFormat="1" applyFont="1" applyAlignment="1">
      <alignment/>
    </xf>
    <xf numFmtId="189" fontId="0" fillId="0" borderId="0" xfId="0" applyNumberFormat="1" applyAlignment="1">
      <alignment/>
    </xf>
    <xf numFmtId="49" fontId="14" fillId="0" borderId="0" xfId="51" applyNumberFormat="1" applyFont="1" applyAlignment="1">
      <alignment/>
    </xf>
    <xf numFmtId="0" fontId="13" fillId="33" borderId="0" xfId="0" applyFont="1" applyFill="1" applyBorder="1" applyAlignment="1">
      <alignment horizontal="left" vertical="center"/>
    </xf>
    <xf numFmtId="186" fontId="8" fillId="0" borderId="0" xfId="51" applyNumberFormat="1" applyFont="1" applyBorder="1" applyAlignment="1">
      <alignment/>
    </xf>
    <xf numFmtId="0" fontId="0" fillId="0" borderId="0" xfId="0" applyBorder="1" applyAlignment="1">
      <alignment/>
    </xf>
    <xf numFmtId="186" fontId="0" fillId="0" borderId="0" xfId="51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86" fontId="15" fillId="0" borderId="0" xfId="51" applyNumberFormat="1" applyFont="1" applyAlignment="1">
      <alignment/>
    </xf>
    <xf numFmtId="171" fontId="18" fillId="0" borderId="0" xfId="51" applyFont="1" applyAlignment="1">
      <alignment/>
    </xf>
    <xf numFmtId="0" fontId="18" fillId="0" borderId="0" xfId="0" applyFont="1" applyAlignment="1">
      <alignment/>
    </xf>
    <xf numFmtId="186" fontId="19" fillId="0" borderId="0" xfId="51" applyNumberFormat="1" applyFont="1" applyAlignment="1">
      <alignment/>
    </xf>
    <xf numFmtId="186" fontId="20" fillId="0" borderId="0" xfId="51" applyNumberFormat="1" applyFont="1" applyAlignment="1">
      <alignment/>
    </xf>
    <xf numFmtId="191" fontId="18" fillId="0" borderId="0" xfId="51" applyNumberFormat="1" applyFont="1" applyAlignment="1">
      <alignment/>
    </xf>
    <xf numFmtId="3" fontId="18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6" fontId="16" fillId="0" borderId="0" xfId="51" applyNumberFormat="1" applyFont="1" applyAlignment="1">
      <alignment/>
    </xf>
    <xf numFmtId="186" fontId="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6" fontId="11" fillId="0" borderId="0" xfId="51" applyNumberFormat="1" applyFont="1" applyAlignment="1">
      <alignment/>
    </xf>
    <xf numFmtId="189" fontId="0" fillId="0" borderId="0" xfId="51" applyNumberFormat="1" applyFont="1" applyAlignment="1">
      <alignment/>
    </xf>
    <xf numFmtId="37" fontId="1" fillId="34" borderId="10" xfId="0" applyNumberFormat="1" applyFont="1" applyFill="1" applyBorder="1" applyAlignment="1" applyProtection="1">
      <alignment horizontal="center"/>
      <protection/>
    </xf>
    <xf numFmtId="171" fontId="1" fillId="0" borderId="0" xfId="51" applyFont="1" applyFill="1" applyBorder="1" applyAlignment="1" applyProtection="1">
      <alignment horizontal="center"/>
      <protection/>
    </xf>
    <xf numFmtId="3" fontId="11" fillId="35" borderId="0" xfId="0" applyNumberFormat="1" applyFont="1" applyFill="1" applyAlignment="1">
      <alignment/>
    </xf>
    <xf numFmtId="186" fontId="15" fillId="35" borderId="0" xfId="51" applyNumberFormat="1" applyFont="1" applyFill="1" applyAlignment="1">
      <alignment/>
    </xf>
    <xf numFmtId="171" fontId="1" fillId="35" borderId="0" xfId="51" applyFont="1" applyFill="1" applyBorder="1" applyAlignment="1" applyProtection="1">
      <alignment horizontal="center"/>
      <protection/>
    </xf>
    <xf numFmtId="190" fontId="1" fillId="35" borderId="0" xfId="51" applyNumberFormat="1" applyFont="1" applyFill="1" applyBorder="1" applyAlignment="1" applyProtection="1">
      <alignment horizontal="center"/>
      <protection/>
    </xf>
    <xf numFmtId="192" fontId="1" fillId="35" borderId="0" xfId="51" applyNumberFormat="1" applyFont="1" applyFill="1" applyBorder="1" applyAlignment="1" applyProtection="1">
      <alignment horizontal="center"/>
      <protection/>
    </xf>
    <xf numFmtId="18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0" fontId="11" fillId="0" borderId="0" xfId="51" applyNumberFormat="1" applyFont="1" applyFill="1" applyBorder="1" applyAlignment="1">
      <alignment/>
    </xf>
    <xf numFmtId="195" fontId="15" fillId="0" borderId="0" xfId="0" applyNumberFormat="1" applyFont="1" applyFill="1" applyBorder="1" applyAlignment="1">
      <alignment/>
    </xf>
    <xf numFmtId="171" fontId="11" fillId="0" borderId="0" xfId="5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2" fontId="11" fillId="0" borderId="0" xfId="51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11" fillId="0" borderId="0" xfId="51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95" fontId="15" fillId="0" borderId="0" xfId="51" applyNumberFormat="1" applyFont="1" applyFill="1" applyBorder="1" applyAlignment="1">
      <alignment/>
    </xf>
    <xf numFmtId="186" fontId="15" fillId="0" borderId="0" xfId="51" applyNumberFormat="1" applyFont="1" applyFill="1" applyBorder="1" applyAlignment="1">
      <alignment/>
    </xf>
    <xf numFmtId="186" fontId="16" fillId="0" borderId="0" xfId="51" applyNumberFormat="1" applyFont="1" applyFill="1" applyBorder="1" applyAlignment="1">
      <alignment/>
    </xf>
    <xf numFmtId="189" fontId="0" fillId="0" borderId="0" xfId="51" applyNumberFormat="1" applyFont="1" applyFill="1" applyBorder="1" applyAlignment="1">
      <alignment/>
    </xf>
    <xf numFmtId="189" fontId="0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186" fontId="25" fillId="33" borderId="0" xfId="51" applyNumberFormat="1" applyFont="1" applyFill="1" applyBorder="1" applyAlignment="1">
      <alignment/>
    </xf>
    <xf numFmtId="190" fontId="25" fillId="33" borderId="0" xfId="51" applyNumberFormat="1" applyFont="1" applyFill="1" applyBorder="1" applyAlignment="1">
      <alignment/>
    </xf>
    <xf numFmtId="9" fontId="23" fillId="33" borderId="0" xfId="49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6" borderId="11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184" fontId="23" fillId="33" borderId="0" xfId="0" applyNumberFormat="1" applyFont="1" applyFill="1" applyBorder="1" applyAlignment="1">
      <alignment/>
    </xf>
    <xf numFmtId="186" fontId="23" fillId="33" borderId="0" xfId="51" applyNumberFormat="1" applyFont="1" applyFill="1" applyBorder="1" applyAlignment="1">
      <alignment/>
    </xf>
    <xf numFmtId="190" fontId="23" fillId="33" borderId="0" xfId="51" applyNumberFormat="1" applyFont="1" applyFill="1" applyBorder="1" applyAlignment="1">
      <alignment/>
    </xf>
    <xf numFmtId="1" fontId="24" fillId="33" borderId="0" xfId="0" applyNumberFormat="1" applyFont="1" applyFill="1" applyBorder="1" applyAlignment="1">
      <alignment/>
    </xf>
    <xf numFmtId="186" fontId="24" fillId="33" borderId="0" xfId="51" applyNumberFormat="1" applyFont="1" applyFill="1" applyBorder="1" applyAlignment="1">
      <alignment/>
    </xf>
    <xf numFmtId="199" fontId="23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37" fontId="31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3" fontId="32" fillId="33" borderId="0" xfId="0" applyNumberFormat="1" applyFont="1" applyFill="1" applyBorder="1" applyAlignment="1" applyProtection="1">
      <alignment horizontal="right" wrapText="1"/>
      <protection/>
    </xf>
    <xf numFmtId="4" fontId="32" fillId="33" borderId="0" xfId="51" applyNumberFormat="1" applyFont="1" applyFill="1" applyBorder="1" applyAlignment="1" applyProtection="1">
      <alignment horizontal="right" vertical="center" wrapText="1"/>
      <protection/>
    </xf>
    <xf numFmtId="0" fontId="31" fillId="33" borderId="0" xfId="0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right" vertical="center" wrapText="1"/>
    </xf>
    <xf numFmtId="0" fontId="31" fillId="33" borderId="0" xfId="0" applyFont="1" applyFill="1" applyBorder="1" applyAlignment="1">
      <alignment horizontal="left" vertical="center"/>
    </xf>
    <xf numFmtId="186" fontId="31" fillId="33" borderId="0" xfId="51" applyNumberFormat="1" applyFont="1" applyFill="1" applyBorder="1" applyAlignment="1" applyProtection="1">
      <alignment horizontal="right" vertical="center" wrapText="1"/>
      <protection/>
    </xf>
    <xf numFmtId="186" fontId="31" fillId="33" borderId="0" xfId="51" applyNumberFormat="1" applyFont="1" applyFill="1" applyBorder="1" applyAlignment="1" applyProtection="1">
      <alignment horizontal="right" wrapText="1"/>
      <protection/>
    </xf>
    <xf numFmtId="3" fontId="31" fillId="33" borderId="0" xfId="0" applyNumberFormat="1" applyFont="1" applyFill="1" applyBorder="1" applyAlignment="1" applyProtection="1">
      <alignment horizontal="right" vertical="center" wrapText="1"/>
      <protection/>
    </xf>
    <xf numFmtId="3" fontId="31" fillId="33" borderId="0" xfId="51" applyNumberFormat="1" applyFont="1" applyFill="1" applyBorder="1" applyAlignment="1" applyProtection="1">
      <alignment horizontal="right" vertical="center" wrapText="1"/>
      <protection/>
    </xf>
    <xf numFmtId="0" fontId="31" fillId="33" borderId="14" xfId="0" applyFont="1" applyFill="1" applyBorder="1" applyAlignment="1">
      <alignment horizontal="left" vertical="center"/>
    </xf>
    <xf numFmtId="37" fontId="31" fillId="33" borderId="14" xfId="0" applyNumberFormat="1" applyFont="1" applyFill="1" applyBorder="1" applyAlignment="1" applyProtection="1">
      <alignment horizontal="right" wrapText="1"/>
      <protection/>
    </xf>
    <xf numFmtId="37" fontId="31" fillId="33" borderId="0" xfId="0" applyNumberFormat="1" applyFont="1" applyFill="1" applyBorder="1" applyAlignment="1" applyProtection="1">
      <alignment horizontal="right" wrapText="1"/>
      <protection/>
    </xf>
    <xf numFmtId="2" fontId="31" fillId="33" borderId="0" xfId="51" applyNumberFormat="1" applyFont="1" applyFill="1" applyBorder="1" applyAlignment="1" applyProtection="1">
      <alignment horizontal="left" vertical="center"/>
      <protection/>
    </xf>
    <xf numFmtId="37" fontId="31" fillId="33" borderId="0" xfId="0" applyNumberFormat="1" applyFont="1" applyFill="1" applyBorder="1" applyAlignment="1" applyProtection="1">
      <alignment/>
      <protection/>
    </xf>
    <xf numFmtId="37" fontId="31" fillId="33" borderId="0" xfId="0" applyNumberFormat="1" applyFont="1" applyFill="1" applyBorder="1" applyAlignment="1" applyProtection="1">
      <alignment horizontal="left"/>
      <protection/>
    </xf>
    <xf numFmtId="171" fontId="31" fillId="33" borderId="0" xfId="51" applyFont="1" applyFill="1" applyBorder="1" applyAlignment="1" applyProtection="1">
      <alignment horizontal="right" vertical="center" wrapText="1"/>
      <protection/>
    </xf>
    <xf numFmtId="186" fontId="32" fillId="33" borderId="0" xfId="51" applyNumberFormat="1" applyFont="1" applyFill="1" applyBorder="1" applyAlignment="1" applyProtection="1">
      <alignment horizontal="right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" fontId="31" fillId="33" borderId="0" xfId="0" applyNumberFormat="1" applyFont="1" applyFill="1" applyBorder="1" applyAlignment="1" applyProtection="1">
      <alignment horizontal="left" vertical="center"/>
      <protection/>
    </xf>
    <xf numFmtId="194" fontId="31" fillId="33" borderId="0" xfId="49" applyNumberFormat="1" applyFont="1" applyFill="1" applyBorder="1" applyAlignment="1">
      <alignment/>
    </xf>
    <xf numFmtId="4" fontId="31" fillId="33" borderId="0" xfId="51" applyNumberFormat="1" applyFont="1" applyFill="1" applyBorder="1" applyAlignment="1" applyProtection="1">
      <alignment horizontal="right" vertical="center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0" fontId="32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 vertical="top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vertical="top" wrapText="1"/>
    </xf>
    <xf numFmtId="0" fontId="32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8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4" fillId="37" borderId="12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8"/>
          <c:w val="0.703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21950.472</c:v>
                </c:pt>
                <c:pt idx="1">
                  <c:v>15792.838</c:v>
                </c:pt>
                <c:pt idx="2">
                  <c:v>12705.122415316522</c:v>
                </c:pt>
                <c:pt idx="3">
                  <c:v>10387.817299357426</c:v>
                </c:pt>
                <c:pt idx="4">
                  <c:v>5460</c:v>
                </c:pt>
                <c:pt idx="5">
                  <c:v>5460</c:v>
                </c:pt>
                <c:pt idx="6">
                  <c:v>5865.834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9826.777</c:v>
                </c:pt>
                <c:pt idx="1">
                  <c:v>8097.6720000000005</c:v>
                </c:pt>
                <c:pt idx="2">
                  <c:v>6795.26038296467</c:v>
                </c:pt>
                <c:pt idx="3">
                  <c:v>4933.599348832673</c:v>
                </c:pt>
                <c:pt idx="4">
                  <c:v>3834</c:v>
                </c:pt>
                <c:pt idx="5">
                  <c:v>3834</c:v>
                </c:pt>
                <c:pt idx="6">
                  <c:v>2763.596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18349.971</c:v>
                </c:pt>
                <c:pt idx="1">
                  <c:v>14031.361999999997</c:v>
                </c:pt>
                <c:pt idx="2">
                  <c:v>7881.526942026536</c:v>
                </c:pt>
                <c:pt idx="3">
                  <c:v>6831.669100021616</c:v>
                </c:pt>
                <c:pt idx="4">
                  <c:v>5606</c:v>
                </c:pt>
                <c:pt idx="5">
                  <c:v>5606</c:v>
                </c:pt>
                <c:pt idx="6">
                  <c:v>5157.067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4302.58</c:v>
                </c:pt>
                <c:pt idx="1">
                  <c:v>3145.1</c:v>
                </c:pt>
                <c:pt idx="2">
                  <c:v>2243.627677382114</c:v>
                </c:pt>
                <c:pt idx="3">
                  <c:v>1543.1805485484329</c:v>
                </c:pt>
                <c:pt idx="4">
                  <c:v>1295</c:v>
                </c:pt>
                <c:pt idx="5">
                  <c:v>1295</c:v>
                </c:pt>
                <c:pt idx="6">
                  <c:v>1189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4339.264</c:v>
                </c:pt>
                <c:pt idx="1">
                  <c:v>1169.248</c:v>
                </c:pt>
                <c:pt idx="2">
                  <c:v>1045.8615823101593</c:v>
                </c:pt>
                <c:pt idx="3">
                  <c:v>584.8977032398512</c:v>
                </c:pt>
                <c:pt idx="4">
                  <c:v>136</c:v>
                </c:pt>
                <c:pt idx="5">
                  <c:v>136</c:v>
                </c:pt>
                <c:pt idx="6">
                  <c:v>374</c:v>
                </c:pt>
              </c:numCache>
            </c:numRef>
          </c:val>
        </c:ser>
        <c:overlap val="100"/>
        <c:axId val="64036683"/>
        <c:axId val="39459236"/>
      </c:barChart>
      <c:catAx>
        <c:axId val="64036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215"/>
          <c:w val="0.222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875"/>
          <c:w val="0.69175"/>
          <c:h val="0.83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21950.472</c:v>
                </c:pt>
                <c:pt idx="1">
                  <c:v>15792.838</c:v>
                </c:pt>
                <c:pt idx="2">
                  <c:v>12705.122415316522</c:v>
                </c:pt>
                <c:pt idx="3">
                  <c:v>10387.817299357426</c:v>
                </c:pt>
                <c:pt idx="4">
                  <c:v>5460</c:v>
                </c:pt>
                <c:pt idx="5">
                  <c:v>5460</c:v>
                </c:pt>
                <c:pt idx="6">
                  <c:v>5865.834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9826.777</c:v>
                </c:pt>
                <c:pt idx="1">
                  <c:v>8097.6720000000005</c:v>
                </c:pt>
                <c:pt idx="2">
                  <c:v>6795.26038296467</c:v>
                </c:pt>
                <c:pt idx="3">
                  <c:v>4933.599348832673</c:v>
                </c:pt>
                <c:pt idx="4">
                  <c:v>3834</c:v>
                </c:pt>
                <c:pt idx="5">
                  <c:v>3834</c:v>
                </c:pt>
                <c:pt idx="6">
                  <c:v>2763.596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18349.971</c:v>
                </c:pt>
                <c:pt idx="1">
                  <c:v>14031.361999999997</c:v>
                </c:pt>
                <c:pt idx="2">
                  <c:v>7881.526942026536</c:v>
                </c:pt>
                <c:pt idx="3">
                  <c:v>6831.669100021616</c:v>
                </c:pt>
                <c:pt idx="4">
                  <c:v>5606</c:v>
                </c:pt>
                <c:pt idx="5">
                  <c:v>5606</c:v>
                </c:pt>
                <c:pt idx="6">
                  <c:v>5157.067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4302.58</c:v>
                </c:pt>
                <c:pt idx="1">
                  <c:v>3145.1</c:v>
                </c:pt>
                <c:pt idx="2">
                  <c:v>2243.627677382114</c:v>
                </c:pt>
                <c:pt idx="3">
                  <c:v>1543.1805485484329</c:v>
                </c:pt>
                <c:pt idx="4">
                  <c:v>1295</c:v>
                </c:pt>
                <c:pt idx="5">
                  <c:v>1295</c:v>
                </c:pt>
                <c:pt idx="6">
                  <c:v>1189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4339.264</c:v>
                </c:pt>
                <c:pt idx="1">
                  <c:v>1169.248</c:v>
                </c:pt>
                <c:pt idx="2">
                  <c:v>1045.8615823101593</c:v>
                </c:pt>
                <c:pt idx="3">
                  <c:v>584.8977032398512</c:v>
                </c:pt>
                <c:pt idx="4">
                  <c:v>136</c:v>
                </c:pt>
                <c:pt idx="5">
                  <c:v>136</c:v>
                </c:pt>
                <c:pt idx="6">
                  <c:v>374</c:v>
                </c:pt>
              </c:numCache>
            </c:numRef>
          </c:val>
        </c:ser>
        <c:overlap val="100"/>
        <c:axId val="19588805"/>
        <c:axId val="42081518"/>
      </c:barChart>
      <c:catAx>
        <c:axId val="1958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1518"/>
        <c:crosses val="autoZero"/>
        <c:auto val="1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665"/>
          <c:w val="0.22225"/>
          <c:h val="0.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25"/>
          <c:y val="0.77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28175"/>
          <c:w val="0.52375"/>
          <c:h val="0.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Texaco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17'!$IR$10:$IR$15</c:f>
              <c:strCache/>
            </c:strRef>
          </c:cat>
          <c:val>
            <c:numRef>
              <c:f>'Figura 15, 16 e 17'!$IS$10:$IS$15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25"/>
          <c:y val="0.79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24625"/>
          <c:w val="0.548"/>
          <c:h val="0.49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Indústria
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Postos de Revenda
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Comercial
26 %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
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17'!$AR$45:$AV$45</c:f>
              <c:strCache/>
            </c:strRef>
          </c:cat>
          <c:val>
            <c:numRef>
              <c:f>'Figura 15, 16 e 17'!$AR$46:$AV$46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025"/>
          <c:y val="0.78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31525"/>
          <c:w val="0.5315"/>
          <c:h val="0.46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Sudeste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17'!$S$66:$S$70</c:f>
              <c:strCache/>
            </c:strRef>
          </c:cat>
          <c:val>
            <c:numRef>
              <c:f>'Figura 15, 16 e 17'!$T$66:$T$70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752475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762000" y="1952625"/>
        <a:ext cx="60864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752475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762000" y="7515225"/>
        <a:ext cx="60864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0</xdr:rowOff>
    </xdr:from>
    <xdr:to>
      <xdr:col>9</xdr:col>
      <xdr:colOff>0</xdr:colOff>
      <xdr:row>22</xdr:row>
      <xdr:rowOff>180975</xdr:rowOff>
    </xdr:to>
    <xdr:graphicFrame>
      <xdr:nvGraphicFramePr>
        <xdr:cNvPr id="1" name="Chart 5"/>
        <xdr:cNvGraphicFramePr/>
      </xdr:nvGraphicFramePr>
      <xdr:xfrm>
        <a:off x="228600" y="1790700"/>
        <a:ext cx="6105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52</xdr:row>
      <xdr:rowOff>180975</xdr:rowOff>
    </xdr:to>
    <xdr:graphicFrame>
      <xdr:nvGraphicFramePr>
        <xdr:cNvPr id="2" name="Chart 8"/>
        <xdr:cNvGraphicFramePr/>
      </xdr:nvGraphicFramePr>
      <xdr:xfrm>
        <a:off x="238125" y="7934325"/>
        <a:ext cx="609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65</xdr:row>
      <xdr:rowOff>9525</xdr:rowOff>
    </xdr:from>
    <xdr:to>
      <xdr:col>9</xdr:col>
      <xdr:colOff>0</xdr:colOff>
      <xdr:row>79</xdr:row>
      <xdr:rowOff>180975</xdr:rowOff>
    </xdr:to>
    <xdr:graphicFrame>
      <xdr:nvGraphicFramePr>
        <xdr:cNvPr id="3" name="Chart 9"/>
        <xdr:cNvGraphicFramePr/>
      </xdr:nvGraphicFramePr>
      <xdr:xfrm>
        <a:off x="247650" y="13211175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56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4.10546875" style="90" customWidth="1"/>
    <col min="2" max="12" width="5.10546875" style="90" customWidth="1"/>
    <col min="13" max="13" width="2.77734375" style="90" customWidth="1"/>
    <col min="14" max="16384" width="10.6640625" style="90" customWidth="1"/>
  </cols>
  <sheetData>
    <row r="1" spans="1:12" ht="12" customHeight="1">
      <c r="A1" s="121" t="s">
        <v>112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28" s="92" customFormat="1" ht="9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92" customFormat="1" ht="10.5" customHeight="1">
      <c r="A4" s="122" t="s">
        <v>111</v>
      </c>
      <c r="B4" s="126" t="s">
        <v>106</v>
      </c>
      <c r="C4" s="126"/>
      <c r="D4" s="126"/>
      <c r="E4" s="126"/>
      <c r="F4" s="126"/>
      <c r="G4" s="126"/>
      <c r="H4" s="126"/>
      <c r="I4" s="126"/>
      <c r="J4" s="126"/>
      <c r="K4" s="126"/>
      <c r="L4" s="124" t="s">
        <v>113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12" ht="10.5" customHeight="1">
      <c r="A5" s="123"/>
      <c r="B5" s="93">
        <v>2004</v>
      </c>
      <c r="C5" s="94">
        <v>2005</v>
      </c>
      <c r="D5" s="93">
        <v>2006</v>
      </c>
      <c r="E5" s="94">
        <v>2007</v>
      </c>
      <c r="F5" s="93">
        <v>2008</v>
      </c>
      <c r="G5" s="94">
        <v>2009</v>
      </c>
      <c r="H5" s="93">
        <v>2010</v>
      </c>
      <c r="I5" s="94">
        <v>2011</v>
      </c>
      <c r="J5" s="93">
        <v>2012</v>
      </c>
      <c r="K5" s="94">
        <v>2013</v>
      </c>
      <c r="L5" s="125"/>
    </row>
    <row r="6" spans="1:12" ht="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9">
      <c r="A7" s="97" t="s">
        <v>110</v>
      </c>
      <c r="B7" s="114">
        <f aca="true" t="shared" si="0" ref="B7:I7">B9+B18+B29+B35+B40</f>
        <v>58769.064000000006</v>
      </c>
      <c r="C7" s="98">
        <f t="shared" si="0"/>
        <v>42236.219999999994</v>
      </c>
      <c r="D7" s="98">
        <f t="shared" si="0"/>
        <v>30671.399000000005</v>
      </c>
      <c r="E7" s="98">
        <f t="shared" si="0"/>
        <v>24281.164</v>
      </c>
      <c r="F7" s="98">
        <f t="shared" si="0"/>
        <v>16331</v>
      </c>
      <c r="G7" s="98">
        <f t="shared" si="0"/>
        <v>16331</v>
      </c>
      <c r="H7" s="98">
        <f t="shared" si="0"/>
        <v>15349.497</v>
      </c>
      <c r="I7" s="98">
        <f t="shared" si="0"/>
        <v>14274.934000000001</v>
      </c>
      <c r="J7" s="98">
        <f>J9+J18+J29+J35+J40</f>
        <v>11581.012</v>
      </c>
      <c r="K7" s="98">
        <f>K9+K18+K29+K35+K40</f>
        <v>9422.518</v>
      </c>
      <c r="L7" s="99">
        <f>((K7/J7)-1)*100</f>
        <v>-18.638215727606532</v>
      </c>
    </row>
    <row r="8" spans="1:12" ht="9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99"/>
    </row>
    <row r="9" spans="1:14" ht="9">
      <c r="A9" s="97" t="s">
        <v>0</v>
      </c>
      <c r="B9" s="98">
        <f aca="true" t="shared" si="1" ref="B9:I9">SUM(B10:B16)</f>
        <v>4302.58</v>
      </c>
      <c r="C9" s="98">
        <f t="shared" si="1"/>
        <v>3145.1</v>
      </c>
      <c r="D9" s="98">
        <f t="shared" si="1"/>
        <v>2243.627677382114</v>
      </c>
      <c r="E9" s="98">
        <f t="shared" si="1"/>
        <v>1543.1805485484329</v>
      </c>
      <c r="F9" s="98">
        <f t="shared" si="1"/>
        <v>1295</v>
      </c>
      <c r="G9" s="98">
        <f t="shared" si="1"/>
        <v>1295</v>
      </c>
      <c r="H9" s="98">
        <f t="shared" si="1"/>
        <v>1189</v>
      </c>
      <c r="I9" s="98">
        <f t="shared" si="1"/>
        <v>1204</v>
      </c>
      <c r="J9" s="98">
        <f>SUM(J10:J16)</f>
        <v>1026</v>
      </c>
      <c r="K9" s="98">
        <f>SUM(K10:K16)</f>
        <v>400</v>
      </c>
      <c r="L9" s="99">
        <f aca="true" t="shared" si="2" ref="L9:L43">((K9/J9)-1)*100</f>
        <v>-61.01364522417154</v>
      </c>
      <c r="N9" s="117"/>
    </row>
    <row r="10" spans="1:14" ht="9">
      <c r="A10" s="102" t="s">
        <v>77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15" t="s">
        <v>107</v>
      </c>
      <c r="N10" s="117"/>
    </row>
    <row r="11" spans="1:14" ht="9">
      <c r="A11" s="102" t="s">
        <v>78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15" t="s">
        <v>107</v>
      </c>
      <c r="N11" s="117"/>
    </row>
    <row r="12" spans="1:14" ht="9">
      <c r="A12" s="102" t="s">
        <v>79</v>
      </c>
      <c r="B12" s="103">
        <v>3420</v>
      </c>
      <c r="C12" s="103">
        <v>2640</v>
      </c>
      <c r="D12" s="103">
        <v>1919.6874720322983</v>
      </c>
      <c r="E12" s="103">
        <v>1314.8122334616658</v>
      </c>
      <c r="F12" s="103">
        <v>1075</v>
      </c>
      <c r="G12" s="103">
        <v>1075</v>
      </c>
      <c r="H12" s="103">
        <v>1100</v>
      </c>
      <c r="I12" s="103">
        <v>1155</v>
      </c>
      <c r="J12" s="103">
        <v>1010</v>
      </c>
      <c r="K12" s="103">
        <v>400</v>
      </c>
      <c r="L12" s="118">
        <f t="shared" si="2"/>
        <v>-60.396039603960396</v>
      </c>
      <c r="N12" s="117"/>
    </row>
    <row r="13" spans="1:14" ht="9">
      <c r="A13" s="102" t="s">
        <v>80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15" t="s">
        <v>107</v>
      </c>
      <c r="N13" s="117"/>
    </row>
    <row r="14" spans="1:14" ht="9">
      <c r="A14" s="102" t="s">
        <v>81</v>
      </c>
      <c r="B14" s="103">
        <v>882.58</v>
      </c>
      <c r="C14" s="103">
        <v>505.1</v>
      </c>
      <c r="D14" s="103">
        <v>323.9402053498158</v>
      </c>
      <c r="E14" s="103">
        <v>228.368315086767</v>
      </c>
      <c r="F14" s="103">
        <v>220</v>
      </c>
      <c r="G14" s="103">
        <v>220</v>
      </c>
      <c r="H14" s="103">
        <v>89</v>
      </c>
      <c r="I14" s="103">
        <v>49</v>
      </c>
      <c r="J14" s="103">
        <v>16</v>
      </c>
      <c r="K14" s="103">
        <v>0</v>
      </c>
      <c r="L14" s="115" t="s">
        <v>107</v>
      </c>
      <c r="N14" s="117"/>
    </row>
    <row r="15" spans="1:14" ht="9">
      <c r="A15" s="102" t="s">
        <v>82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15" t="s">
        <v>107</v>
      </c>
      <c r="N15" s="117"/>
    </row>
    <row r="16" spans="1:14" ht="9">
      <c r="A16" s="102" t="s">
        <v>83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15" t="s">
        <v>107</v>
      </c>
      <c r="N16" s="117"/>
    </row>
    <row r="17" spans="1:14" ht="9">
      <c r="A17" s="100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9"/>
      <c r="N17" s="117"/>
    </row>
    <row r="18" spans="1:14" ht="9">
      <c r="A18" s="97" t="s">
        <v>1</v>
      </c>
      <c r="B18" s="98">
        <f aca="true" t="shared" si="3" ref="B18:I18">SUM(B19:B27)</f>
        <v>9826.777</v>
      </c>
      <c r="C18" s="98">
        <f t="shared" si="3"/>
        <v>8097.6720000000005</v>
      </c>
      <c r="D18" s="98">
        <f t="shared" si="3"/>
        <v>6795.26038296467</v>
      </c>
      <c r="E18" s="98">
        <f t="shared" si="3"/>
        <v>4933.599348832673</v>
      </c>
      <c r="F18" s="98">
        <f t="shared" si="3"/>
        <v>3834</v>
      </c>
      <c r="G18" s="98">
        <f t="shared" si="3"/>
        <v>3834</v>
      </c>
      <c r="H18" s="98">
        <f t="shared" si="3"/>
        <v>2763.596</v>
      </c>
      <c r="I18" s="98">
        <f t="shared" si="3"/>
        <v>1901.018</v>
      </c>
      <c r="J18" s="98">
        <f>SUM(J19:J27)</f>
        <v>1204.788</v>
      </c>
      <c r="K18" s="98">
        <f>SUM(K19:K27)</f>
        <v>1026.691</v>
      </c>
      <c r="L18" s="99">
        <f t="shared" si="2"/>
        <v>-14.782434752006157</v>
      </c>
      <c r="N18" s="117"/>
    </row>
    <row r="19" spans="1:14" ht="9">
      <c r="A19" s="102" t="s">
        <v>84</v>
      </c>
      <c r="B19" s="103">
        <v>3388.05</v>
      </c>
      <c r="C19" s="103">
        <v>2838.75</v>
      </c>
      <c r="D19" s="103">
        <v>1994.6639436483663</v>
      </c>
      <c r="E19" s="103">
        <v>1494.804899938508</v>
      </c>
      <c r="F19" s="103">
        <v>1300</v>
      </c>
      <c r="G19" s="103">
        <v>1300</v>
      </c>
      <c r="H19" s="103">
        <v>900</v>
      </c>
      <c r="I19" s="103">
        <v>585</v>
      </c>
      <c r="J19" s="103">
        <v>370</v>
      </c>
      <c r="K19" s="103">
        <v>195</v>
      </c>
      <c r="L19" s="118">
        <f t="shared" si="2"/>
        <v>-47.297297297297305</v>
      </c>
      <c r="N19" s="117"/>
    </row>
    <row r="20" spans="1:14" ht="9">
      <c r="A20" s="102" t="s">
        <v>85</v>
      </c>
      <c r="B20" s="103">
        <v>805</v>
      </c>
      <c r="C20" s="103">
        <v>500</v>
      </c>
      <c r="D20" s="103">
        <v>402.9408090970262</v>
      </c>
      <c r="E20" s="103">
        <v>317.9605879592486</v>
      </c>
      <c r="F20" s="103">
        <v>315</v>
      </c>
      <c r="G20" s="103">
        <v>315</v>
      </c>
      <c r="H20" s="103">
        <v>235</v>
      </c>
      <c r="I20" s="103">
        <v>185</v>
      </c>
      <c r="J20" s="103">
        <v>35</v>
      </c>
      <c r="K20" s="103">
        <v>0</v>
      </c>
      <c r="L20" s="119" t="s">
        <v>107</v>
      </c>
      <c r="N20" s="117"/>
    </row>
    <row r="21" spans="1:14" ht="9">
      <c r="A21" s="102" t="s">
        <v>86</v>
      </c>
      <c r="B21" s="103">
        <v>1708</v>
      </c>
      <c r="C21" s="103">
        <v>1226</v>
      </c>
      <c r="D21" s="103">
        <v>803.8548639059082</v>
      </c>
      <c r="E21" s="103">
        <v>656.7213741573471</v>
      </c>
      <c r="F21" s="103">
        <v>584</v>
      </c>
      <c r="G21" s="103">
        <v>584</v>
      </c>
      <c r="H21" s="103">
        <v>446</v>
      </c>
      <c r="I21" s="103">
        <v>286.099</v>
      </c>
      <c r="J21" s="103">
        <v>242.4</v>
      </c>
      <c r="K21" s="103">
        <v>111.79999999999998</v>
      </c>
      <c r="L21" s="118">
        <f t="shared" si="2"/>
        <v>-53.87788778877889</v>
      </c>
      <c r="N21" s="117"/>
    </row>
    <row r="22" spans="1:14" ht="9">
      <c r="A22" s="102" t="s">
        <v>87</v>
      </c>
      <c r="B22" s="103">
        <v>535</v>
      </c>
      <c r="C22" s="103">
        <v>613</v>
      </c>
      <c r="D22" s="103">
        <v>925.577431952954</v>
      </c>
      <c r="E22" s="103">
        <v>778.7094683520678</v>
      </c>
      <c r="F22" s="103">
        <v>651</v>
      </c>
      <c r="G22" s="103">
        <v>651</v>
      </c>
      <c r="H22" s="103">
        <v>486.341</v>
      </c>
      <c r="I22" s="103">
        <v>329.00000000000006</v>
      </c>
      <c r="J22" s="103">
        <v>114.60000000000002</v>
      </c>
      <c r="K22" s="103">
        <v>80.19999999999999</v>
      </c>
      <c r="L22" s="118">
        <f t="shared" si="2"/>
        <v>-30.017452006980825</v>
      </c>
      <c r="N22" s="117"/>
    </row>
    <row r="23" spans="1:14" ht="9">
      <c r="A23" s="102" t="s">
        <v>88</v>
      </c>
      <c r="B23" s="103">
        <v>145</v>
      </c>
      <c r="C23" s="103">
        <v>110</v>
      </c>
      <c r="D23" s="103">
        <v>169.98697800134576</v>
      </c>
      <c r="E23" s="103">
        <v>129.98337340484522</v>
      </c>
      <c r="F23" s="103">
        <v>110</v>
      </c>
      <c r="G23" s="103">
        <v>110</v>
      </c>
      <c r="H23" s="103">
        <v>115</v>
      </c>
      <c r="I23" s="103">
        <v>70</v>
      </c>
      <c r="J23" s="103">
        <v>65</v>
      </c>
      <c r="K23" s="103">
        <v>20</v>
      </c>
      <c r="L23" s="118">
        <f t="shared" si="2"/>
        <v>-69.23076923076923</v>
      </c>
      <c r="N23" s="117"/>
    </row>
    <row r="24" spans="1:14" ht="9">
      <c r="A24" s="102" t="s">
        <v>89</v>
      </c>
      <c r="B24" s="103">
        <v>1365.7</v>
      </c>
      <c r="C24" s="103">
        <v>1202</v>
      </c>
      <c r="D24" s="103">
        <v>889.857705069251</v>
      </c>
      <c r="E24" s="103">
        <v>773.9129621340322</v>
      </c>
      <c r="F24" s="103">
        <v>594</v>
      </c>
      <c r="G24" s="103">
        <v>594</v>
      </c>
      <c r="H24" s="103">
        <v>433</v>
      </c>
      <c r="I24" s="103">
        <v>361</v>
      </c>
      <c r="J24" s="103">
        <v>292</v>
      </c>
      <c r="K24" s="103">
        <v>294</v>
      </c>
      <c r="L24" s="118">
        <f t="shared" si="2"/>
        <v>0.6849315068493178</v>
      </c>
      <c r="N24" s="117"/>
    </row>
    <row r="25" spans="1:14" ht="9">
      <c r="A25" s="102" t="s">
        <v>90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11.732</v>
      </c>
      <c r="L25" s="119" t="s">
        <v>107</v>
      </c>
      <c r="N25" s="117"/>
    </row>
    <row r="26" spans="1:14" ht="9">
      <c r="A26" s="102" t="s">
        <v>91</v>
      </c>
      <c r="B26" s="103">
        <v>0</v>
      </c>
      <c r="C26" s="103">
        <v>0</v>
      </c>
      <c r="D26" s="103">
        <v>229.163</v>
      </c>
      <c r="E26" s="103">
        <v>89.24158533935801</v>
      </c>
      <c r="F26" s="103">
        <v>0</v>
      </c>
      <c r="G26" s="103">
        <v>0</v>
      </c>
      <c r="H26" s="103">
        <v>0</v>
      </c>
      <c r="I26" s="103">
        <v>14.919</v>
      </c>
      <c r="J26" s="103">
        <v>14.92</v>
      </c>
      <c r="K26" s="103">
        <v>1.8039999999999998</v>
      </c>
      <c r="L26" s="118">
        <f t="shared" si="2"/>
        <v>-87.9088471849866</v>
      </c>
      <c r="N26" s="117"/>
    </row>
    <row r="27" spans="1:14" ht="9">
      <c r="A27" s="102" t="s">
        <v>92</v>
      </c>
      <c r="B27" s="103">
        <v>1880.0269999999998</v>
      </c>
      <c r="C27" s="103">
        <v>1607.922</v>
      </c>
      <c r="D27" s="103">
        <v>1379.2156512898173</v>
      </c>
      <c r="E27" s="103">
        <v>692.2650975472665</v>
      </c>
      <c r="F27" s="103">
        <v>280</v>
      </c>
      <c r="G27" s="103">
        <v>280</v>
      </c>
      <c r="H27" s="103">
        <v>148.255</v>
      </c>
      <c r="I27" s="103">
        <v>70</v>
      </c>
      <c r="J27" s="103">
        <v>70.868</v>
      </c>
      <c r="K27" s="103">
        <v>312.15500000000003</v>
      </c>
      <c r="L27" s="118">
        <f t="shared" si="2"/>
        <v>340.4738386860078</v>
      </c>
      <c r="N27" s="117"/>
    </row>
    <row r="28" spans="1:14" ht="9">
      <c r="A28" s="100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99"/>
      <c r="N28" s="117"/>
    </row>
    <row r="29" spans="1:14" ht="9">
      <c r="A29" s="97" t="s">
        <v>2</v>
      </c>
      <c r="B29" s="98">
        <f aca="true" t="shared" si="4" ref="B29:I29">SUM(B30:B33)</f>
        <v>21950.472</v>
      </c>
      <c r="C29" s="98">
        <f t="shared" si="4"/>
        <v>15792.838</v>
      </c>
      <c r="D29" s="98">
        <f t="shared" si="4"/>
        <v>12705.122415316522</v>
      </c>
      <c r="E29" s="98">
        <f t="shared" si="4"/>
        <v>10387.817299357426</v>
      </c>
      <c r="F29" s="98">
        <f t="shared" si="4"/>
        <v>5460</v>
      </c>
      <c r="G29" s="98">
        <f t="shared" si="4"/>
        <v>5460</v>
      </c>
      <c r="H29" s="98">
        <f t="shared" si="4"/>
        <v>5865.834</v>
      </c>
      <c r="I29" s="98">
        <f t="shared" si="4"/>
        <v>5846.991</v>
      </c>
      <c r="J29" s="98">
        <f>SUM(J30:J33)</f>
        <v>4621.108</v>
      </c>
      <c r="K29" s="98">
        <f>SUM(K30:K33)</f>
        <v>3986.527</v>
      </c>
      <c r="L29" s="99">
        <f t="shared" si="2"/>
        <v>-13.732226124124347</v>
      </c>
      <c r="N29" s="117"/>
    </row>
    <row r="30" spans="1:14" ht="9">
      <c r="A30" s="102" t="s">
        <v>93</v>
      </c>
      <c r="B30" s="106">
        <v>8895.615</v>
      </c>
      <c r="C30" s="106">
        <v>7826.728999999999</v>
      </c>
      <c r="D30" s="106">
        <v>6111.157457686318</v>
      </c>
      <c r="E30" s="106">
        <v>4764.032261619268</v>
      </c>
      <c r="F30" s="106">
        <v>3383</v>
      </c>
      <c r="G30" s="106">
        <v>3383</v>
      </c>
      <c r="H30" s="106">
        <v>3621</v>
      </c>
      <c r="I30" s="106">
        <v>3594</v>
      </c>
      <c r="J30" s="106">
        <v>3225.0719999999997</v>
      </c>
      <c r="K30" s="106">
        <v>2711</v>
      </c>
      <c r="L30" s="118">
        <f t="shared" si="2"/>
        <v>-15.939861187595184</v>
      </c>
      <c r="N30" s="117"/>
    </row>
    <row r="31" spans="1:14" ht="9">
      <c r="A31" s="102" t="s">
        <v>94</v>
      </c>
      <c r="B31" s="106">
        <v>392.808</v>
      </c>
      <c r="C31" s="106">
        <v>142.46399999999997</v>
      </c>
      <c r="D31" s="106">
        <v>111.35113485439747</v>
      </c>
      <c r="E31" s="106">
        <v>79.9891086349024</v>
      </c>
      <c r="F31" s="106">
        <v>45</v>
      </c>
      <c r="G31" s="106">
        <v>45</v>
      </c>
      <c r="H31" s="106">
        <v>30</v>
      </c>
      <c r="I31" s="106">
        <v>15</v>
      </c>
      <c r="J31" s="106">
        <v>30</v>
      </c>
      <c r="K31" s="106">
        <v>15</v>
      </c>
      <c r="L31" s="118">
        <f t="shared" si="2"/>
        <v>-50</v>
      </c>
      <c r="N31" s="117"/>
    </row>
    <row r="32" spans="1:14" ht="9">
      <c r="A32" s="102" t="s">
        <v>95</v>
      </c>
      <c r="B32" s="106">
        <v>2215.491</v>
      </c>
      <c r="C32" s="106">
        <v>1396.4390000000003</v>
      </c>
      <c r="D32" s="106">
        <v>1540.7766870292844</v>
      </c>
      <c r="E32" s="106">
        <v>962.3142951018932</v>
      </c>
      <c r="F32" s="106">
        <v>17</v>
      </c>
      <c r="G32" s="106">
        <v>17</v>
      </c>
      <c r="H32" s="106">
        <v>5.834</v>
      </c>
      <c r="I32" s="106">
        <v>24.392</v>
      </c>
      <c r="J32" s="106">
        <v>0.036</v>
      </c>
      <c r="K32" s="106">
        <v>0.527</v>
      </c>
      <c r="L32" s="118">
        <f t="shared" si="2"/>
        <v>1363.8888888888891</v>
      </c>
      <c r="N32" s="117"/>
    </row>
    <row r="33" spans="1:14" ht="9">
      <c r="A33" s="102" t="s">
        <v>96</v>
      </c>
      <c r="B33" s="106">
        <v>10446.558</v>
      </c>
      <c r="C33" s="106">
        <v>6427.206</v>
      </c>
      <c r="D33" s="106">
        <v>4941.837135746523</v>
      </c>
      <c r="E33" s="106">
        <v>4581.481634001363</v>
      </c>
      <c r="F33" s="106">
        <v>2015</v>
      </c>
      <c r="G33" s="106">
        <v>2015</v>
      </c>
      <c r="H33" s="106">
        <v>2209</v>
      </c>
      <c r="I33" s="106">
        <v>2213.599</v>
      </c>
      <c r="J33" s="106">
        <v>1366</v>
      </c>
      <c r="K33" s="106">
        <v>1260</v>
      </c>
      <c r="L33" s="118">
        <f t="shared" si="2"/>
        <v>-7.759882869692536</v>
      </c>
      <c r="N33" s="117"/>
    </row>
    <row r="34" spans="1:14" ht="9">
      <c r="A34" s="102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99"/>
      <c r="N34" s="117"/>
    </row>
    <row r="35" spans="1:14" ht="9">
      <c r="A35" s="97" t="s">
        <v>97</v>
      </c>
      <c r="B35" s="98">
        <f aca="true" t="shared" si="5" ref="B35:I35">SUM(B36:B38)</f>
        <v>18349.971</v>
      </c>
      <c r="C35" s="98">
        <f t="shared" si="5"/>
        <v>14031.361999999997</v>
      </c>
      <c r="D35" s="98">
        <f t="shared" si="5"/>
        <v>7881.526942026536</v>
      </c>
      <c r="E35" s="98">
        <f t="shared" si="5"/>
        <v>6831.669100021616</v>
      </c>
      <c r="F35" s="98">
        <f t="shared" si="5"/>
        <v>5606</v>
      </c>
      <c r="G35" s="98">
        <f t="shared" si="5"/>
        <v>5606</v>
      </c>
      <c r="H35" s="98">
        <f t="shared" si="5"/>
        <v>5157.067</v>
      </c>
      <c r="I35" s="98">
        <f t="shared" si="5"/>
        <v>4887.925</v>
      </c>
      <c r="J35" s="98">
        <f>SUM(J36:J38)</f>
        <v>4566.116</v>
      </c>
      <c r="K35" s="98">
        <f>SUM(K36:K38)</f>
        <v>3832.3</v>
      </c>
      <c r="L35" s="99">
        <f t="shared" si="2"/>
        <v>-16.07090139628515</v>
      </c>
      <c r="N35" s="117"/>
    </row>
    <row r="36" spans="1:14" ht="9">
      <c r="A36" s="102" t="s">
        <v>98</v>
      </c>
      <c r="B36" s="106">
        <v>3743.470999999999</v>
      </c>
      <c r="C36" s="106">
        <v>2109.326</v>
      </c>
      <c r="D36" s="106">
        <v>1346.7502941787877</v>
      </c>
      <c r="E36" s="106">
        <v>937.368273016091</v>
      </c>
      <c r="F36" s="106">
        <v>731</v>
      </c>
      <c r="G36" s="106">
        <v>731</v>
      </c>
      <c r="H36" s="106">
        <v>575.5</v>
      </c>
      <c r="I36" s="106">
        <v>532.05</v>
      </c>
      <c r="J36" s="106">
        <v>316.61400000000003</v>
      </c>
      <c r="K36" s="106">
        <v>445</v>
      </c>
      <c r="L36" s="118">
        <f t="shared" si="2"/>
        <v>40.54969142236287</v>
      </c>
      <c r="N36" s="117"/>
    </row>
    <row r="37" spans="1:14" ht="9">
      <c r="A37" s="102" t="s">
        <v>99</v>
      </c>
      <c r="B37" s="106">
        <v>9183.752</v>
      </c>
      <c r="C37" s="106">
        <v>7565.853999999998</v>
      </c>
      <c r="D37" s="106">
        <v>3223.1103405399444</v>
      </c>
      <c r="E37" s="106">
        <v>3099.9357443762956</v>
      </c>
      <c r="F37" s="106">
        <v>2634</v>
      </c>
      <c r="G37" s="106">
        <v>2634</v>
      </c>
      <c r="H37" s="106">
        <v>2269.567</v>
      </c>
      <c r="I37" s="106">
        <v>2255.375</v>
      </c>
      <c r="J37" s="106">
        <v>2350</v>
      </c>
      <c r="K37" s="106">
        <v>1949.6</v>
      </c>
      <c r="L37" s="118">
        <f>((K37/J37)-1)*100</f>
        <v>-17.038297872340426</v>
      </c>
      <c r="N37" s="117"/>
    </row>
    <row r="38" spans="1:14" ht="9">
      <c r="A38" s="102" t="s">
        <v>100</v>
      </c>
      <c r="B38" s="106">
        <v>5422.7480000000005</v>
      </c>
      <c r="C38" s="106">
        <v>4356.182</v>
      </c>
      <c r="D38" s="106">
        <v>3311.6663073078034</v>
      </c>
      <c r="E38" s="106">
        <v>2794.3650826292296</v>
      </c>
      <c r="F38" s="106">
        <v>2241</v>
      </c>
      <c r="G38" s="106">
        <v>2241</v>
      </c>
      <c r="H38" s="106">
        <v>2312</v>
      </c>
      <c r="I38" s="106">
        <v>2100.5</v>
      </c>
      <c r="J38" s="106">
        <v>1899.502</v>
      </c>
      <c r="K38" s="106">
        <v>1437.7</v>
      </c>
      <c r="L38" s="118">
        <f t="shared" si="2"/>
        <v>-24.31174065623516</v>
      </c>
      <c r="N38" s="117"/>
    </row>
    <row r="39" spans="1:14" ht="9">
      <c r="A39" s="10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18"/>
      <c r="N39" s="117"/>
    </row>
    <row r="40" spans="1:14" ht="9">
      <c r="A40" s="97" t="s">
        <v>101</v>
      </c>
      <c r="B40" s="98">
        <f aca="true" t="shared" si="6" ref="B40:I40">SUM(B41:B44)</f>
        <v>4339.264</v>
      </c>
      <c r="C40" s="98">
        <f t="shared" si="6"/>
        <v>1169.248</v>
      </c>
      <c r="D40" s="98">
        <f t="shared" si="6"/>
        <v>1045.8615823101593</v>
      </c>
      <c r="E40" s="98">
        <f t="shared" si="6"/>
        <v>584.8977032398512</v>
      </c>
      <c r="F40" s="98">
        <f t="shared" si="6"/>
        <v>136</v>
      </c>
      <c r="G40" s="98">
        <f t="shared" si="6"/>
        <v>136</v>
      </c>
      <c r="H40" s="98">
        <f t="shared" si="6"/>
        <v>374</v>
      </c>
      <c r="I40" s="98">
        <f t="shared" si="6"/>
        <v>435</v>
      </c>
      <c r="J40" s="98">
        <f>SUM(J41:J44)</f>
        <v>163</v>
      </c>
      <c r="K40" s="98">
        <f>SUM(K41:K44)</f>
        <v>177</v>
      </c>
      <c r="L40" s="118">
        <f t="shared" si="2"/>
        <v>8.588957055214719</v>
      </c>
      <c r="N40" s="117"/>
    </row>
    <row r="41" spans="1:14" ht="9">
      <c r="A41" s="102" t="s">
        <v>102</v>
      </c>
      <c r="B41" s="106">
        <v>2706</v>
      </c>
      <c r="C41" s="106">
        <v>123.048</v>
      </c>
      <c r="D41" s="106">
        <v>86.98543335554176</v>
      </c>
      <c r="E41" s="106">
        <v>74.9914918683668</v>
      </c>
      <c r="F41" s="106">
        <v>15</v>
      </c>
      <c r="G41" s="106">
        <v>15</v>
      </c>
      <c r="H41" s="113">
        <v>0</v>
      </c>
      <c r="I41" s="113">
        <v>0</v>
      </c>
      <c r="J41" s="113">
        <v>0</v>
      </c>
      <c r="K41" s="113">
        <v>0</v>
      </c>
      <c r="L41" s="119" t="s">
        <v>107</v>
      </c>
      <c r="N41" s="117"/>
    </row>
    <row r="42" spans="1:14" ht="9">
      <c r="A42" s="102" t="s">
        <v>103</v>
      </c>
      <c r="B42" s="106">
        <v>833.4</v>
      </c>
      <c r="C42" s="106">
        <v>410</v>
      </c>
      <c r="D42" s="106">
        <v>343.95146345956147</v>
      </c>
      <c r="E42" s="106">
        <v>169.96635776573547</v>
      </c>
      <c r="F42" s="106">
        <v>21</v>
      </c>
      <c r="G42" s="106">
        <v>21</v>
      </c>
      <c r="H42" s="106">
        <v>307</v>
      </c>
      <c r="I42" s="106">
        <v>375</v>
      </c>
      <c r="J42" s="106">
        <v>88</v>
      </c>
      <c r="K42" s="106">
        <v>122</v>
      </c>
      <c r="L42" s="118">
        <f t="shared" si="2"/>
        <v>38.63636363636365</v>
      </c>
      <c r="N42" s="117"/>
    </row>
    <row r="43" spans="1:14" ht="9">
      <c r="A43" s="102" t="s">
        <v>104</v>
      </c>
      <c r="B43" s="106">
        <v>714.022</v>
      </c>
      <c r="C43" s="106">
        <v>611.2</v>
      </c>
      <c r="D43" s="106">
        <v>554.9276450402049</v>
      </c>
      <c r="E43" s="106">
        <v>299.94572197586683</v>
      </c>
      <c r="F43" s="106">
        <v>64</v>
      </c>
      <c r="G43" s="106">
        <v>64</v>
      </c>
      <c r="H43" s="106">
        <v>42</v>
      </c>
      <c r="I43" s="106">
        <v>60</v>
      </c>
      <c r="J43" s="106">
        <v>75</v>
      </c>
      <c r="K43" s="106">
        <v>55</v>
      </c>
      <c r="L43" s="118">
        <f t="shared" si="2"/>
        <v>-26.66666666666667</v>
      </c>
      <c r="N43" s="117"/>
    </row>
    <row r="44" spans="1:14" ht="9">
      <c r="A44" s="102" t="s">
        <v>105</v>
      </c>
      <c r="B44" s="106">
        <v>85.842</v>
      </c>
      <c r="C44" s="106">
        <v>25</v>
      </c>
      <c r="D44" s="106">
        <v>59.99704045485131</v>
      </c>
      <c r="E44" s="106">
        <v>39.99413162988214</v>
      </c>
      <c r="F44" s="106">
        <v>36</v>
      </c>
      <c r="G44" s="106">
        <v>36</v>
      </c>
      <c r="H44" s="106">
        <v>25</v>
      </c>
      <c r="I44" s="104">
        <v>0</v>
      </c>
      <c r="J44" s="104">
        <v>0</v>
      </c>
      <c r="K44" s="104">
        <v>0</v>
      </c>
      <c r="L44" s="115" t="s">
        <v>107</v>
      </c>
      <c r="N44" s="117"/>
    </row>
    <row r="45" spans="1:12" ht="9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0.5" customHeight="1">
      <c r="A46" s="102" t="s">
        <v>109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4" ht="10.5" customHeight="1">
      <c r="A47" s="116" t="s">
        <v>108</v>
      </c>
      <c r="C47" s="111"/>
      <c r="D47" s="112"/>
    </row>
    <row r="48" ht="9">
      <c r="A48" s="110"/>
    </row>
    <row r="56" spans="2:12" ht="9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</sheetData>
  <sheetProtection/>
  <mergeCells count="5">
    <mergeCell ref="B56:L56"/>
    <mergeCell ref="A1:L2"/>
    <mergeCell ref="A4:A5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3" spans="2:9" ht="18.75">
      <c r="B3" s="128" t="s">
        <v>35</v>
      </c>
      <c r="C3" s="128"/>
      <c r="D3" s="128"/>
      <c r="E3" s="128"/>
      <c r="F3" s="128"/>
      <c r="G3" s="128"/>
      <c r="H3" s="128"/>
      <c r="I3" s="128"/>
    </row>
    <row r="5" spans="2:9" ht="20.25">
      <c r="B5" s="127" t="s">
        <v>30</v>
      </c>
      <c r="C5" s="127"/>
      <c r="D5" s="127"/>
      <c r="E5" s="127"/>
      <c r="F5" s="127"/>
      <c r="G5" s="127"/>
      <c r="H5" s="127"/>
      <c r="I5" s="127"/>
    </row>
    <row r="6" spans="2:9" ht="20.25">
      <c r="B6" s="127" t="s">
        <v>37</v>
      </c>
      <c r="C6" s="127"/>
      <c r="D6" s="127"/>
      <c r="E6" s="127"/>
      <c r="F6" s="127"/>
      <c r="G6" s="127"/>
      <c r="H6" s="127"/>
      <c r="I6" s="127"/>
    </row>
    <row r="8" spans="2:9" ht="18.75">
      <c r="B8" s="128" t="s">
        <v>43</v>
      </c>
      <c r="C8" s="128"/>
      <c r="D8" s="128"/>
      <c r="E8" s="128"/>
      <c r="F8" s="128"/>
      <c r="G8" s="128"/>
      <c r="H8" s="128"/>
      <c r="I8" s="128"/>
    </row>
    <row r="25" ht="15">
      <c r="B25" s="12" t="s">
        <v>31</v>
      </c>
    </row>
    <row r="31" spans="2:9" ht="18.75">
      <c r="B31" s="128" t="s">
        <v>36</v>
      </c>
      <c r="C31" s="128"/>
      <c r="D31" s="128"/>
      <c r="E31" s="128"/>
      <c r="F31" s="128"/>
      <c r="G31" s="128"/>
      <c r="H31" s="128"/>
      <c r="I31" s="128"/>
    </row>
    <row r="33" spans="2:9" ht="20.25">
      <c r="B33" s="127" t="s">
        <v>30</v>
      </c>
      <c r="C33" s="127"/>
      <c r="D33" s="127"/>
      <c r="E33" s="127"/>
      <c r="F33" s="127"/>
      <c r="G33" s="127"/>
      <c r="H33" s="127"/>
      <c r="I33" s="127"/>
    </row>
    <row r="34" spans="2:9" ht="20.25">
      <c r="B34" s="127" t="s">
        <v>37</v>
      </c>
      <c r="C34" s="127"/>
      <c r="D34" s="127"/>
      <c r="E34" s="127"/>
      <c r="F34" s="127"/>
      <c r="G34" s="127"/>
      <c r="H34" s="127"/>
      <c r="I34" s="127"/>
    </row>
    <row r="36" spans="2:9" ht="18.75">
      <c r="B36" s="128" t="s">
        <v>43</v>
      </c>
      <c r="C36" s="128"/>
      <c r="D36" s="128"/>
      <c r="E36" s="128"/>
      <c r="F36" s="128"/>
      <c r="G36" s="128"/>
      <c r="H36" s="128"/>
      <c r="I36" s="128"/>
    </row>
    <row r="53" ht="15">
      <c r="B53" s="12" t="s">
        <v>31</v>
      </c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zoomScalePageLayoutView="0" workbookViewId="0" topLeftCell="A1">
      <selection activeCell="A21" sqref="A21"/>
    </sheetView>
  </sheetViews>
  <sheetFormatPr defaultColWidth="8.88671875" defaultRowHeight="15"/>
  <cols>
    <col min="1" max="1" width="10.77734375" style="71" customWidth="1"/>
    <col min="2" max="2" width="5.77734375" style="71" customWidth="1"/>
    <col min="3" max="3" width="2.10546875" style="84" customWidth="1"/>
    <col min="4" max="4" width="10.77734375" style="71" customWidth="1"/>
    <col min="5" max="5" width="10.5546875" style="71" customWidth="1"/>
    <col min="6" max="6" width="7.3359375" style="84" customWidth="1"/>
    <col min="7" max="7" width="8.88671875" style="85" customWidth="1"/>
    <col min="8" max="8" width="8.88671875" style="71" customWidth="1"/>
    <col min="9" max="9" width="10.77734375" style="71" customWidth="1"/>
    <col min="10" max="10" width="8.88671875" style="77" customWidth="1"/>
    <col min="11" max="16384" width="8.88671875" style="71" customWidth="1"/>
  </cols>
  <sheetData>
    <row r="1" spans="1:7" ht="12">
      <c r="A1" s="131" t="s">
        <v>74</v>
      </c>
      <c r="B1" s="131"/>
      <c r="C1" s="131"/>
      <c r="D1" s="131"/>
      <c r="E1" s="131"/>
      <c r="F1" s="75"/>
      <c r="G1" s="76"/>
    </row>
    <row r="2" spans="1:7" ht="12">
      <c r="A2" s="131" t="s">
        <v>75</v>
      </c>
      <c r="B2" s="131"/>
      <c r="C2" s="131"/>
      <c r="D2" s="131"/>
      <c r="E2" s="131"/>
      <c r="F2" s="75"/>
      <c r="G2" s="76"/>
    </row>
    <row r="3" spans="1:7" ht="12">
      <c r="A3" s="78"/>
      <c r="B3" s="79"/>
      <c r="C3" s="79"/>
      <c r="D3" s="79"/>
      <c r="E3" s="80"/>
      <c r="F3" s="75"/>
      <c r="G3" s="76"/>
    </row>
    <row r="4" spans="1:7" ht="9">
      <c r="A4" s="132" t="s">
        <v>58</v>
      </c>
      <c r="B4" s="132"/>
      <c r="C4" s="132"/>
      <c r="D4" s="133"/>
      <c r="E4" s="81" t="s">
        <v>59</v>
      </c>
      <c r="F4" s="75"/>
      <c r="G4" s="76"/>
    </row>
    <row r="5" spans="1:7" ht="9">
      <c r="A5" s="74"/>
      <c r="B5" s="74"/>
      <c r="C5" s="71"/>
      <c r="D5" s="74"/>
      <c r="E5" s="88"/>
      <c r="F5" s="75"/>
      <c r="G5" s="76"/>
    </row>
    <row r="6" spans="1:7" ht="9">
      <c r="A6" s="134" t="s">
        <v>60</v>
      </c>
      <c r="B6" s="134"/>
      <c r="C6" s="134"/>
      <c r="D6" s="134"/>
      <c r="E6" s="86">
        <v>100</v>
      </c>
      <c r="F6" s="75"/>
      <c r="G6" s="76"/>
    </row>
    <row r="7" spans="1:7" ht="9">
      <c r="A7" s="74"/>
      <c r="B7" s="74"/>
      <c r="C7" s="71"/>
      <c r="F7" s="75"/>
      <c r="G7" s="76"/>
    </row>
    <row r="8" spans="1:7" ht="9">
      <c r="A8" s="129" t="s">
        <v>63</v>
      </c>
      <c r="B8" s="129"/>
      <c r="C8" s="129"/>
      <c r="D8" s="129"/>
      <c r="E8" s="88">
        <v>29</v>
      </c>
      <c r="F8" s="75"/>
      <c r="G8" s="76"/>
    </row>
    <row r="9" spans="1:7" ht="9">
      <c r="A9" s="129" t="s">
        <v>61</v>
      </c>
      <c r="B9" s="129"/>
      <c r="C9" s="129"/>
      <c r="D9" s="129"/>
      <c r="E9" s="88">
        <v>27</v>
      </c>
      <c r="F9" s="75"/>
      <c r="G9" s="76"/>
    </row>
    <row r="10" spans="1:7" ht="9">
      <c r="A10" s="129" t="s">
        <v>62</v>
      </c>
      <c r="B10" s="129"/>
      <c r="C10" s="129"/>
      <c r="D10" s="129"/>
      <c r="E10" s="88">
        <v>21</v>
      </c>
      <c r="F10" s="75"/>
      <c r="G10" s="76"/>
    </row>
    <row r="11" spans="1:7" ht="9">
      <c r="A11" s="129" t="s">
        <v>64</v>
      </c>
      <c r="B11" s="129"/>
      <c r="C11" s="129"/>
      <c r="D11" s="129"/>
      <c r="E11" s="88">
        <v>18</v>
      </c>
      <c r="F11" s="75"/>
      <c r="G11" s="76"/>
    </row>
    <row r="12" spans="1:7" ht="9">
      <c r="A12" s="129" t="s">
        <v>65</v>
      </c>
      <c r="B12" s="129"/>
      <c r="C12" s="129"/>
      <c r="D12" s="129"/>
      <c r="E12" s="88">
        <v>5</v>
      </c>
      <c r="F12" s="75"/>
      <c r="G12" s="76"/>
    </row>
    <row r="13" spans="1:7" ht="9">
      <c r="A13" s="129" t="s">
        <v>66</v>
      </c>
      <c r="B13" s="129"/>
      <c r="C13" s="129"/>
      <c r="D13" s="129"/>
      <c r="E13" s="88">
        <v>0.15</v>
      </c>
      <c r="F13" s="75"/>
      <c r="G13" s="76"/>
    </row>
    <row r="14" spans="1:7" ht="9">
      <c r="A14" s="129" t="s">
        <v>67</v>
      </c>
      <c r="B14" s="129"/>
      <c r="C14" s="129"/>
      <c r="D14" s="129"/>
      <c r="E14" s="88">
        <v>0.02</v>
      </c>
      <c r="F14" s="75"/>
      <c r="G14" s="76"/>
    </row>
    <row r="15" spans="1:7" ht="9">
      <c r="A15" s="129" t="s">
        <v>68</v>
      </c>
      <c r="B15" s="129"/>
      <c r="C15" s="129"/>
      <c r="D15" s="129"/>
      <c r="E15" s="88">
        <v>0.004</v>
      </c>
      <c r="F15" s="75"/>
      <c r="G15" s="76"/>
    </row>
    <row r="16" spans="1:7" ht="9">
      <c r="A16" s="129" t="s">
        <v>69</v>
      </c>
      <c r="B16" s="129"/>
      <c r="C16" s="129"/>
      <c r="D16" s="129"/>
      <c r="E16" s="88">
        <v>0.001</v>
      </c>
      <c r="F16" s="75"/>
      <c r="G16" s="76"/>
    </row>
    <row r="17" spans="1:7" ht="9">
      <c r="A17" s="129" t="s">
        <v>70</v>
      </c>
      <c r="B17" s="129"/>
      <c r="C17" s="129"/>
      <c r="D17" s="129"/>
      <c r="E17" s="88">
        <v>2E-05</v>
      </c>
      <c r="F17" s="75"/>
      <c r="G17" s="76"/>
    </row>
    <row r="18" spans="1:7" ht="9">
      <c r="A18" s="129" t="s">
        <v>71</v>
      </c>
      <c r="B18" s="129"/>
      <c r="C18" s="129"/>
      <c r="D18" s="129"/>
      <c r="E18" s="88">
        <v>1E-05</v>
      </c>
      <c r="F18" s="75"/>
      <c r="G18" s="76"/>
    </row>
    <row r="19" spans="1:7" ht="9">
      <c r="A19" s="130"/>
      <c r="B19" s="130"/>
      <c r="C19" s="130"/>
      <c r="D19" s="130"/>
      <c r="E19" s="130"/>
      <c r="F19" s="75"/>
      <c r="G19" s="76"/>
    </row>
    <row r="20" spans="1:7" ht="9">
      <c r="A20" s="73" t="s">
        <v>76</v>
      </c>
      <c r="C20" s="71"/>
      <c r="E20" s="83"/>
      <c r="F20" s="75"/>
      <c r="G20" s="76"/>
    </row>
    <row r="21" spans="1:7" ht="9">
      <c r="A21" s="89" t="s">
        <v>73</v>
      </c>
      <c r="C21" s="71"/>
      <c r="E21" s="83"/>
      <c r="F21" s="75"/>
      <c r="G21" s="76"/>
    </row>
    <row r="22" spans="1:7" ht="9">
      <c r="A22" s="82" t="s">
        <v>72</v>
      </c>
      <c r="C22" s="71"/>
      <c r="E22" s="83"/>
      <c r="F22" s="75"/>
      <c r="G22" s="76"/>
    </row>
    <row r="23" spans="1:7" ht="9">
      <c r="A23" s="82"/>
      <c r="C23" s="71"/>
      <c r="E23" s="83"/>
      <c r="F23" s="75"/>
      <c r="G23" s="76"/>
    </row>
    <row r="24" spans="1:7" ht="9">
      <c r="A24" s="82"/>
      <c r="C24" s="71"/>
      <c r="E24" s="83"/>
      <c r="F24" s="75"/>
      <c r="G24" s="76"/>
    </row>
    <row r="25" spans="1:7" ht="9">
      <c r="A25" s="82"/>
      <c r="C25" s="71"/>
      <c r="E25" s="83"/>
      <c r="F25" s="75"/>
      <c r="G25" s="76"/>
    </row>
    <row r="26" spans="1:7" ht="9">
      <c r="A26" s="82"/>
      <c r="C26" s="71"/>
      <c r="E26" s="83"/>
      <c r="F26" s="75"/>
      <c r="G26" s="76"/>
    </row>
    <row r="27" spans="1:7" ht="9">
      <c r="A27" s="82"/>
      <c r="C27" s="71"/>
      <c r="E27" s="83"/>
      <c r="F27" s="75"/>
      <c r="G27" s="76"/>
    </row>
    <row r="28" ht="9">
      <c r="C28" s="71"/>
    </row>
    <row r="29" ht="9">
      <c r="C29" s="71"/>
    </row>
    <row r="30" ht="9">
      <c r="C30" s="71"/>
    </row>
    <row r="31" ht="9">
      <c r="C31" s="71"/>
    </row>
    <row r="32" ht="9">
      <c r="C32" s="71"/>
    </row>
    <row r="33" ht="9">
      <c r="C33" s="71"/>
    </row>
    <row r="34" ht="9">
      <c r="C34" s="71"/>
    </row>
    <row r="35" ht="9">
      <c r="C35" s="71"/>
    </row>
    <row r="36" ht="9">
      <c r="C36" s="71"/>
    </row>
    <row r="37" ht="9">
      <c r="C37" s="71"/>
    </row>
    <row r="38" ht="9">
      <c r="C38" s="71"/>
    </row>
    <row r="39" ht="9">
      <c r="C39" s="71"/>
    </row>
    <row r="40" ht="9">
      <c r="C40" s="71"/>
    </row>
    <row r="41" ht="9">
      <c r="C41" s="71"/>
    </row>
    <row r="42" ht="9">
      <c r="C42" s="71"/>
    </row>
    <row r="43" ht="9">
      <c r="C43" s="71"/>
    </row>
    <row r="44" ht="9">
      <c r="C44" s="71"/>
    </row>
    <row r="45" ht="9">
      <c r="C45" s="71"/>
    </row>
    <row r="46" ht="9">
      <c r="C46" s="71"/>
    </row>
    <row r="47" ht="9">
      <c r="C47" s="71"/>
    </row>
    <row r="48" ht="9">
      <c r="C48" s="71"/>
    </row>
    <row r="49" ht="9">
      <c r="C49" s="71"/>
    </row>
    <row r="50" ht="9">
      <c r="C50" s="71"/>
    </row>
    <row r="51" ht="9">
      <c r="C51" s="71"/>
    </row>
    <row r="52" ht="9">
      <c r="C52" s="71"/>
    </row>
    <row r="53" ht="9">
      <c r="C53" s="71"/>
    </row>
    <row r="54" ht="9">
      <c r="C54" s="71"/>
    </row>
    <row r="55" ht="9">
      <c r="C55" s="71"/>
    </row>
    <row r="56" ht="9">
      <c r="C56" s="71"/>
    </row>
    <row r="57" ht="9">
      <c r="C57" s="71"/>
    </row>
    <row r="58" ht="9">
      <c r="C58" s="71"/>
    </row>
    <row r="59" ht="9">
      <c r="C59" s="71"/>
    </row>
    <row r="60" ht="9">
      <c r="C60" s="71"/>
    </row>
    <row r="61" ht="9">
      <c r="C61" s="71"/>
    </row>
    <row r="62" ht="9">
      <c r="C62" s="71"/>
    </row>
    <row r="63" ht="9">
      <c r="C63" s="71"/>
    </row>
    <row r="64" ht="9">
      <c r="C64" s="71"/>
    </row>
    <row r="65" ht="9">
      <c r="C65" s="71"/>
    </row>
    <row r="66" ht="9">
      <c r="C66" s="71"/>
    </row>
    <row r="67" ht="9">
      <c r="C67" s="71"/>
    </row>
    <row r="68" ht="9">
      <c r="C68" s="71"/>
    </row>
    <row r="69" ht="9">
      <c r="C69" s="71"/>
    </row>
    <row r="70" ht="9">
      <c r="C70" s="71"/>
    </row>
    <row r="71" ht="9">
      <c r="C71" s="71"/>
    </row>
    <row r="72" ht="9">
      <c r="C72" s="71"/>
    </row>
    <row r="73" ht="9">
      <c r="C73" s="71"/>
    </row>
    <row r="74" ht="9">
      <c r="C74" s="71"/>
    </row>
    <row r="75" ht="9">
      <c r="C75" s="71"/>
    </row>
    <row r="76" ht="9">
      <c r="C76" s="71"/>
    </row>
    <row r="77" ht="9">
      <c r="C77" s="71"/>
    </row>
    <row r="78" ht="9">
      <c r="C78" s="71"/>
    </row>
    <row r="79" ht="9">
      <c r="C79" s="71"/>
    </row>
    <row r="80" ht="9">
      <c r="C80" s="71"/>
    </row>
    <row r="81" ht="9">
      <c r="C81" s="71"/>
    </row>
    <row r="82" ht="9">
      <c r="C82" s="71"/>
    </row>
    <row r="83" ht="9">
      <c r="C83" s="71"/>
    </row>
    <row r="84" ht="9">
      <c r="C84" s="71"/>
    </row>
    <row r="85" ht="9">
      <c r="C85" s="71"/>
    </row>
    <row r="86" ht="9">
      <c r="C86" s="71"/>
    </row>
    <row r="87" spans="3:9" ht="9">
      <c r="C87" s="71"/>
      <c r="I87" s="84"/>
    </row>
    <row r="94" spans="1:3" ht="9">
      <c r="A94" s="72"/>
      <c r="B94" s="86"/>
      <c r="C94" s="71"/>
    </row>
    <row r="95" spans="2:4" ht="9">
      <c r="B95" s="83"/>
      <c r="D95" s="83"/>
    </row>
    <row r="96" ht="9">
      <c r="B96" s="83"/>
    </row>
    <row r="97" spans="2:6" ht="9">
      <c r="B97" s="83"/>
      <c r="F97" s="87"/>
    </row>
    <row r="98" spans="2:3" ht="9">
      <c r="B98" s="83"/>
      <c r="C98" s="71"/>
    </row>
    <row r="99" spans="2:3" ht="9">
      <c r="B99" s="83"/>
      <c r="C99" s="71"/>
    </row>
    <row r="100" spans="2:3" ht="9">
      <c r="B100" s="83"/>
      <c r="C100" s="71"/>
    </row>
    <row r="101" spans="2:3" ht="9">
      <c r="B101" s="83"/>
      <c r="C101" s="71"/>
    </row>
    <row r="102" spans="2:3" ht="9">
      <c r="B102" s="83"/>
      <c r="C102" s="71"/>
    </row>
    <row r="103" spans="2:3" ht="9">
      <c r="B103" s="83"/>
      <c r="C103" s="71"/>
    </row>
    <row r="104" spans="2:3" ht="9">
      <c r="B104" s="83"/>
      <c r="C104" s="71"/>
    </row>
    <row r="105" spans="2:3" ht="9">
      <c r="B105" s="83"/>
      <c r="C105" s="71"/>
    </row>
    <row r="106" spans="2:3" ht="9">
      <c r="B106" s="83"/>
      <c r="C106" s="71"/>
    </row>
    <row r="107" spans="2:3" ht="9">
      <c r="B107" s="83"/>
      <c r="C107" s="71"/>
    </row>
    <row r="108" spans="2:3" ht="9">
      <c r="B108" s="83"/>
      <c r="C108" s="71"/>
    </row>
    <row r="109" spans="2:3" ht="9">
      <c r="B109" s="83"/>
      <c r="C109" s="71"/>
    </row>
    <row r="110" spans="2:3" ht="9">
      <c r="B110" s="83"/>
      <c r="C110" s="71"/>
    </row>
    <row r="111" spans="2:3" ht="9">
      <c r="B111" s="83"/>
      <c r="C111" s="71"/>
    </row>
    <row r="112" spans="2:3" ht="9">
      <c r="B112" s="83"/>
      <c r="C112" s="71"/>
    </row>
    <row r="113" spans="2:3" ht="9">
      <c r="B113" s="83"/>
      <c r="C113" s="71"/>
    </row>
    <row r="114" spans="2:3" ht="9">
      <c r="B114" s="83"/>
      <c r="C114" s="71"/>
    </row>
    <row r="115" spans="2:3" ht="9">
      <c r="B115" s="83"/>
      <c r="C115" s="71"/>
    </row>
    <row r="116" spans="2:3" ht="9">
      <c r="B116" s="83"/>
      <c r="C116" s="71"/>
    </row>
    <row r="117" spans="2:3" ht="9">
      <c r="B117" s="83"/>
      <c r="C117" s="71"/>
    </row>
    <row r="118" spans="2:3" ht="9">
      <c r="B118" s="83"/>
      <c r="C118" s="71"/>
    </row>
    <row r="119" spans="2:3" ht="9">
      <c r="B119" s="83"/>
      <c r="C119" s="71"/>
    </row>
    <row r="120" spans="2:3" ht="9">
      <c r="B120" s="83"/>
      <c r="C120" s="71"/>
    </row>
    <row r="121" spans="2:3" ht="9">
      <c r="B121" s="83"/>
      <c r="C121" s="71"/>
    </row>
    <row r="122" spans="2:3" ht="9">
      <c r="B122" s="83"/>
      <c r="C122" s="71"/>
    </row>
    <row r="123" spans="2:3" ht="9">
      <c r="B123" s="83"/>
      <c r="C123" s="71"/>
    </row>
    <row r="124" spans="2:3" ht="9">
      <c r="B124" s="83"/>
      <c r="C124" s="71"/>
    </row>
    <row r="125" spans="2:3" ht="9">
      <c r="B125" s="83"/>
      <c r="C125" s="71"/>
    </row>
    <row r="126" spans="2:3" ht="9">
      <c r="B126" s="83"/>
      <c r="C126" s="71"/>
    </row>
    <row r="127" spans="2:3" ht="9">
      <c r="B127" s="83"/>
      <c r="C127" s="71"/>
    </row>
    <row r="128" spans="2:3" ht="9">
      <c r="B128" s="83"/>
      <c r="C128" s="71"/>
    </row>
    <row r="129" spans="2:3" ht="9">
      <c r="B129" s="83"/>
      <c r="C129" s="71"/>
    </row>
    <row r="130" spans="2:3" ht="9">
      <c r="B130" s="83"/>
      <c r="C130" s="71"/>
    </row>
    <row r="131" spans="2:3" ht="9">
      <c r="B131" s="83"/>
      <c r="C131" s="71"/>
    </row>
    <row r="132" spans="2:3" ht="9">
      <c r="B132" s="83"/>
      <c r="C132" s="71"/>
    </row>
    <row r="133" spans="2:3" ht="9">
      <c r="B133" s="83"/>
      <c r="C133" s="71"/>
    </row>
    <row r="134" spans="2:3" ht="9">
      <c r="B134" s="83"/>
      <c r="C134" s="71"/>
    </row>
    <row r="135" spans="2:3" ht="9">
      <c r="B135" s="83"/>
      <c r="C135" s="71"/>
    </row>
    <row r="136" spans="2:3" ht="9">
      <c r="B136" s="83"/>
      <c r="C136" s="71"/>
    </row>
    <row r="137" spans="2:3" ht="9">
      <c r="B137" s="83"/>
      <c r="C137" s="71"/>
    </row>
    <row r="138" spans="2:3" ht="9">
      <c r="B138" s="83"/>
      <c r="C138" s="71"/>
    </row>
    <row r="139" spans="2:3" ht="9">
      <c r="B139" s="83"/>
      <c r="C139" s="71"/>
    </row>
    <row r="140" spans="2:3" ht="9">
      <c r="B140" s="83"/>
      <c r="C140" s="71"/>
    </row>
    <row r="141" spans="2:3" ht="9">
      <c r="B141" s="83"/>
      <c r="C141" s="71"/>
    </row>
    <row r="142" spans="2:3" ht="9">
      <c r="B142" s="83"/>
      <c r="C142" s="71"/>
    </row>
    <row r="143" spans="2:3" ht="9">
      <c r="B143" s="83"/>
      <c r="C143" s="71"/>
    </row>
    <row r="144" spans="2:3" ht="9">
      <c r="B144" s="83"/>
      <c r="C144" s="71"/>
    </row>
    <row r="145" spans="2:3" ht="9">
      <c r="B145" s="83"/>
      <c r="C145" s="71"/>
    </row>
    <row r="146" spans="2:3" ht="9">
      <c r="B146" s="83"/>
      <c r="C146" s="71"/>
    </row>
    <row r="147" spans="2:3" ht="9">
      <c r="B147" s="83"/>
      <c r="C147" s="71"/>
    </row>
    <row r="148" spans="2:3" ht="9">
      <c r="B148" s="83"/>
      <c r="C148" s="71"/>
    </row>
    <row r="149" spans="2:3" ht="9">
      <c r="B149" s="83"/>
      <c r="C149" s="71"/>
    </row>
    <row r="150" spans="2:3" ht="9">
      <c r="B150" s="83"/>
      <c r="C150" s="71"/>
    </row>
    <row r="151" spans="2:3" ht="9">
      <c r="B151" s="83"/>
      <c r="C151" s="71"/>
    </row>
    <row r="152" spans="2:3" ht="9">
      <c r="B152" s="83"/>
      <c r="C152" s="71"/>
    </row>
    <row r="153" spans="2:3" ht="9">
      <c r="B153" s="83"/>
      <c r="C153" s="71"/>
    </row>
    <row r="154" spans="2:3" ht="9">
      <c r="B154" s="83"/>
      <c r="C154" s="71"/>
    </row>
    <row r="155" spans="2:3" ht="9">
      <c r="B155" s="83"/>
      <c r="C155" s="71"/>
    </row>
    <row r="156" spans="2:3" ht="9">
      <c r="B156" s="83"/>
      <c r="C156" s="71"/>
    </row>
    <row r="157" spans="2:3" ht="9">
      <c r="B157" s="83"/>
      <c r="C157" s="71"/>
    </row>
    <row r="158" spans="2:3" ht="9">
      <c r="B158" s="83"/>
      <c r="C158" s="71"/>
    </row>
    <row r="159" spans="2:3" ht="9">
      <c r="B159" s="83"/>
      <c r="C159" s="71"/>
    </row>
    <row r="160" spans="2:3" ht="9">
      <c r="B160" s="83"/>
      <c r="C160" s="71"/>
    </row>
    <row r="161" spans="2:3" ht="9">
      <c r="B161" s="83"/>
      <c r="C161" s="71"/>
    </row>
    <row r="162" spans="2:3" ht="9">
      <c r="B162" s="83"/>
      <c r="C162" s="71"/>
    </row>
    <row r="163" spans="2:3" ht="9">
      <c r="B163" s="83"/>
      <c r="C163" s="71"/>
    </row>
    <row r="164" spans="2:3" ht="9">
      <c r="B164" s="83"/>
      <c r="C164" s="71"/>
    </row>
    <row r="165" spans="2:3" ht="9">
      <c r="B165" s="83"/>
      <c r="C165" s="71"/>
    </row>
    <row r="166" spans="2:3" ht="9">
      <c r="B166" s="83"/>
      <c r="C166" s="71"/>
    </row>
    <row r="167" spans="2:3" ht="9">
      <c r="B167" s="83"/>
      <c r="C167" s="71"/>
    </row>
    <row r="168" spans="2:3" ht="9">
      <c r="B168" s="83"/>
      <c r="C168" s="71"/>
    </row>
    <row r="169" spans="2:3" ht="9">
      <c r="B169" s="83"/>
      <c r="C169" s="71"/>
    </row>
    <row r="170" spans="2:3" ht="9">
      <c r="B170" s="83"/>
      <c r="C170" s="71"/>
    </row>
    <row r="171" spans="2:3" ht="9">
      <c r="B171" s="83"/>
      <c r="C171" s="71"/>
    </row>
    <row r="172" spans="2:3" ht="9">
      <c r="B172" s="83"/>
      <c r="C172" s="71"/>
    </row>
    <row r="173" spans="2:3" ht="9">
      <c r="B173" s="83"/>
      <c r="C173" s="71"/>
    </row>
    <row r="174" spans="2:3" ht="9">
      <c r="B174" s="83"/>
      <c r="C174" s="71"/>
    </row>
    <row r="175" spans="2:3" ht="9">
      <c r="B175" s="83"/>
      <c r="C175" s="71"/>
    </row>
    <row r="176" spans="2:3" ht="9">
      <c r="B176" s="83"/>
      <c r="C176" s="71"/>
    </row>
    <row r="177" spans="2:3" ht="9">
      <c r="B177" s="83"/>
      <c r="C177" s="71"/>
    </row>
    <row r="178" spans="2:3" ht="9">
      <c r="B178" s="83"/>
      <c r="C178" s="71"/>
    </row>
    <row r="179" spans="2:3" ht="9">
      <c r="B179" s="83"/>
      <c r="C179" s="71"/>
    </row>
    <row r="180" spans="2:3" ht="9">
      <c r="B180" s="83"/>
      <c r="C180" s="71"/>
    </row>
    <row r="181" spans="2:3" ht="9">
      <c r="B181" s="83"/>
      <c r="C181" s="71"/>
    </row>
    <row r="182" spans="2:3" ht="9">
      <c r="B182" s="83"/>
      <c r="C182" s="71"/>
    </row>
    <row r="183" spans="2:3" ht="9">
      <c r="B183" s="83"/>
      <c r="C183" s="71"/>
    </row>
    <row r="184" spans="2:3" ht="9">
      <c r="B184" s="83"/>
      <c r="C184" s="71"/>
    </row>
    <row r="185" spans="2:3" ht="9">
      <c r="B185" s="83"/>
      <c r="C185" s="71"/>
    </row>
    <row r="186" spans="2:3" ht="9">
      <c r="B186" s="83"/>
      <c r="C186" s="71"/>
    </row>
    <row r="187" spans="2:3" ht="9">
      <c r="B187" s="83"/>
      <c r="C187" s="71"/>
    </row>
    <row r="188" spans="2:3" ht="9">
      <c r="B188" s="83"/>
      <c r="C188" s="71"/>
    </row>
    <row r="189" spans="2:3" ht="9">
      <c r="B189" s="83"/>
      <c r="C189" s="71"/>
    </row>
    <row r="190" spans="2:3" ht="9">
      <c r="B190" s="83"/>
      <c r="C190" s="71"/>
    </row>
    <row r="191" spans="2:3" ht="9">
      <c r="B191" s="83"/>
      <c r="C191" s="71"/>
    </row>
    <row r="192" spans="2:3" ht="9">
      <c r="B192" s="83"/>
      <c r="C192" s="71"/>
    </row>
    <row r="193" spans="2:3" ht="9">
      <c r="B193" s="83"/>
      <c r="C193" s="71"/>
    </row>
    <row r="194" spans="2:3" ht="9">
      <c r="B194" s="83"/>
      <c r="C194" s="71"/>
    </row>
    <row r="195" spans="2:3" ht="9">
      <c r="B195" s="83"/>
      <c r="C195" s="71"/>
    </row>
    <row r="196" spans="2:3" ht="9">
      <c r="B196" s="83"/>
      <c r="C196" s="71"/>
    </row>
    <row r="197" spans="2:3" ht="9">
      <c r="B197" s="83"/>
      <c r="C197" s="71"/>
    </row>
    <row r="198" spans="2:3" ht="9">
      <c r="B198" s="83"/>
      <c r="C198" s="71"/>
    </row>
    <row r="199" spans="2:3" ht="9">
      <c r="B199" s="83"/>
      <c r="C199" s="71"/>
    </row>
    <row r="200" spans="2:3" ht="9">
      <c r="B200" s="83"/>
      <c r="C200" s="71"/>
    </row>
    <row r="201" spans="2:3" ht="9">
      <c r="B201" s="83"/>
      <c r="C201" s="71"/>
    </row>
    <row r="202" spans="2:3" ht="9">
      <c r="B202" s="83"/>
      <c r="C202" s="71"/>
    </row>
    <row r="203" spans="2:3" ht="9">
      <c r="B203" s="83"/>
      <c r="C203" s="71"/>
    </row>
    <row r="204" spans="2:3" ht="9">
      <c r="B204" s="83"/>
      <c r="C204" s="71"/>
    </row>
    <row r="205" spans="2:3" ht="9">
      <c r="B205" s="83"/>
      <c r="C205" s="71"/>
    </row>
    <row r="206" spans="2:3" ht="9">
      <c r="B206" s="83"/>
      <c r="C206" s="71"/>
    </row>
    <row r="207" spans="2:3" ht="9">
      <c r="B207" s="83"/>
      <c r="C207" s="71"/>
    </row>
    <row r="208" spans="2:3" ht="9">
      <c r="B208" s="83"/>
      <c r="C208" s="71"/>
    </row>
    <row r="209" spans="2:3" ht="9">
      <c r="B209" s="83"/>
      <c r="C209" s="71"/>
    </row>
    <row r="210" spans="2:3" ht="9">
      <c r="B210" s="83"/>
      <c r="C210" s="71"/>
    </row>
    <row r="211" spans="2:3" ht="9">
      <c r="B211" s="83"/>
      <c r="C211" s="71"/>
    </row>
    <row r="212" spans="2:3" ht="9">
      <c r="B212" s="83"/>
      <c r="C212" s="71"/>
    </row>
    <row r="213" spans="2:3" ht="9">
      <c r="B213" s="83"/>
      <c r="C213" s="71"/>
    </row>
    <row r="214" spans="2:3" ht="9">
      <c r="B214" s="83"/>
      <c r="C214" s="71"/>
    </row>
    <row r="215" spans="2:3" ht="9">
      <c r="B215" s="83"/>
      <c r="C215" s="71"/>
    </row>
    <row r="216" spans="2:3" ht="9">
      <c r="B216" s="83"/>
      <c r="C216" s="71"/>
    </row>
    <row r="217" spans="2:3" ht="9">
      <c r="B217" s="83"/>
      <c r="C217" s="71"/>
    </row>
    <row r="218" spans="2:3" ht="9">
      <c r="B218" s="83"/>
      <c r="C218" s="71"/>
    </row>
    <row r="219" spans="2:3" ht="9">
      <c r="B219" s="83"/>
      <c r="C219" s="71"/>
    </row>
    <row r="220" spans="2:3" ht="9">
      <c r="B220" s="83"/>
      <c r="C220" s="71"/>
    </row>
    <row r="221" spans="2:3" ht="9">
      <c r="B221" s="83"/>
      <c r="C221" s="71"/>
    </row>
    <row r="222" spans="2:3" ht="9">
      <c r="B222" s="83"/>
      <c r="C222" s="71"/>
    </row>
    <row r="223" spans="2:3" ht="9">
      <c r="B223" s="83"/>
      <c r="C223" s="71"/>
    </row>
    <row r="224" spans="2:3" ht="9">
      <c r="B224" s="83"/>
      <c r="C224" s="71"/>
    </row>
    <row r="225" spans="2:3" ht="9">
      <c r="B225" s="83"/>
      <c r="C225" s="71"/>
    </row>
    <row r="226" spans="2:3" ht="9">
      <c r="B226" s="83"/>
      <c r="C226" s="71"/>
    </row>
    <row r="227" spans="2:3" ht="9">
      <c r="B227" s="83"/>
      <c r="C227" s="71"/>
    </row>
    <row r="228" spans="2:3" ht="9">
      <c r="B228" s="83"/>
      <c r="C228" s="71"/>
    </row>
    <row r="229" spans="2:3" ht="9">
      <c r="B229" s="83"/>
      <c r="C229" s="71"/>
    </row>
    <row r="230" spans="2:3" ht="9">
      <c r="B230" s="83"/>
      <c r="C230" s="71"/>
    </row>
    <row r="231" spans="2:3" ht="9">
      <c r="B231" s="83"/>
      <c r="C231" s="71"/>
    </row>
    <row r="232" spans="2:3" ht="9">
      <c r="B232" s="83"/>
      <c r="C232" s="71"/>
    </row>
    <row r="233" spans="2:3" ht="9">
      <c r="B233" s="83"/>
      <c r="C233" s="71"/>
    </row>
    <row r="234" spans="2:3" ht="9">
      <c r="B234" s="83"/>
      <c r="C234" s="71"/>
    </row>
    <row r="235" spans="2:3" ht="9">
      <c r="B235" s="83"/>
      <c r="C235" s="71"/>
    </row>
    <row r="236" spans="2:3" ht="9">
      <c r="B236" s="83"/>
      <c r="C236" s="71"/>
    </row>
    <row r="237" spans="2:3" ht="9">
      <c r="B237" s="83"/>
      <c r="C237" s="71"/>
    </row>
    <row r="238" spans="2:3" ht="9">
      <c r="B238" s="83"/>
      <c r="C238" s="71"/>
    </row>
    <row r="239" spans="2:3" ht="9">
      <c r="B239" s="83"/>
      <c r="C239" s="71"/>
    </row>
    <row r="240" spans="2:3" ht="9">
      <c r="B240" s="83"/>
      <c r="C240" s="71"/>
    </row>
    <row r="241" spans="2:3" ht="9">
      <c r="B241" s="83"/>
      <c r="C241" s="71"/>
    </row>
    <row r="242" spans="2:3" ht="9">
      <c r="B242" s="83"/>
      <c r="C242" s="71"/>
    </row>
    <row r="243" spans="2:3" ht="9">
      <c r="B243" s="83"/>
      <c r="C243" s="71"/>
    </row>
    <row r="244" spans="2:3" ht="9">
      <c r="B244" s="83"/>
      <c r="C244" s="71"/>
    </row>
    <row r="245" spans="2:3" ht="9">
      <c r="B245" s="83"/>
      <c r="C245" s="71"/>
    </row>
    <row r="246" spans="2:3" ht="9">
      <c r="B246" s="83"/>
      <c r="C246" s="71"/>
    </row>
    <row r="247" spans="2:3" ht="9">
      <c r="B247" s="83"/>
      <c r="C247" s="71"/>
    </row>
    <row r="248" spans="2:3" ht="9">
      <c r="B248" s="83"/>
      <c r="C248" s="71"/>
    </row>
    <row r="249" spans="2:3" ht="9">
      <c r="B249" s="83"/>
      <c r="C249" s="71"/>
    </row>
    <row r="250" spans="2:3" ht="9">
      <c r="B250" s="83"/>
      <c r="C250" s="71"/>
    </row>
    <row r="251" spans="2:3" ht="9">
      <c r="B251" s="83"/>
      <c r="C251" s="71"/>
    </row>
    <row r="252" spans="2:3" ht="9">
      <c r="B252" s="83"/>
      <c r="C252" s="71"/>
    </row>
    <row r="253" spans="2:3" ht="9">
      <c r="B253" s="83"/>
      <c r="C253" s="71"/>
    </row>
    <row r="254" spans="2:3" ht="9">
      <c r="B254" s="83"/>
      <c r="C254" s="71"/>
    </row>
    <row r="255" spans="2:3" ht="9">
      <c r="B255" s="83"/>
      <c r="C255" s="71"/>
    </row>
    <row r="256" spans="2:3" ht="9">
      <c r="B256" s="83"/>
      <c r="C256" s="71"/>
    </row>
    <row r="257" spans="2:3" ht="9">
      <c r="B257" s="83"/>
      <c r="C257" s="71"/>
    </row>
    <row r="258" spans="2:3" ht="9">
      <c r="B258" s="83"/>
      <c r="C258" s="71"/>
    </row>
    <row r="259" spans="2:3" ht="9">
      <c r="B259" s="83"/>
      <c r="C259" s="71"/>
    </row>
    <row r="260" spans="2:3" ht="9">
      <c r="B260" s="83"/>
      <c r="C260" s="71"/>
    </row>
    <row r="261" spans="2:3" ht="9">
      <c r="B261" s="83"/>
      <c r="C261" s="71"/>
    </row>
    <row r="262" spans="2:3" ht="9">
      <c r="B262" s="83"/>
      <c r="C262" s="71"/>
    </row>
    <row r="263" spans="2:3" ht="9">
      <c r="B263" s="83"/>
      <c r="C263" s="71"/>
    </row>
    <row r="264" spans="2:3" ht="9">
      <c r="B264" s="83"/>
      <c r="C264" s="71"/>
    </row>
    <row r="265" spans="2:3" ht="9">
      <c r="B265" s="83"/>
      <c r="C265" s="71"/>
    </row>
    <row r="266" spans="2:3" ht="9">
      <c r="B266" s="83"/>
      <c r="C266" s="71"/>
    </row>
    <row r="267" spans="2:3" ht="9">
      <c r="B267" s="83"/>
      <c r="C267" s="71"/>
    </row>
    <row r="268" spans="2:3" ht="9">
      <c r="B268" s="83"/>
      <c r="C268" s="71"/>
    </row>
    <row r="269" spans="2:3" ht="9">
      <c r="B269" s="83"/>
      <c r="C269" s="71"/>
    </row>
    <row r="270" spans="2:3" ht="9">
      <c r="B270" s="83"/>
      <c r="C270" s="71"/>
    </row>
    <row r="271" spans="2:3" ht="9">
      <c r="B271" s="83"/>
      <c r="C271" s="71"/>
    </row>
    <row r="272" spans="2:3" ht="9">
      <c r="B272" s="83"/>
      <c r="C272" s="71"/>
    </row>
    <row r="273" spans="2:3" ht="9">
      <c r="B273" s="83"/>
      <c r="C273" s="71"/>
    </row>
    <row r="274" spans="2:3" ht="9">
      <c r="B274" s="83"/>
      <c r="C274" s="71"/>
    </row>
    <row r="275" spans="2:3" ht="9">
      <c r="B275" s="83"/>
      <c r="C275" s="71"/>
    </row>
    <row r="276" spans="2:3" ht="9">
      <c r="B276" s="83"/>
      <c r="C276" s="71"/>
    </row>
    <row r="277" spans="2:3" ht="9">
      <c r="B277" s="83"/>
      <c r="C277" s="71"/>
    </row>
    <row r="278" spans="2:3" ht="9">
      <c r="B278" s="83"/>
      <c r="C278" s="71"/>
    </row>
    <row r="279" spans="2:3" ht="9">
      <c r="B279" s="83"/>
      <c r="C279" s="71"/>
    </row>
    <row r="280" spans="2:3" ht="9">
      <c r="B280" s="83"/>
      <c r="C280" s="71"/>
    </row>
    <row r="281" spans="2:3" ht="9">
      <c r="B281" s="83"/>
      <c r="C281" s="71"/>
    </row>
    <row r="282" spans="2:3" ht="9">
      <c r="B282" s="83"/>
      <c r="C282" s="71"/>
    </row>
    <row r="283" spans="2:3" ht="9">
      <c r="B283" s="83"/>
      <c r="C283" s="71"/>
    </row>
    <row r="284" spans="2:3" ht="9">
      <c r="B284" s="83"/>
      <c r="C284" s="71"/>
    </row>
    <row r="285" spans="2:3" ht="9">
      <c r="B285" s="83"/>
      <c r="C285" s="71"/>
    </row>
    <row r="286" spans="2:3" ht="9">
      <c r="B286" s="83"/>
      <c r="C286" s="71"/>
    </row>
    <row r="287" spans="2:3" ht="9">
      <c r="B287" s="83"/>
      <c r="C287" s="71"/>
    </row>
    <row r="288" spans="2:3" ht="9">
      <c r="B288" s="83"/>
      <c r="C288" s="71"/>
    </row>
    <row r="289" spans="2:3" ht="9">
      <c r="B289" s="83"/>
      <c r="C289" s="71"/>
    </row>
    <row r="290" spans="2:3" ht="9">
      <c r="B290" s="83"/>
      <c r="C290" s="71"/>
    </row>
    <row r="291" spans="2:3" ht="9">
      <c r="B291" s="83"/>
      <c r="C291" s="71"/>
    </row>
    <row r="292" spans="2:3" ht="9">
      <c r="B292" s="83"/>
      <c r="C292" s="71"/>
    </row>
    <row r="293" spans="2:3" ht="9">
      <c r="B293" s="83"/>
      <c r="C293" s="71"/>
    </row>
    <row r="294" spans="2:3" ht="9">
      <c r="B294" s="83"/>
      <c r="C294" s="71"/>
    </row>
    <row r="295" spans="2:3" ht="9">
      <c r="B295" s="83"/>
      <c r="C295" s="71"/>
    </row>
    <row r="296" spans="2:3" ht="9">
      <c r="B296" s="83"/>
      <c r="C296" s="71"/>
    </row>
    <row r="297" spans="2:3" ht="9">
      <c r="B297" s="83"/>
      <c r="C297" s="71"/>
    </row>
    <row r="298" spans="2:3" ht="9">
      <c r="B298" s="83"/>
      <c r="C298" s="71"/>
    </row>
    <row r="299" spans="2:3" ht="9">
      <c r="B299" s="83"/>
      <c r="C299" s="71"/>
    </row>
    <row r="300" spans="2:3" ht="9">
      <c r="B300" s="83"/>
      <c r="C300" s="71"/>
    </row>
    <row r="301" spans="2:3" ht="9">
      <c r="B301" s="83"/>
      <c r="C301" s="71"/>
    </row>
    <row r="302" spans="2:3" ht="9">
      <c r="B302" s="83"/>
      <c r="C302" s="71"/>
    </row>
    <row r="303" spans="2:3" ht="9">
      <c r="B303" s="83"/>
      <c r="C303" s="71"/>
    </row>
    <row r="304" spans="2:3" ht="9">
      <c r="B304" s="83"/>
      <c r="C304" s="71"/>
    </row>
    <row r="305" spans="2:3" ht="9">
      <c r="B305" s="83"/>
      <c r="C305" s="71"/>
    </row>
    <row r="306" spans="2:3" ht="9">
      <c r="B306" s="83"/>
      <c r="C306" s="71"/>
    </row>
    <row r="307" spans="2:3" ht="9">
      <c r="B307" s="83"/>
      <c r="C307" s="71"/>
    </row>
    <row r="308" spans="2:3" ht="9">
      <c r="B308" s="83"/>
      <c r="C308" s="71"/>
    </row>
    <row r="309" spans="2:3" ht="9">
      <c r="B309" s="83"/>
      <c r="C309" s="71"/>
    </row>
    <row r="310" spans="2:3" ht="9">
      <c r="B310" s="83"/>
      <c r="C310" s="71"/>
    </row>
    <row r="311" spans="2:3" ht="9">
      <c r="B311" s="83"/>
      <c r="C311" s="71"/>
    </row>
    <row r="312" spans="2:3" ht="9">
      <c r="B312" s="83"/>
      <c r="C312" s="71"/>
    </row>
    <row r="313" spans="2:3" ht="9">
      <c r="B313" s="83"/>
      <c r="C313" s="71"/>
    </row>
    <row r="314" spans="2:3" ht="9">
      <c r="B314" s="83"/>
      <c r="C314" s="71"/>
    </row>
    <row r="315" spans="2:3" ht="9">
      <c r="B315" s="83"/>
      <c r="C315" s="71"/>
    </row>
    <row r="316" spans="2:3" ht="9">
      <c r="B316" s="83"/>
      <c r="C316" s="71"/>
    </row>
    <row r="317" spans="2:3" ht="9">
      <c r="B317" s="83"/>
      <c r="C317" s="71"/>
    </row>
    <row r="318" spans="2:3" ht="9">
      <c r="B318" s="83"/>
      <c r="C318" s="71"/>
    </row>
    <row r="319" spans="2:3" ht="9">
      <c r="B319" s="83"/>
      <c r="C319" s="71"/>
    </row>
    <row r="320" spans="2:3" ht="9">
      <c r="B320" s="83"/>
      <c r="C320" s="71"/>
    </row>
    <row r="321" spans="2:3" ht="9">
      <c r="B321" s="83"/>
      <c r="C321" s="71"/>
    </row>
    <row r="322" spans="2:3" ht="9">
      <c r="B322" s="83"/>
      <c r="C322" s="71"/>
    </row>
    <row r="323" spans="2:3" ht="9">
      <c r="B323" s="83"/>
      <c r="C323" s="71"/>
    </row>
    <row r="324" spans="2:3" ht="9">
      <c r="B324" s="83"/>
      <c r="C324" s="71"/>
    </row>
    <row r="325" spans="2:3" ht="9">
      <c r="B325" s="83"/>
      <c r="C325" s="71"/>
    </row>
    <row r="326" spans="2:3" ht="9">
      <c r="B326" s="83"/>
      <c r="C326" s="71"/>
    </row>
    <row r="327" spans="2:3" ht="9">
      <c r="B327" s="83"/>
      <c r="C327" s="71"/>
    </row>
    <row r="328" spans="2:3" ht="9">
      <c r="B328" s="83"/>
      <c r="C328" s="71"/>
    </row>
    <row r="329" spans="2:3" ht="9">
      <c r="B329" s="83"/>
      <c r="C329" s="71"/>
    </row>
    <row r="330" spans="2:3" ht="9">
      <c r="B330" s="83"/>
      <c r="C330" s="71"/>
    </row>
    <row r="331" spans="2:3" ht="9">
      <c r="B331" s="83"/>
      <c r="C331" s="71"/>
    </row>
    <row r="332" spans="2:3" ht="9">
      <c r="B332" s="83"/>
      <c r="C332" s="71"/>
    </row>
    <row r="333" spans="2:3" ht="9">
      <c r="B333" s="83"/>
      <c r="C333" s="71"/>
    </row>
    <row r="334" spans="2:3" ht="9">
      <c r="B334" s="83"/>
      <c r="C334" s="71"/>
    </row>
    <row r="335" spans="2:3" ht="9">
      <c r="B335" s="83"/>
      <c r="C335" s="71"/>
    </row>
    <row r="336" spans="2:3" ht="9">
      <c r="B336" s="83"/>
      <c r="C336" s="71"/>
    </row>
    <row r="337" spans="2:3" ht="9">
      <c r="B337" s="83"/>
      <c r="C337" s="71"/>
    </row>
    <row r="338" spans="2:3" ht="9">
      <c r="B338" s="83"/>
      <c r="C338" s="71"/>
    </row>
    <row r="339" spans="2:3" ht="9">
      <c r="B339" s="83"/>
      <c r="C339" s="71"/>
    </row>
    <row r="340" spans="2:3" ht="9">
      <c r="B340" s="83"/>
      <c r="C340" s="71"/>
    </row>
    <row r="341" spans="2:3" ht="9">
      <c r="B341" s="83"/>
      <c r="C341" s="71"/>
    </row>
    <row r="342" spans="2:3" ht="9">
      <c r="B342" s="83"/>
      <c r="C342" s="71"/>
    </row>
    <row r="343" spans="2:3" ht="9">
      <c r="B343" s="83"/>
      <c r="C343" s="71"/>
    </row>
    <row r="344" spans="2:3" ht="9">
      <c r="B344" s="83"/>
      <c r="C344" s="71"/>
    </row>
    <row r="345" spans="2:3" ht="9">
      <c r="B345" s="83"/>
      <c r="C345" s="71"/>
    </row>
    <row r="346" spans="2:3" ht="9">
      <c r="B346" s="83"/>
      <c r="C346" s="71"/>
    </row>
    <row r="347" spans="2:3" ht="9">
      <c r="B347" s="83"/>
      <c r="C347" s="71"/>
    </row>
    <row r="348" spans="2:3" ht="9">
      <c r="B348" s="83"/>
      <c r="C348" s="71"/>
    </row>
    <row r="349" spans="2:3" ht="9">
      <c r="B349" s="83"/>
      <c r="C349" s="71"/>
    </row>
    <row r="350" spans="2:3" ht="9">
      <c r="B350" s="83"/>
      <c r="C350" s="71"/>
    </row>
    <row r="351" spans="2:3" ht="9">
      <c r="B351" s="83"/>
      <c r="C351" s="71"/>
    </row>
    <row r="352" spans="2:3" ht="9">
      <c r="B352" s="83"/>
      <c r="C352" s="71"/>
    </row>
    <row r="353" spans="2:3" ht="9">
      <c r="B353" s="83"/>
      <c r="C353" s="71"/>
    </row>
    <row r="354" spans="2:3" ht="9">
      <c r="B354" s="83"/>
      <c r="C354" s="71"/>
    </row>
    <row r="355" spans="2:3" ht="9">
      <c r="B355" s="83"/>
      <c r="C355" s="71"/>
    </row>
    <row r="356" spans="2:3" ht="9">
      <c r="B356" s="83"/>
      <c r="C356" s="71"/>
    </row>
    <row r="357" spans="2:3" ht="9">
      <c r="B357" s="83"/>
      <c r="C357" s="71"/>
    </row>
    <row r="358" spans="2:3" ht="9">
      <c r="B358" s="83"/>
      <c r="C358" s="71"/>
    </row>
    <row r="359" spans="2:3" ht="9">
      <c r="B359" s="83"/>
      <c r="C359" s="71"/>
    </row>
    <row r="360" spans="2:3" ht="9">
      <c r="B360" s="83"/>
      <c r="C360" s="71"/>
    </row>
    <row r="361" spans="2:3" ht="9">
      <c r="B361" s="83"/>
      <c r="C361" s="71"/>
    </row>
    <row r="362" spans="2:3" ht="9">
      <c r="B362" s="83"/>
      <c r="C362" s="71"/>
    </row>
    <row r="363" spans="2:3" ht="9">
      <c r="B363" s="83"/>
      <c r="C363" s="71"/>
    </row>
    <row r="364" spans="2:3" ht="9">
      <c r="B364" s="83"/>
      <c r="C364" s="71"/>
    </row>
    <row r="365" spans="2:3" ht="9">
      <c r="B365" s="83"/>
      <c r="C365" s="71"/>
    </row>
    <row r="366" spans="2:3" ht="9">
      <c r="B366" s="83"/>
      <c r="C366" s="71"/>
    </row>
    <row r="367" spans="2:3" ht="9">
      <c r="B367" s="83"/>
      <c r="C367" s="71"/>
    </row>
    <row r="368" spans="2:3" ht="9">
      <c r="B368" s="83"/>
      <c r="C368" s="71"/>
    </row>
    <row r="369" spans="2:3" ht="9">
      <c r="B369" s="83"/>
      <c r="C369" s="71"/>
    </row>
    <row r="370" spans="2:3" ht="9">
      <c r="B370" s="83"/>
      <c r="C370" s="71"/>
    </row>
    <row r="371" spans="2:3" ht="9">
      <c r="B371" s="83"/>
      <c r="C371" s="71"/>
    </row>
    <row r="372" spans="2:3" ht="9">
      <c r="B372" s="83"/>
      <c r="C372" s="71"/>
    </row>
    <row r="373" spans="2:3" ht="9">
      <c r="B373" s="83"/>
      <c r="C373" s="71"/>
    </row>
    <row r="374" spans="2:3" ht="9">
      <c r="B374" s="83"/>
      <c r="C374" s="71"/>
    </row>
    <row r="375" spans="2:3" ht="9">
      <c r="B375" s="83"/>
      <c r="C375" s="71"/>
    </row>
    <row r="376" spans="2:3" ht="9">
      <c r="B376" s="83"/>
      <c r="C376" s="71"/>
    </row>
    <row r="377" spans="2:3" ht="9">
      <c r="B377" s="83"/>
      <c r="C377" s="71"/>
    </row>
    <row r="378" spans="2:3" ht="9">
      <c r="B378" s="83"/>
      <c r="C378" s="71"/>
    </row>
    <row r="379" spans="2:3" ht="9">
      <c r="B379" s="83"/>
      <c r="C379" s="71"/>
    </row>
    <row r="380" spans="2:3" ht="9">
      <c r="B380" s="83"/>
      <c r="C380" s="71"/>
    </row>
    <row r="381" spans="2:3" ht="9">
      <c r="B381" s="83"/>
      <c r="C381" s="71"/>
    </row>
    <row r="382" spans="2:3" ht="9">
      <c r="B382" s="83"/>
      <c r="C382" s="71"/>
    </row>
    <row r="383" spans="2:3" ht="9">
      <c r="B383" s="83"/>
      <c r="C383" s="71"/>
    </row>
    <row r="384" spans="2:3" ht="9">
      <c r="B384" s="83"/>
      <c r="C384" s="71"/>
    </row>
    <row r="385" spans="2:3" ht="9">
      <c r="B385" s="83"/>
      <c r="C385" s="71"/>
    </row>
    <row r="386" spans="2:3" ht="9">
      <c r="B386" s="83"/>
      <c r="C386" s="71"/>
    </row>
    <row r="387" spans="2:3" ht="9">
      <c r="B387" s="83"/>
      <c r="C387" s="71"/>
    </row>
    <row r="388" spans="2:3" ht="9">
      <c r="B388" s="83"/>
      <c r="C388" s="71"/>
    </row>
    <row r="389" spans="2:3" ht="9">
      <c r="B389" s="83"/>
      <c r="C389" s="71"/>
    </row>
    <row r="390" spans="2:3" ht="9">
      <c r="B390" s="83"/>
      <c r="C390" s="71"/>
    </row>
    <row r="391" spans="2:3" ht="9">
      <c r="B391" s="83"/>
      <c r="C391" s="71"/>
    </row>
    <row r="392" spans="2:3" ht="9">
      <c r="B392" s="83"/>
      <c r="C392" s="71"/>
    </row>
    <row r="393" spans="2:3" ht="9">
      <c r="B393" s="83"/>
      <c r="C393" s="71"/>
    </row>
    <row r="394" spans="2:3" ht="9">
      <c r="B394" s="83"/>
      <c r="C394" s="71"/>
    </row>
    <row r="395" spans="2:3" ht="9">
      <c r="B395" s="83"/>
      <c r="C395" s="71"/>
    </row>
    <row r="396" spans="2:3" ht="9">
      <c r="B396" s="83"/>
      <c r="C396" s="71"/>
    </row>
    <row r="397" spans="2:3" ht="9">
      <c r="B397" s="83"/>
      <c r="C397" s="71"/>
    </row>
    <row r="398" spans="2:3" ht="9">
      <c r="B398" s="83"/>
      <c r="C398" s="71"/>
    </row>
    <row r="399" ht="9">
      <c r="C399" s="71"/>
    </row>
    <row r="400" ht="9">
      <c r="C400" s="71"/>
    </row>
    <row r="401" ht="9">
      <c r="C401" s="71"/>
    </row>
    <row r="402" ht="9">
      <c r="C402" s="71"/>
    </row>
    <row r="403" ht="9">
      <c r="C403" s="71"/>
    </row>
    <row r="404" ht="9">
      <c r="C404" s="71"/>
    </row>
    <row r="405" ht="9">
      <c r="C405" s="71"/>
    </row>
    <row r="406" ht="9">
      <c r="C406" s="71"/>
    </row>
    <row r="407" ht="9">
      <c r="C407" s="71"/>
    </row>
    <row r="408" ht="9">
      <c r="C408" s="71"/>
    </row>
    <row r="409" ht="9">
      <c r="C409" s="71"/>
    </row>
    <row r="410" ht="9">
      <c r="C410" s="71"/>
    </row>
    <row r="411" ht="9">
      <c r="C411" s="71"/>
    </row>
    <row r="412" ht="9">
      <c r="C412" s="71"/>
    </row>
    <row r="413" ht="9">
      <c r="C413" s="71"/>
    </row>
    <row r="414" ht="9">
      <c r="C414" s="71"/>
    </row>
    <row r="415" ht="9">
      <c r="C415" s="71"/>
    </row>
    <row r="416" ht="9">
      <c r="C416" s="71"/>
    </row>
    <row r="417" ht="9">
      <c r="C417" s="71"/>
    </row>
    <row r="418" ht="9">
      <c r="C418" s="71"/>
    </row>
    <row r="419" ht="9">
      <c r="C419" s="71"/>
    </row>
    <row r="420" ht="9">
      <c r="C420" s="71"/>
    </row>
    <row r="421" ht="9">
      <c r="C421" s="71"/>
    </row>
    <row r="422" ht="9">
      <c r="C422" s="71"/>
    </row>
    <row r="423" ht="9">
      <c r="C423" s="71"/>
    </row>
    <row r="424" ht="9">
      <c r="C424" s="71"/>
    </row>
    <row r="425" ht="9">
      <c r="C425" s="71"/>
    </row>
    <row r="426" ht="9">
      <c r="C426" s="71"/>
    </row>
    <row r="427" ht="9">
      <c r="C427" s="71"/>
    </row>
    <row r="428" ht="9">
      <c r="C428" s="71"/>
    </row>
    <row r="429" ht="9">
      <c r="C429" s="71"/>
    </row>
    <row r="430" ht="9">
      <c r="C430" s="71"/>
    </row>
    <row r="431" ht="9">
      <c r="C431" s="71"/>
    </row>
    <row r="432" ht="9">
      <c r="C432" s="71"/>
    </row>
    <row r="433" ht="9">
      <c r="C433" s="71"/>
    </row>
    <row r="434" ht="9">
      <c r="C434" s="71"/>
    </row>
    <row r="435" ht="9">
      <c r="C435" s="71"/>
    </row>
    <row r="436" ht="9">
      <c r="C436" s="71"/>
    </row>
    <row r="437" ht="9">
      <c r="C437" s="71"/>
    </row>
    <row r="438" ht="9">
      <c r="C438" s="71"/>
    </row>
    <row r="439" ht="9">
      <c r="C439" s="71"/>
    </row>
    <row r="440" ht="9">
      <c r="C440" s="71"/>
    </row>
    <row r="441" ht="9">
      <c r="C441" s="71"/>
    </row>
    <row r="442" ht="9">
      <c r="C442" s="71"/>
    </row>
    <row r="443" ht="9">
      <c r="C443" s="71"/>
    </row>
    <row r="444" ht="9">
      <c r="C444" s="71"/>
    </row>
    <row r="445" ht="9">
      <c r="C445" s="71"/>
    </row>
    <row r="446" ht="9">
      <c r="C446" s="71"/>
    </row>
    <row r="447" ht="9">
      <c r="C447" s="71"/>
    </row>
    <row r="448" ht="9">
      <c r="C448" s="71"/>
    </row>
    <row r="449" ht="9">
      <c r="C449" s="71"/>
    </row>
    <row r="450" ht="9">
      <c r="C450" s="71"/>
    </row>
    <row r="451" ht="9">
      <c r="C451" s="71"/>
    </row>
    <row r="452" ht="9">
      <c r="C452" s="71"/>
    </row>
    <row r="453" ht="9">
      <c r="C453" s="71"/>
    </row>
    <row r="454" ht="9">
      <c r="C454" s="71"/>
    </row>
    <row r="455" ht="9">
      <c r="C455" s="71"/>
    </row>
    <row r="456" ht="9">
      <c r="C456" s="71"/>
    </row>
    <row r="457" ht="9">
      <c r="C457" s="71"/>
    </row>
    <row r="458" ht="9">
      <c r="C458" s="71"/>
    </row>
    <row r="459" ht="9">
      <c r="C459" s="71"/>
    </row>
    <row r="460" ht="9">
      <c r="C460" s="71"/>
    </row>
    <row r="461" ht="9">
      <c r="C461" s="71"/>
    </row>
    <row r="462" ht="9">
      <c r="C462" s="71"/>
    </row>
    <row r="463" ht="9">
      <c r="C463" s="71"/>
    </row>
    <row r="464" ht="9">
      <c r="C464" s="71"/>
    </row>
    <row r="465" ht="9">
      <c r="C465" s="71"/>
    </row>
    <row r="466" ht="9">
      <c r="C466" s="71"/>
    </row>
    <row r="467" ht="9">
      <c r="C467" s="71"/>
    </row>
    <row r="468" ht="9">
      <c r="C468" s="71"/>
    </row>
    <row r="469" ht="9">
      <c r="C469" s="71"/>
    </row>
    <row r="470" ht="9">
      <c r="C470" s="71"/>
    </row>
    <row r="471" ht="9">
      <c r="C471" s="71"/>
    </row>
    <row r="472" ht="9">
      <c r="C472" s="71"/>
    </row>
    <row r="473" ht="9">
      <c r="C473" s="71"/>
    </row>
    <row r="474" ht="9">
      <c r="C474" s="71"/>
    </row>
    <row r="475" ht="9">
      <c r="C475" s="71"/>
    </row>
    <row r="476" ht="9">
      <c r="C476" s="71"/>
    </row>
    <row r="477" ht="9">
      <c r="C477" s="71"/>
    </row>
    <row r="478" ht="9">
      <c r="C478" s="71"/>
    </row>
    <row r="479" ht="9">
      <c r="C479" s="71"/>
    </row>
    <row r="480" ht="9">
      <c r="C480" s="71"/>
    </row>
    <row r="481" ht="9">
      <c r="C481" s="71"/>
    </row>
    <row r="482" ht="9">
      <c r="C482" s="71"/>
    </row>
    <row r="483" ht="9">
      <c r="C483" s="71"/>
    </row>
    <row r="484" ht="9">
      <c r="C484" s="71"/>
    </row>
    <row r="485" ht="9">
      <c r="C485" s="71"/>
    </row>
    <row r="486" ht="9">
      <c r="C486" s="71"/>
    </row>
    <row r="487" ht="9">
      <c r="C487" s="71"/>
    </row>
    <row r="488" ht="9">
      <c r="C488" s="71"/>
    </row>
    <row r="489" ht="9">
      <c r="C489" s="71"/>
    </row>
    <row r="490" ht="9">
      <c r="C490" s="71"/>
    </row>
    <row r="491" ht="9">
      <c r="C491" s="71"/>
    </row>
    <row r="492" ht="9">
      <c r="C492" s="71"/>
    </row>
    <row r="493" ht="9">
      <c r="C493" s="71"/>
    </row>
    <row r="494" ht="9">
      <c r="C494" s="71"/>
    </row>
    <row r="495" ht="9">
      <c r="C495" s="71"/>
    </row>
    <row r="496" ht="9">
      <c r="C496" s="71"/>
    </row>
    <row r="497" ht="9">
      <c r="C497" s="71"/>
    </row>
    <row r="498" ht="9">
      <c r="C498" s="71"/>
    </row>
    <row r="499" ht="9">
      <c r="C499" s="71"/>
    </row>
    <row r="500" ht="9">
      <c r="C500" s="71"/>
    </row>
    <row r="501" ht="9">
      <c r="C501" s="71"/>
    </row>
    <row r="502" ht="9">
      <c r="C502" s="71"/>
    </row>
    <row r="503" ht="9">
      <c r="C503" s="71"/>
    </row>
    <row r="504" ht="9">
      <c r="C504" s="71"/>
    </row>
    <row r="505" ht="9">
      <c r="C505" s="71"/>
    </row>
    <row r="506" ht="9">
      <c r="C506" s="71"/>
    </row>
    <row r="507" ht="9">
      <c r="C507" s="71"/>
    </row>
    <row r="508" ht="9">
      <c r="C508" s="71"/>
    </row>
    <row r="509" ht="9">
      <c r="C509" s="71"/>
    </row>
    <row r="510" ht="9">
      <c r="C510" s="71"/>
    </row>
    <row r="511" ht="9">
      <c r="C511" s="71"/>
    </row>
    <row r="512" ht="9">
      <c r="C512" s="71"/>
    </row>
    <row r="513" ht="9">
      <c r="C513" s="71"/>
    </row>
    <row r="514" ht="9">
      <c r="C514" s="71"/>
    </row>
    <row r="515" ht="9">
      <c r="C515" s="71"/>
    </row>
    <row r="516" ht="9">
      <c r="C516" s="71"/>
    </row>
    <row r="517" ht="9">
      <c r="C517" s="71"/>
    </row>
    <row r="518" ht="9">
      <c r="C518" s="71"/>
    </row>
    <row r="519" ht="9">
      <c r="C519" s="71"/>
    </row>
    <row r="520" ht="9">
      <c r="C520" s="71"/>
    </row>
    <row r="521" ht="9">
      <c r="C521" s="71"/>
    </row>
    <row r="522" ht="9">
      <c r="C522" s="71"/>
    </row>
    <row r="523" ht="9">
      <c r="C523" s="71"/>
    </row>
    <row r="524" ht="9">
      <c r="C524" s="71"/>
    </row>
    <row r="525" ht="9">
      <c r="C525" s="71"/>
    </row>
    <row r="526" ht="9">
      <c r="C526" s="71"/>
    </row>
    <row r="527" ht="9">
      <c r="C527" s="71"/>
    </row>
    <row r="528" ht="9">
      <c r="C528" s="71"/>
    </row>
    <row r="529" ht="9">
      <c r="C529" s="71"/>
    </row>
    <row r="530" ht="9">
      <c r="C530" s="71"/>
    </row>
    <row r="531" ht="9">
      <c r="C531" s="71"/>
    </row>
    <row r="532" ht="9">
      <c r="C532" s="71"/>
    </row>
    <row r="533" ht="9">
      <c r="C533" s="71"/>
    </row>
    <row r="534" ht="9">
      <c r="C534" s="71"/>
    </row>
    <row r="535" ht="9">
      <c r="C535" s="71"/>
    </row>
    <row r="536" ht="9">
      <c r="C536" s="71"/>
    </row>
    <row r="537" ht="9">
      <c r="C537" s="71"/>
    </row>
    <row r="538" ht="9">
      <c r="C538" s="71"/>
    </row>
    <row r="539" ht="9">
      <c r="C539" s="71"/>
    </row>
    <row r="540" ht="9">
      <c r="C540" s="71"/>
    </row>
    <row r="541" ht="9">
      <c r="C541" s="71"/>
    </row>
    <row r="542" ht="9">
      <c r="C542" s="71"/>
    </row>
    <row r="543" ht="9">
      <c r="C543" s="71"/>
    </row>
    <row r="544" ht="9">
      <c r="C544" s="71"/>
    </row>
    <row r="545" ht="9">
      <c r="C545" s="71"/>
    </row>
    <row r="546" ht="9">
      <c r="C546" s="71"/>
    </row>
    <row r="547" ht="9">
      <c r="C547" s="71"/>
    </row>
    <row r="548" ht="9">
      <c r="C548" s="71"/>
    </row>
    <row r="549" ht="9">
      <c r="C549" s="71"/>
    </row>
    <row r="550" ht="9">
      <c r="C550" s="71"/>
    </row>
    <row r="551" ht="9">
      <c r="C551" s="71"/>
    </row>
    <row r="552" ht="9">
      <c r="C552" s="71"/>
    </row>
    <row r="553" ht="9">
      <c r="C553" s="71"/>
    </row>
    <row r="554" ht="9">
      <c r="C554" s="71"/>
    </row>
    <row r="555" ht="9">
      <c r="C555" s="71"/>
    </row>
    <row r="556" ht="9">
      <c r="C556" s="71"/>
    </row>
    <row r="557" ht="9">
      <c r="C557" s="71"/>
    </row>
    <row r="558" ht="9">
      <c r="C558" s="71"/>
    </row>
    <row r="559" ht="9">
      <c r="C559" s="71"/>
    </row>
    <row r="560" ht="9">
      <c r="C560" s="71"/>
    </row>
    <row r="561" ht="9">
      <c r="C561" s="71"/>
    </row>
    <row r="562" ht="9">
      <c r="C562" s="71"/>
    </row>
    <row r="563" ht="9">
      <c r="C563" s="71"/>
    </row>
    <row r="564" ht="9">
      <c r="C564" s="71"/>
    </row>
    <row r="565" ht="9">
      <c r="C565" s="71"/>
    </row>
    <row r="566" ht="9">
      <c r="C566" s="71"/>
    </row>
    <row r="567" ht="9">
      <c r="C567" s="71"/>
    </row>
    <row r="568" ht="9">
      <c r="C568" s="71"/>
    </row>
    <row r="569" ht="9">
      <c r="C569" s="71"/>
    </row>
    <row r="570" ht="9">
      <c r="C570" s="71"/>
    </row>
    <row r="571" ht="9">
      <c r="C571" s="71"/>
    </row>
    <row r="572" ht="9">
      <c r="C572" s="71"/>
    </row>
    <row r="573" ht="9">
      <c r="C573" s="71"/>
    </row>
    <row r="574" ht="9">
      <c r="C574" s="71"/>
    </row>
    <row r="575" ht="9">
      <c r="C575" s="71"/>
    </row>
    <row r="576" ht="9">
      <c r="C576" s="71"/>
    </row>
    <row r="577" ht="9">
      <c r="C577" s="71"/>
    </row>
    <row r="578" ht="9">
      <c r="C578" s="71"/>
    </row>
    <row r="579" ht="9">
      <c r="C579" s="71"/>
    </row>
    <row r="580" ht="9">
      <c r="C580" s="71"/>
    </row>
    <row r="581" ht="9">
      <c r="C581" s="71"/>
    </row>
    <row r="582" ht="9">
      <c r="C582" s="71"/>
    </row>
    <row r="583" ht="9">
      <c r="C583" s="71"/>
    </row>
    <row r="584" ht="9">
      <c r="C584" s="71"/>
    </row>
    <row r="585" ht="9">
      <c r="C585" s="71"/>
    </row>
    <row r="586" ht="9">
      <c r="C586" s="71"/>
    </row>
    <row r="587" ht="9">
      <c r="C587" s="71"/>
    </row>
    <row r="588" ht="9">
      <c r="C588" s="71"/>
    </row>
    <row r="589" ht="9">
      <c r="C589" s="71"/>
    </row>
    <row r="590" ht="9">
      <c r="C590" s="71"/>
    </row>
    <row r="591" ht="9">
      <c r="C591" s="71"/>
    </row>
    <row r="592" ht="9">
      <c r="C592" s="71"/>
    </row>
    <row r="593" ht="9">
      <c r="C593" s="71"/>
    </row>
    <row r="594" ht="9">
      <c r="C594" s="71"/>
    </row>
    <row r="595" ht="9">
      <c r="C595" s="71"/>
    </row>
    <row r="596" ht="9">
      <c r="C596" s="71"/>
    </row>
    <row r="597" ht="9">
      <c r="C597" s="71"/>
    </row>
    <row r="598" ht="9">
      <c r="C598" s="71"/>
    </row>
    <row r="599" ht="9">
      <c r="C599" s="71"/>
    </row>
    <row r="600" ht="9">
      <c r="C600" s="71"/>
    </row>
    <row r="601" ht="9">
      <c r="C601" s="71"/>
    </row>
    <row r="602" ht="9">
      <c r="C602" s="71"/>
    </row>
    <row r="603" ht="9">
      <c r="C603" s="71"/>
    </row>
    <row r="604" ht="9">
      <c r="C604" s="71"/>
    </row>
    <row r="605" ht="9">
      <c r="C605" s="71"/>
    </row>
    <row r="606" ht="9">
      <c r="C606" s="71"/>
    </row>
    <row r="607" ht="9">
      <c r="C607" s="71"/>
    </row>
    <row r="608" ht="9">
      <c r="C608" s="71"/>
    </row>
    <row r="609" ht="9">
      <c r="C609" s="71"/>
    </row>
    <row r="610" ht="9">
      <c r="C610" s="71"/>
    </row>
    <row r="611" ht="9">
      <c r="C611" s="71"/>
    </row>
    <row r="612" ht="9">
      <c r="C612" s="71"/>
    </row>
    <row r="613" ht="9">
      <c r="C613" s="71"/>
    </row>
    <row r="614" ht="9">
      <c r="C614" s="71"/>
    </row>
    <row r="615" ht="9">
      <c r="C615" s="71"/>
    </row>
    <row r="616" ht="9">
      <c r="C616" s="71"/>
    </row>
    <row r="617" ht="9">
      <c r="C617" s="71"/>
    </row>
    <row r="618" ht="9">
      <c r="C618" s="71"/>
    </row>
    <row r="619" ht="9">
      <c r="C619" s="71"/>
    </row>
    <row r="620" ht="9">
      <c r="C620" s="71"/>
    </row>
    <row r="621" ht="9">
      <c r="C621" s="71"/>
    </row>
    <row r="622" ht="9">
      <c r="C622" s="71"/>
    </row>
    <row r="623" ht="9">
      <c r="C623" s="71"/>
    </row>
    <row r="624" ht="9">
      <c r="C624" s="71"/>
    </row>
    <row r="625" ht="9">
      <c r="C625" s="71"/>
    </row>
    <row r="626" ht="9">
      <c r="C626" s="71"/>
    </row>
    <row r="627" ht="9">
      <c r="C627" s="71"/>
    </row>
    <row r="628" ht="9">
      <c r="C628" s="71"/>
    </row>
    <row r="629" ht="9">
      <c r="C629" s="71"/>
    </row>
    <row r="630" ht="9">
      <c r="C630" s="71"/>
    </row>
    <row r="631" ht="9">
      <c r="C631" s="71"/>
    </row>
    <row r="632" ht="9">
      <c r="C632" s="71"/>
    </row>
    <row r="633" ht="9">
      <c r="C633" s="71"/>
    </row>
    <row r="634" ht="9">
      <c r="C634" s="71"/>
    </row>
    <row r="635" ht="9">
      <c r="C635" s="71"/>
    </row>
    <row r="636" ht="9">
      <c r="C636" s="71"/>
    </row>
    <row r="637" ht="9">
      <c r="C637" s="71"/>
    </row>
    <row r="638" ht="9">
      <c r="C638" s="71"/>
    </row>
    <row r="639" ht="9">
      <c r="C639" s="71"/>
    </row>
    <row r="640" ht="9">
      <c r="C640" s="71"/>
    </row>
    <row r="641" ht="9">
      <c r="C641" s="71"/>
    </row>
    <row r="642" ht="9">
      <c r="C642" s="71"/>
    </row>
    <row r="643" ht="9">
      <c r="C643" s="71"/>
    </row>
    <row r="644" ht="9">
      <c r="C644" s="71"/>
    </row>
    <row r="645" ht="9">
      <c r="C645" s="71"/>
    </row>
    <row r="646" ht="9">
      <c r="C646" s="71"/>
    </row>
    <row r="647" ht="9">
      <c r="C647" s="71"/>
    </row>
    <row r="648" ht="9">
      <c r="C648" s="71"/>
    </row>
    <row r="649" ht="9">
      <c r="C649" s="71"/>
    </row>
    <row r="650" ht="9">
      <c r="C650" s="71"/>
    </row>
    <row r="651" ht="9">
      <c r="C651" s="71"/>
    </row>
    <row r="652" ht="9">
      <c r="C652" s="71"/>
    </row>
    <row r="653" ht="9">
      <c r="C653" s="71"/>
    </row>
    <row r="654" ht="9">
      <c r="C654" s="71"/>
    </row>
    <row r="655" ht="9">
      <c r="C655" s="71"/>
    </row>
    <row r="656" ht="9">
      <c r="C656" s="71"/>
    </row>
    <row r="657" ht="9">
      <c r="C657" s="71"/>
    </row>
    <row r="658" ht="9">
      <c r="C658" s="71"/>
    </row>
    <row r="659" ht="9">
      <c r="C659" s="71"/>
    </row>
    <row r="660" ht="9">
      <c r="C660" s="71"/>
    </row>
    <row r="661" ht="9">
      <c r="C661" s="71"/>
    </row>
    <row r="662" ht="9">
      <c r="C662" s="71"/>
    </row>
    <row r="663" ht="9">
      <c r="C663" s="71"/>
    </row>
    <row r="664" ht="9">
      <c r="C664" s="71"/>
    </row>
    <row r="665" ht="9">
      <c r="C665" s="71"/>
    </row>
    <row r="666" ht="9">
      <c r="C666" s="71"/>
    </row>
    <row r="667" ht="9">
      <c r="C667" s="71"/>
    </row>
    <row r="668" ht="9">
      <c r="C668" s="71"/>
    </row>
    <row r="669" ht="9">
      <c r="C669" s="71"/>
    </row>
    <row r="670" ht="9">
      <c r="C670" s="71"/>
    </row>
    <row r="671" ht="9">
      <c r="C671" s="71"/>
    </row>
    <row r="672" ht="9">
      <c r="C672" s="71"/>
    </row>
    <row r="673" ht="9">
      <c r="C673" s="71"/>
    </row>
    <row r="674" ht="9">
      <c r="C674" s="71"/>
    </row>
    <row r="675" ht="9">
      <c r="C675" s="71"/>
    </row>
    <row r="676" ht="9">
      <c r="C676" s="71"/>
    </row>
    <row r="677" ht="9">
      <c r="C677" s="71"/>
    </row>
    <row r="678" ht="9">
      <c r="C678" s="71"/>
    </row>
    <row r="679" ht="9">
      <c r="C679" s="71"/>
    </row>
    <row r="680" ht="9">
      <c r="C680" s="71"/>
    </row>
    <row r="681" ht="9">
      <c r="C681" s="71"/>
    </row>
    <row r="682" ht="9">
      <c r="C682" s="71"/>
    </row>
    <row r="683" ht="9">
      <c r="C683" s="71"/>
    </row>
    <row r="684" ht="9">
      <c r="C684" s="71"/>
    </row>
    <row r="685" ht="9">
      <c r="C685" s="71"/>
    </row>
    <row r="686" ht="9">
      <c r="C686" s="71"/>
    </row>
    <row r="687" ht="9">
      <c r="C687" s="71"/>
    </row>
    <row r="688" ht="9">
      <c r="C688" s="71"/>
    </row>
    <row r="689" ht="9">
      <c r="C689" s="71"/>
    </row>
    <row r="690" ht="9">
      <c r="C690" s="71"/>
    </row>
    <row r="691" ht="9">
      <c r="C691" s="71"/>
    </row>
    <row r="692" ht="9">
      <c r="C692" s="71"/>
    </row>
    <row r="693" ht="9">
      <c r="C693" s="71"/>
    </row>
    <row r="694" ht="9">
      <c r="C694" s="71"/>
    </row>
    <row r="695" ht="9">
      <c r="C695" s="71"/>
    </row>
    <row r="696" ht="9">
      <c r="C696" s="71"/>
    </row>
    <row r="697" ht="9">
      <c r="C697" s="71"/>
    </row>
    <row r="698" ht="9">
      <c r="C698" s="71"/>
    </row>
    <row r="699" ht="9">
      <c r="C699" s="71"/>
    </row>
    <row r="700" ht="9">
      <c r="C700" s="71"/>
    </row>
    <row r="701" ht="9">
      <c r="C701" s="71"/>
    </row>
    <row r="702" ht="9">
      <c r="C702" s="71"/>
    </row>
    <row r="703" ht="9">
      <c r="C703" s="71"/>
    </row>
    <row r="704" ht="9">
      <c r="C704" s="71"/>
    </row>
    <row r="705" ht="9">
      <c r="C705" s="71"/>
    </row>
    <row r="706" ht="9">
      <c r="C706" s="71"/>
    </row>
    <row r="707" ht="9">
      <c r="C707" s="71"/>
    </row>
    <row r="708" ht="9">
      <c r="C708" s="71"/>
    </row>
    <row r="709" ht="9">
      <c r="C709" s="71"/>
    </row>
    <row r="710" ht="9">
      <c r="C710" s="71"/>
    </row>
    <row r="711" ht="9">
      <c r="C711" s="71"/>
    </row>
    <row r="712" ht="9">
      <c r="C712" s="71"/>
    </row>
    <row r="713" ht="9">
      <c r="C713" s="71"/>
    </row>
    <row r="714" ht="9">
      <c r="C714" s="71"/>
    </row>
    <row r="715" ht="9">
      <c r="C715" s="71"/>
    </row>
    <row r="716" ht="9">
      <c r="C716" s="71"/>
    </row>
    <row r="717" ht="9">
      <c r="C717" s="71"/>
    </row>
    <row r="718" ht="9">
      <c r="C718" s="71"/>
    </row>
    <row r="719" ht="9">
      <c r="C719" s="71"/>
    </row>
    <row r="720" ht="9">
      <c r="C720" s="71"/>
    </row>
    <row r="721" ht="9">
      <c r="C721" s="71"/>
    </row>
    <row r="722" ht="9">
      <c r="C722" s="71"/>
    </row>
    <row r="723" ht="9">
      <c r="C723" s="71"/>
    </row>
    <row r="724" ht="9">
      <c r="C724" s="71"/>
    </row>
    <row r="725" ht="9">
      <c r="C725" s="71"/>
    </row>
    <row r="726" ht="9">
      <c r="C726" s="71"/>
    </row>
    <row r="727" ht="9">
      <c r="C727" s="71"/>
    </row>
    <row r="728" ht="9">
      <c r="C728" s="71"/>
    </row>
    <row r="729" ht="9">
      <c r="C729" s="71"/>
    </row>
    <row r="730" ht="9">
      <c r="C730" s="71"/>
    </row>
    <row r="731" ht="9">
      <c r="C731" s="71"/>
    </row>
    <row r="732" ht="9">
      <c r="C732" s="71"/>
    </row>
    <row r="733" ht="9">
      <c r="C733" s="71"/>
    </row>
    <row r="734" ht="9">
      <c r="C734" s="71"/>
    </row>
    <row r="735" ht="9">
      <c r="C735" s="71"/>
    </row>
    <row r="736" ht="9">
      <c r="C736" s="71"/>
    </row>
    <row r="737" ht="9">
      <c r="C737" s="71"/>
    </row>
    <row r="738" ht="9">
      <c r="C738" s="71"/>
    </row>
    <row r="739" ht="9">
      <c r="C739" s="71"/>
    </row>
    <row r="740" ht="9">
      <c r="C740" s="71"/>
    </row>
    <row r="741" ht="9">
      <c r="C741" s="71"/>
    </row>
    <row r="742" ht="9">
      <c r="C742" s="71"/>
    </row>
    <row r="743" ht="9">
      <c r="C743" s="71"/>
    </row>
    <row r="744" ht="9">
      <c r="C744" s="71"/>
    </row>
    <row r="745" ht="9">
      <c r="C745" s="71"/>
    </row>
    <row r="746" ht="9">
      <c r="C746" s="71"/>
    </row>
    <row r="747" ht="9">
      <c r="C747" s="71"/>
    </row>
    <row r="748" ht="9">
      <c r="C748" s="71"/>
    </row>
    <row r="749" ht="9">
      <c r="C749" s="71"/>
    </row>
    <row r="750" ht="9">
      <c r="C750" s="71"/>
    </row>
    <row r="751" ht="9">
      <c r="C751" s="71"/>
    </row>
    <row r="752" ht="9">
      <c r="C752" s="71"/>
    </row>
    <row r="753" ht="9">
      <c r="C753" s="71"/>
    </row>
    <row r="754" ht="9">
      <c r="C754" s="71"/>
    </row>
    <row r="755" ht="9">
      <c r="C755" s="71"/>
    </row>
    <row r="756" ht="9">
      <c r="C756" s="71"/>
    </row>
    <row r="757" ht="9">
      <c r="C757" s="71"/>
    </row>
    <row r="758" ht="9">
      <c r="C758" s="71"/>
    </row>
    <row r="759" ht="9">
      <c r="C759" s="71"/>
    </row>
    <row r="760" ht="9">
      <c r="C760" s="71"/>
    </row>
    <row r="761" ht="9">
      <c r="C761" s="71"/>
    </row>
    <row r="762" ht="9">
      <c r="C762" s="71"/>
    </row>
    <row r="763" ht="9">
      <c r="C763" s="71"/>
    </row>
    <row r="764" ht="9">
      <c r="C764" s="71"/>
    </row>
    <row r="765" ht="9">
      <c r="C765" s="71"/>
    </row>
    <row r="766" ht="9">
      <c r="C766" s="71"/>
    </row>
    <row r="767" ht="9">
      <c r="C767" s="71"/>
    </row>
    <row r="768" ht="9">
      <c r="C768" s="71"/>
    </row>
    <row r="769" ht="9">
      <c r="C769" s="71"/>
    </row>
    <row r="770" ht="9">
      <c r="C770" s="71"/>
    </row>
    <row r="771" ht="9">
      <c r="C771" s="71"/>
    </row>
    <row r="772" ht="9">
      <c r="C772" s="71"/>
    </row>
    <row r="773" ht="9">
      <c r="C773" s="71"/>
    </row>
    <row r="774" ht="9">
      <c r="C774" s="71"/>
    </row>
    <row r="775" ht="9">
      <c r="C775" s="71"/>
    </row>
    <row r="776" ht="9">
      <c r="C776" s="71"/>
    </row>
    <row r="777" ht="9">
      <c r="C777" s="71"/>
    </row>
    <row r="778" ht="9">
      <c r="C778" s="71"/>
    </row>
    <row r="779" ht="9">
      <c r="C779" s="71"/>
    </row>
    <row r="780" ht="9">
      <c r="C780" s="71"/>
    </row>
    <row r="781" ht="9">
      <c r="C781" s="71"/>
    </row>
    <row r="782" ht="9">
      <c r="C782" s="71"/>
    </row>
    <row r="783" ht="9">
      <c r="C783" s="71"/>
    </row>
    <row r="784" ht="9">
      <c r="C784" s="71"/>
    </row>
    <row r="785" ht="9">
      <c r="C785" s="71"/>
    </row>
    <row r="786" ht="9">
      <c r="C786" s="71"/>
    </row>
    <row r="787" ht="9">
      <c r="C787" s="71"/>
    </row>
    <row r="788" ht="9">
      <c r="C788" s="71"/>
    </row>
    <row r="789" ht="9">
      <c r="C789" s="71"/>
    </row>
    <row r="790" ht="9">
      <c r="C790" s="71"/>
    </row>
    <row r="791" ht="9">
      <c r="C791" s="71"/>
    </row>
    <row r="792" ht="9">
      <c r="C792" s="71"/>
    </row>
    <row r="793" ht="9">
      <c r="C793" s="71"/>
    </row>
    <row r="794" ht="9">
      <c r="C794" s="71"/>
    </row>
    <row r="795" ht="9">
      <c r="C795" s="71"/>
    </row>
    <row r="796" ht="9">
      <c r="C796" s="71"/>
    </row>
    <row r="797" ht="9">
      <c r="C797" s="71"/>
    </row>
    <row r="798" ht="9">
      <c r="C798" s="71"/>
    </row>
    <row r="799" ht="9">
      <c r="C799" s="71"/>
    </row>
    <row r="800" ht="9">
      <c r="C800" s="71"/>
    </row>
    <row r="801" ht="9">
      <c r="C801" s="71"/>
    </row>
    <row r="802" ht="9">
      <c r="C802" s="71"/>
    </row>
    <row r="803" ht="9">
      <c r="C803" s="71"/>
    </row>
    <row r="804" ht="9">
      <c r="C804" s="71"/>
    </row>
    <row r="805" ht="9">
      <c r="C805" s="71"/>
    </row>
    <row r="806" ht="9">
      <c r="C806" s="71"/>
    </row>
    <row r="807" ht="9">
      <c r="C807" s="71"/>
    </row>
    <row r="808" ht="9">
      <c r="C808" s="71"/>
    </row>
    <row r="809" ht="9">
      <c r="C809" s="71"/>
    </row>
    <row r="810" ht="9">
      <c r="C810" s="71"/>
    </row>
    <row r="811" ht="9">
      <c r="C811" s="71"/>
    </row>
    <row r="812" ht="9">
      <c r="C812" s="71"/>
    </row>
    <row r="813" ht="9">
      <c r="C813" s="71"/>
    </row>
    <row r="814" ht="9">
      <c r="C814" s="71"/>
    </row>
    <row r="815" ht="9">
      <c r="C815" s="71"/>
    </row>
    <row r="816" ht="9">
      <c r="C816" s="71"/>
    </row>
    <row r="817" ht="9">
      <c r="C817" s="71"/>
    </row>
    <row r="818" ht="9">
      <c r="C818" s="71"/>
    </row>
    <row r="819" ht="9">
      <c r="C819" s="71"/>
    </row>
    <row r="820" ht="9">
      <c r="C820" s="71"/>
    </row>
    <row r="821" ht="9">
      <c r="C821" s="71"/>
    </row>
    <row r="822" ht="9">
      <c r="C822" s="71"/>
    </row>
    <row r="823" ht="9">
      <c r="C823" s="71"/>
    </row>
    <row r="824" ht="9">
      <c r="C824" s="71"/>
    </row>
    <row r="825" ht="9">
      <c r="C825" s="71"/>
    </row>
    <row r="826" ht="9">
      <c r="C826" s="71"/>
    </row>
    <row r="827" ht="9">
      <c r="C827" s="71"/>
    </row>
    <row r="828" ht="9">
      <c r="C828" s="71"/>
    </row>
    <row r="829" ht="9">
      <c r="C829" s="71"/>
    </row>
    <row r="830" ht="9">
      <c r="C830" s="71"/>
    </row>
    <row r="831" ht="9">
      <c r="C831" s="71"/>
    </row>
    <row r="832" ht="9">
      <c r="C832" s="71"/>
    </row>
    <row r="833" ht="9">
      <c r="C833" s="71"/>
    </row>
    <row r="834" ht="9">
      <c r="C834" s="71"/>
    </row>
    <row r="835" ht="9">
      <c r="C835" s="71"/>
    </row>
    <row r="836" ht="9">
      <c r="C836" s="71"/>
    </row>
    <row r="837" ht="9">
      <c r="C837" s="71"/>
    </row>
    <row r="838" ht="9">
      <c r="C838" s="71"/>
    </row>
    <row r="839" ht="9">
      <c r="C839" s="71"/>
    </row>
    <row r="840" ht="9">
      <c r="C840" s="71"/>
    </row>
    <row r="841" ht="9">
      <c r="C841" s="71"/>
    </row>
    <row r="842" ht="9">
      <c r="C842" s="71"/>
    </row>
    <row r="843" ht="9">
      <c r="C843" s="71"/>
    </row>
    <row r="844" ht="9">
      <c r="C844" s="71"/>
    </row>
    <row r="845" ht="9">
      <c r="C845" s="71"/>
    </row>
    <row r="846" ht="9">
      <c r="C846" s="71"/>
    </row>
    <row r="847" ht="9">
      <c r="C847" s="71"/>
    </row>
    <row r="848" ht="9">
      <c r="C848" s="71"/>
    </row>
    <row r="849" ht="9">
      <c r="C849" s="71"/>
    </row>
    <row r="850" ht="9">
      <c r="C850" s="71"/>
    </row>
    <row r="851" ht="9">
      <c r="C851" s="71"/>
    </row>
    <row r="852" ht="9">
      <c r="C852" s="71"/>
    </row>
    <row r="853" ht="9">
      <c r="C853" s="71"/>
    </row>
    <row r="854" ht="9">
      <c r="C854" s="71"/>
    </row>
    <row r="855" ht="9">
      <c r="C855" s="71"/>
    </row>
    <row r="856" ht="9">
      <c r="C856" s="71"/>
    </row>
    <row r="857" ht="9">
      <c r="C857" s="71"/>
    </row>
    <row r="858" ht="9">
      <c r="C858" s="71"/>
    </row>
    <row r="859" ht="9">
      <c r="C859" s="71"/>
    </row>
    <row r="860" ht="9">
      <c r="C860" s="71"/>
    </row>
    <row r="861" ht="9">
      <c r="C861" s="71"/>
    </row>
    <row r="862" ht="9">
      <c r="C862" s="71"/>
    </row>
    <row r="863" ht="9">
      <c r="C863" s="71"/>
    </row>
    <row r="864" ht="9">
      <c r="C864" s="71"/>
    </row>
    <row r="865" ht="9">
      <c r="C865" s="71"/>
    </row>
    <row r="866" ht="9">
      <c r="C866" s="71"/>
    </row>
    <row r="867" ht="9">
      <c r="C867" s="71"/>
    </row>
    <row r="868" ht="9">
      <c r="C868" s="71"/>
    </row>
    <row r="869" ht="9">
      <c r="C869" s="71"/>
    </row>
    <row r="870" ht="9">
      <c r="C870" s="71"/>
    </row>
    <row r="871" ht="9">
      <c r="C871" s="71"/>
    </row>
    <row r="872" ht="9">
      <c r="C872" s="71"/>
    </row>
    <row r="873" ht="9">
      <c r="C873" s="71"/>
    </row>
    <row r="874" ht="9">
      <c r="C874" s="71"/>
    </row>
    <row r="875" ht="9">
      <c r="C875" s="71"/>
    </row>
    <row r="876" ht="9">
      <c r="C876" s="71"/>
    </row>
    <row r="877" ht="9">
      <c r="C877" s="71"/>
    </row>
    <row r="878" ht="9">
      <c r="C878" s="71"/>
    </row>
    <row r="879" ht="9">
      <c r="C879" s="71"/>
    </row>
    <row r="880" ht="9">
      <c r="C880" s="71"/>
    </row>
    <row r="881" ht="9">
      <c r="C881" s="71"/>
    </row>
    <row r="882" ht="9">
      <c r="C882" s="71"/>
    </row>
    <row r="883" ht="9">
      <c r="C883" s="71"/>
    </row>
    <row r="884" ht="9">
      <c r="C884" s="71"/>
    </row>
    <row r="885" ht="9">
      <c r="C885" s="71"/>
    </row>
    <row r="886" ht="9">
      <c r="C886" s="71"/>
    </row>
    <row r="887" ht="9">
      <c r="C887" s="71"/>
    </row>
    <row r="888" ht="9">
      <c r="C888" s="71"/>
    </row>
    <row r="889" ht="9">
      <c r="C889" s="71"/>
    </row>
    <row r="890" ht="9">
      <c r="C890" s="71"/>
    </row>
    <row r="891" ht="9">
      <c r="C891" s="71"/>
    </row>
    <row r="892" ht="9">
      <c r="C892" s="71"/>
    </row>
    <row r="893" ht="9">
      <c r="C893" s="71"/>
    </row>
    <row r="894" ht="9">
      <c r="C894" s="71"/>
    </row>
    <row r="895" ht="9">
      <c r="C895" s="71"/>
    </row>
    <row r="896" ht="9">
      <c r="C896" s="71"/>
    </row>
    <row r="897" ht="9">
      <c r="C897" s="71"/>
    </row>
    <row r="898" ht="9">
      <c r="C898" s="71"/>
    </row>
    <row r="899" ht="9">
      <c r="C899" s="71"/>
    </row>
    <row r="900" ht="9">
      <c r="C900" s="71"/>
    </row>
    <row r="901" ht="9">
      <c r="C901" s="71"/>
    </row>
    <row r="902" ht="9">
      <c r="C902" s="71"/>
    </row>
    <row r="903" ht="9">
      <c r="C903" s="71"/>
    </row>
    <row r="904" ht="9">
      <c r="C904" s="71"/>
    </row>
    <row r="905" ht="9">
      <c r="C905" s="71"/>
    </row>
    <row r="906" ht="9">
      <c r="C906" s="71"/>
    </row>
    <row r="907" ht="9">
      <c r="C907" s="71"/>
    </row>
    <row r="908" ht="9">
      <c r="C908" s="71"/>
    </row>
    <row r="909" ht="9">
      <c r="C909" s="71"/>
    </row>
    <row r="910" ht="9">
      <c r="C910" s="71"/>
    </row>
    <row r="911" ht="9">
      <c r="C911" s="71"/>
    </row>
    <row r="912" ht="9">
      <c r="C912" s="71"/>
    </row>
    <row r="913" ht="9">
      <c r="C913" s="71"/>
    </row>
    <row r="914" ht="9">
      <c r="C914" s="71"/>
    </row>
    <row r="915" ht="9">
      <c r="C915" s="71"/>
    </row>
    <row r="916" ht="9">
      <c r="C916" s="71"/>
    </row>
    <row r="917" ht="9">
      <c r="C917" s="71"/>
    </row>
    <row r="918" ht="9">
      <c r="C918" s="71"/>
    </row>
    <row r="919" ht="9">
      <c r="C919" s="71"/>
    </row>
    <row r="920" ht="9">
      <c r="C920" s="71"/>
    </row>
    <row r="921" ht="9">
      <c r="C921" s="71"/>
    </row>
    <row r="922" ht="9">
      <c r="C922" s="71"/>
    </row>
    <row r="923" ht="9">
      <c r="C923" s="71"/>
    </row>
    <row r="924" ht="9">
      <c r="C924" s="71"/>
    </row>
    <row r="925" ht="9">
      <c r="C925" s="71"/>
    </row>
    <row r="926" ht="9">
      <c r="C926" s="71"/>
    </row>
    <row r="927" ht="9">
      <c r="C927" s="71"/>
    </row>
    <row r="928" ht="9">
      <c r="C928" s="71"/>
    </row>
    <row r="929" ht="9">
      <c r="C929" s="71"/>
    </row>
    <row r="930" ht="9">
      <c r="C930" s="71"/>
    </row>
    <row r="931" ht="9">
      <c r="C931" s="71"/>
    </row>
    <row r="932" ht="9">
      <c r="C932" s="71"/>
    </row>
    <row r="933" ht="9">
      <c r="C933" s="71"/>
    </row>
    <row r="934" ht="9">
      <c r="C934" s="71"/>
    </row>
    <row r="935" ht="9">
      <c r="C935" s="71"/>
    </row>
    <row r="936" ht="9">
      <c r="C936" s="71"/>
    </row>
    <row r="937" ht="9">
      <c r="C937" s="71"/>
    </row>
    <row r="938" ht="9">
      <c r="C938" s="71"/>
    </row>
    <row r="939" ht="9">
      <c r="C939" s="71"/>
    </row>
    <row r="940" ht="9">
      <c r="C940" s="71"/>
    </row>
    <row r="941" ht="9">
      <c r="C941" s="71"/>
    </row>
    <row r="942" ht="9">
      <c r="C942" s="71"/>
    </row>
    <row r="943" ht="9">
      <c r="C943" s="71"/>
    </row>
    <row r="944" ht="9">
      <c r="C944" s="71"/>
    </row>
    <row r="945" ht="9">
      <c r="C945" s="71"/>
    </row>
    <row r="946" ht="9">
      <c r="C946" s="71"/>
    </row>
    <row r="947" ht="9">
      <c r="C947" s="71"/>
    </row>
    <row r="948" ht="9">
      <c r="C948" s="71"/>
    </row>
    <row r="949" ht="9">
      <c r="C949" s="71"/>
    </row>
    <row r="950" ht="9">
      <c r="C950" s="71"/>
    </row>
    <row r="951" ht="9">
      <c r="C951" s="71"/>
    </row>
    <row r="952" ht="9">
      <c r="C952" s="71"/>
    </row>
    <row r="953" ht="9">
      <c r="C953" s="71"/>
    </row>
    <row r="954" ht="9">
      <c r="C954" s="71"/>
    </row>
    <row r="955" ht="9">
      <c r="C955" s="71"/>
    </row>
    <row r="956" ht="9">
      <c r="C956" s="71"/>
    </row>
    <row r="957" ht="9">
      <c r="C957" s="71"/>
    </row>
    <row r="958" ht="9">
      <c r="C958" s="71"/>
    </row>
    <row r="959" ht="9">
      <c r="C959" s="71"/>
    </row>
    <row r="960" ht="9">
      <c r="C960" s="71"/>
    </row>
    <row r="961" ht="9">
      <c r="C961" s="71"/>
    </row>
    <row r="962" ht="9">
      <c r="C962" s="71"/>
    </row>
    <row r="963" ht="9">
      <c r="C963" s="71"/>
    </row>
    <row r="964" ht="9">
      <c r="C964" s="71"/>
    </row>
    <row r="965" ht="9">
      <c r="C965" s="71"/>
    </row>
    <row r="966" ht="9">
      <c r="C966" s="71"/>
    </row>
    <row r="967" ht="9">
      <c r="C967" s="71"/>
    </row>
    <row r="968" ht="9">
      <c r="C968" s="71"/>
    </row>
    <row r="969" ht="9">
      <c r="C969" s="71"/>
    </row>
    <row r="970" ht="9">
      <c r="C970" s="71"/>
    </row>
    <row r="971" ht="9">
      <c r="C971" s="71"/>
    </row>
    <row r="972" ht="9">
      <c r="C972" s="71"/>
    </row>
    <row r="973" ht="9">
      <c r="C973" s="71"/>
    </row>
    <row r="974" ht="9">
      <c r="C974" s="71"/>
    </row>
    <row r="975" ht="9">
      <c r="C975" s="71"/>
    </row>
    <row r="976" ht="9">
      <c r="C976" s="71"/>
    </row>
    <row r="977" ht="9">
      <c r="C977" s="71"/>
    </row>
    <row r="978" ht="9">
      <c r="C978" s="71"/>
    </row>
    <row r="979" ht="9">
      <c r="C979" s="71"/>
    </row>
    <row r="980" ht="9">
      <c r="C980" s="71"/>
    </row>
    <row r="981" ht="9">
      <c r="C981" s="71"/>
    </row>
    <row r="982" ht="9">
      <c r="C982" s="71"/>
    </row>
    <row r="983" ht="9">
      <c r="C983" s="71"/>
    </row>
    <row r="984" ht="9">
      <c r="C984" s="71"/>
    </row>
    <row r="985" ht="9">
      <c r="C985" s="71"/>
    </row>
    <row r="986" ht="9">
      <c r="C986" s="71"/>
    </row>
    <row r="987" ht="9">
      <c r="C987" s="71"/>
    </row>
    <row r="988" ht="9">
      <c r="C988" s="71"/>
    </row>
    <row r="989" ht="9">
      <c r="C989" s="71"/>
    </row>
    <row r="990" ht="9">
      <c r="C990" s="71"/>
    </row>
    <row r="991" ht="9">
      <c r="C991" s="71"/>
    </row>
    <row r="992" ht="9">
      <c r="C992" s="71"/>
    </row>
    <row r="993" ht="9">
      <c r="C993" s="71"/>
    </row>
    <row r="994" ht="9">
      <c r="C994" s="71"/>
    </row>
    <row r="995" ht="9">
      <c r="C995" s="71"/>
    </row>
    <row r="996" ht="9">
      <c r="C996" s="71"/>
    </row>
    <row r="997" ht="9">
      <c r="C997" s="71"/>
    </row>
    <row r="998" ht="9">
      <c r="C998" s="71"/>
    </row>
    <row r="999" ht="9">
      <c r="C999" s="71"/>
    </row>
    <row r="1000" ht="9">
      <c r="C1000" s="71"/>
    </row>
    <row r="1001" ht="9">
      <c r="C1001" s="71"/>
    </row>
    <row r="1002" ht="9">
      <c r="C1002" s="71"/>
    </row>
    <row r="1003" ht="9">
      <c r="C1003" s="71"/>
    </row>
    <row r="1004" ht="9">
      <c r="C1004" s="71"/>
    </row>
    <row r="1005" ht="9">
      <c r="C1005" s="71"/>
    </row>
    <row r="1006" ht="9">
      <c r="C1006" s="71"/>
    </row>
    <row r="1007" ht="9">
      <c r="C1007" s="71"/>
    </row>
    <row r="1008" ht="9">
      <c r="C1008" s="71"/>
    </row>
    <row r="1009" ht="9">
      <c r="C1009" s="71"/>
    </row>
    <row r="1010" ht="9">
      <c r="C1010" s="71"/>
    </row>
    <row r="1011" ht="9">
      <c r="C1011" s="71"/>
    </row>
    <row r="1012" ht="9">
      <c r="C1012" s="71"/>
    </row>
    <row r="1013" ht="9">
      <c r="C1013" s="71"/>
    </row>
    <row r="1014" ht="9">
      <c r="C1014" s="71"/>
    </row>
    <row r="1015" ht="9">
      <c r="C1015" s="71"/>
    </row>
    <row r="1016" ht="9">
      <c r="C1016" s="71"/>
    </row>
    <row r="1017" ht="9">
      <c r="C1017" s="71"/>
    </row>
    <row r="1018" ht="9">
      <c r="C1018" s="71"/>
    </row>
    <row r="1019" ht="9">
      <c r="C1019" s="71"/>
    </row>
    <row r="1020" ht="9">
      <c r="C1020" s="71"/>
    </row>
    <row r="1021" ht="9">
      <c r="C1021" s="71"/>
    </row>
    <row r="1022" ht="9">
      <c r="C1022" s="71"/>
    </row>
    <row r="1023" ht="9">
      <c r="C1023" s="71"/>
    </row>
    <row r="1024" ht="9">
      <c r="C1024" s="71"/>
    </row>
    <row r="1025" ht="9">
      <c r="C1025" s="71"/>
    </row>
    <row r="1026" ht="9">
      <c r="C1026" s="71"/>
    </row>
    <row r="1027" ht="9">
      <c r="C1027" s="71"/>
    </row>
    <row r="1028" ht="9">
      <c r="C1028" s="71"/>
    </row>
    <row r="1029" ht="9">
      <c r="C1029" s="71"/>
    </row>
    <row r="1030" ht="9">
      <c r="C1030" s="71"/>
    </row>
    <row r="1031" ht="9">
      <c r="C1031" s="71"/>
    </row>
    <row r="1032" ht="9">
      <c r="C1032" s="71"/>
    </row>
    <row r="1033" ht="9">
      <c r="C1033" s="71"/>
    </row>
    <row r="1034" ht="9">
      <c r="C1034" s="71"/>
    </row>
    <row r="1035" ht="9">
      <c r="C1035" s="71"/>
    </row>
    <row r="1036" ht="9">
      <c r="C1036" s="71"/>
    </row>
    <row r="1037" ht="9">
      <c r="C1037" s="71"/>
    </row>
    <row r="1038" ht="9">
      <c r="C1038" s="71"/>
    </row>
    <row r="1039" ht="9">
      <c r="C1039" s="71"/>
    </row>
    <row r="1040" ht="9">
      <c r="C1040" s="71"/>
    </row>
    <row r="1041" ht="9">
      <c r="C1041" s="71"/>
    </row>
    <row r="1042" ht="9">
      <c r="C1042" s="71"/>
    </row>
    <row r="1043" ht="9">
      <c r="C1043" s="71"/>
    </row>
    <row r="1044" ht="9">
      <c r="C1044" s="71"/>
    </row>
    <row r="1045" ht="9">
      <c r="C1045" s="71"/>
    </row>
    <row r="1046" ht="9">
      <c r="C1046" s="71"/>
    </row>
    <row r="1047" ht="9">
      <c r="C1047" s="71"/>
    </row>
    <row r="1048" ht="9">
      <c r="C1048" s="71"/>
    </row>
    <row r="1049" ht="9">
      <c r="C1049" s="71"/>
    </row>
    <row r="1050" ht="9">
      <c r="C1050" s="71"/>
    </row>
    <row r="1051" ht="9">
      <c r="C1051" s="71"/>
    </row>
    <row r="1052" ht="9">
      <c r="C1052" s="71"/>
    </row>
    <row r="1053" ht="9">
      <c r="C1053" s="71"/>
    </row>
    <row r="1054" ht="9">
      <c r="C1054" s="71"/>
    </row>
    <row r="1055" ht="9">
      <c r="C1055" s="71"/>
    </row>
    <row r="1056" ht="9">
      <c r="C1056" s="71"/>
    </row>
    <row r="1057" ht="9">
      <c r="C1057" s="71"/>
    </row>
    <row r="1058" ht="9">
      <c r="C1058" s="71"/>
    </row>
    <row r="1059" ht="9">
      <c r="C1059" s="71"/>
    </row>
    <row r="1060" ht="9">
      <c r="C1060" s="71"/>
    </row>
    <row r="1061" ht="9">
      <c r="C1061" s="71"/>
    </row>
    <row r="1062" ht="9">
      <c r="C1062" s="71"/>
    </row>
    <row r="1063" ht="9">
      <c r="C1063" s="71"/>
    </row>
    <row r="1064" ht="9">
      <c r="C1064" s="71"/>
    </row>
    <row r="1065" ht="9">
      <c r="C1065" s="71"/>
    </row>
    <row r="1066" ht="9">
      <c r="C1066" s="71"/>
    </row>
    <row r="1067" ht="9">
      <c r="C1067" s="71"/>
    </row>
    <row r="1068" ht="9">
      <c r="C1068" s="71"/>
    </row>
    <row r="1069" ht="9">
      <c r="C1069" s="71"/>
    </row>
    <row r="1070" ht="9">
      <c r="C1070" s="71"/>
    </row>
    <row r="1071" ht="9">
      <c r="C1071" s="71"/>
    </row>
    <row r="1072" ht="9">
      <c r="C1072" s="71"/>
    </row>
    <row r="1073" ht="9">
      <c r="C1073" s="71"/>
    </row>
    <row r="1074" ht="9">
      <c r="C1074" s="71"/>
    </row>
    <row r="1075" ht="9">
      <c r="C1075" s="71"/>
    </row>
    <row r="1076" ht="9">
      <c r="C1076" s="71"/>
    </row>
    <row r="1077" ht="9">
      <c r="C1077" s="71"/>
    </row>
    <row r="1078" ht="9">
      <c r="C1078" s="71"/>
    </row>
    <row r="1079" ht="9">
      <c r="C1079" s="71"/>
    </row>
    <row r="1080" ht="9">
      <c r="C1080" s="71"/>
    </row>
    <row r="1081" ht="9">
      <c r="C1081" s="71"/>
    </row>
    <row r="1082" ht="9">
      <c r="C1082" s="71"/>
    </row>
    <row r="1083" ht="9">
      <c r="C1083" s="71"/>
    </row>
    <row r="1084" ht="9">
      <c r="C1084" s="71"/>
    </row>
    <row r="1085" ht="9">
      <c r="C1085" s="71"/>
    </row>
    <row r="1086" ht="9">
      <c r="C1086" s="71"/>
    </row>
    <row r="1087" ht="9">
      <c r="C1087" s="71"/>
    </row>
    <row r="1088" ht="9">
      <c r="C1088" s="71"/>
    </row>
    <row r="1089" ht="9">
      <c r="C1089" s="71"/>
    </row>
    <row r="1090" ht="9">
      <c r="C1090" s="71"/>
    </row>
    <row r="1091" ht="9">
      <c r="C1091" s="71"/>
    </row>
    <row r="1092" ht="9">
      <c r="C1092" s="71"/>
    </row>
    <row r="1093" ht="9">
      <c r="C1093" s="71"/>
    </row>
    <row r="1094" ht="9">
      <c r="C1094" s="71"/>
    </row>
    <row r="1095" ht="9">
      <c r="C1095" s="71"/>
    </row>
    <row r="1096" ht="9">
      <c r="C1096" s="71"/>
    </row>
    <row r="1097" ht="9">
      <c r="C1097" s="71"/>
    </row>
    <row r="1098" ht="9">
      <c r="C1098" s="71"/>
    </row>
    <row r="1099" ht="9">
      <c r="C1099" s="71"/>
    </row>
    <row r="1100" ht="9">
      <c r="C1100" s="71"/>
    </row>
    <row r="1101" ht="9">
      <c r="C1101" s="71"/>
    </row>
    <row r="1102" ht="9">
      <c r="C1102" s="71"/>
    </row>
    <row r="1103" ht="9">
      <c r="C1103" s="71"/>
    </row>
    <row r="1104" ht="9">
      <c r="C1104" s="71"/>
    </row>
    <row r="1105" ht="9">
      <c r="C1105" s="71"/>
    </row>
    <row r="1106" ht="9">
      <c r="C1106" s="71"/>
    </row>
    <row r="1107" ht="9">
      <c r="C1107" s="71"/>
    </row>
    <row r="1108" ht="9">
      <c r="C1108" s="71"/>
    </row>
    <row r="1109" ht="9">
      <c r="C1109" s="71"/>
    </row>
    <row r="1110" ht="9">
      <c r="C1110" s="71"/>
    </row>
    <row r="1111" ht="9">
      <c r="C1111" s="71"/>
    </row>
    <row r="1112" ht="9">
      <c r="C1112" s="71"/>
    </row>
    <row r="1113" ht="9">
      <c r="C1113" s="71"/>
    </row>
    <row r="1114" ht="9">
      <c r="C1114" s="71"/>
    </row>
    <row r="1115" ht="9">
      <c r="C1115" s="71"/>
    </row>
    <row r="1116" ht="9">
      <c r="C1116" s="71"/>
    </row>
    <row r="1117" ht="9">
      <c r="C1117" s="71"/>
    </row>
    <row r="1118" ht="9">
      <c r="C1118" s="71"/>
    </row>
    <row r="1119" ht="9">
      <c r="C1119" s="71"/>
    </row>
    <row r="1120" ht="9">
      <c r="C1120" s="71"/>
    </row>
    <row r="1121" ht="9">
      <c r="C1121" s="71"/>
    </row>
    <row r="1122" ht="9">
      <c r="C1122" s="71"/>
    </row>
    <row r="1123" ht="9">
      <c r="C1123" s="71"/>
    </row>
    <row r="1124" ht="9">
      <c r="C1124" s="71"/>
    </row>
    <row r="1125" ht="9">
      <c r="C1125" s="71"/>
    </row>
    <row r="1126" ht="9">
      <c r="C1126" s="71"/>
    </row>
    <row r="1127" ht="9">
      <c r="C1127" s="71"/>
    </row>
    <row r="1128" ht="9">
      <c r="C1128" s="71"/>
    </row>
    <row r="1129" ht="9">
      <c r="C1129" s="71"/>
    </row>
    <row r="1130" ht="9">
      <c r="C1130" s="71"/>
    </row>
    <row r="1131" ht="9">
      <c r="C1131" s="71"/>
    </row>
    <row r="1132" ht="9">
      <c r="C1132" s="71"/>
    </row>
    <row r="1133" ht="9">
      <c r="C1133" s="71"/>
    </row>
    <row r="1134" ht="9">
      <c r="C1134" s="71"/>
    </row>
    <row r="1135" ht="9">
      <c r="C1135" s="71"/>
    </row>
    <row r="1136" ht="9">
      <c r="C1136" s="71"/>
    </row>
    <row r="1137" ht="9">
      <c r="C1137" s="71"/>
    </row>
    <row r="1138" ht="9">
      <c r="C1138" s="71"/>
    </row>
    <row r="1139" ht="9">
      <c r="C1139" s="71"/>
    </row>
    <row r="1140" ht="9">
      <c r="C1140" s="71"/>
    </row>
    <row r="1141" ht="9">
      <c r="C1141" s="71"/>
    </row>
    <row r="1142" ht="9">
      <c r="C1142" s="71"/>
    </row>
    <row r="1143" ht="9">
      <c r="C1143" s="71"/>
    </row>
    <row r="1144" ht="9">
      <c r="C1144" s="71"/>
    </row>
    <row r="1145" ht="9">
      <c r="C1145" s="71"/>
    </row>
    <row r="1146" ht="9">
      <c r="C1146" s="71"/>
    </row>
    <row r="1147" ht="9">
      <c r="C1147" s="71"/>
    </row>
    <row r="1148" ht="9">
      <c r="C1148" s="71"/>
    </row>
    <row r="1149" ht="9">
      <c r="C1149" s="71"/>
    </row>
    <row r="1150" ht="9">
      <c r="C1150" s="71"/>
    </row>
    <row r="1151" ht="9">
      <c r="C1151" s="71"/>
    </row>
    <row r="1152" ht="9">
      <c r="C1152" s="71"/>
    </row>
    <row r="1153" ht="9">
      <c r="C1153" s="71"/>
    </row>
    <row r="1154" ht="9">
      <c r="C1154" s="71"/>
    </row>
    <row r="1155" ht="9">
      <c r="C1155" s="71"/>
    </row>
    <row r="1156" ht="9">
      <c r="C1156" s="71"/>
    </row>
    <row r="1157" ht="9">
      <c r="C1157" s="71"/>
    </row>
    <row r="1158" ht="9">
      <c r="C1158" s="71"/>
    </row>
    <row r="1159" ht="9">
      <c r="C1159" s="71"/>
    </row>
    <row r="1160" ht="9">
      <c r="C1160" s="71"/>
    </row>
    <row r="1161" ht="9">
      <c r="C1161" s="71"/>
    </row>
    <row r="1162" ht="9">
      <c r="C1162" s="71"/>
    </row>
    <row r="1163" ht="9">
      <c r="C1163" s="71"/>
    </row>
    <row r="1164" ht="9">
      <c r="C1164" s="71"/>
    </row>
    <row r="1165" ht="9">
      <c r="C1165" s="71"/>
    </row>
    <row r="1166" ht="9">
      <c r="C1166" s="71"/>
    </row>
    <row r="1167" ht="9">
      <c r="C1167" s="71"/>
    </row>
    <row r="1168" ht="9">
      <c r="C1168" s="71"/>
    </row>
    <row r="1169" ht="9">
      <c r="C1169" s="71"/>
    </row>
    <row r="1170" ht="9">
      <c r="C1170" s="71"/>
    </row>
    <row r="1171" ht="9">
      <c r="C1171" s="71"/>
    </row>
    <row r="1172" ht="9">
      <c r="C1172" s="71"/>
    </row>
    <row r="1173" ht="9">
      <c r="C1173" s="71"/>
    </row>
    <row r="1174" ht="9">
      <c r="C1174" s="71"/>
    </row>
    <row r="1175" ht="9">
      <c r="C1175" s="71"/>
    </row>
    <row r="1176" ht="9">
      <c r="C1176" s="71"/>
    </row>
    <row r="1177" ht="9">
      <c r="C1177" s="71"/>
    </row>
    <row r="1178" ht="9">
      <c r="C1178" s="71"/>
    </row>
    <row r="1179" ht="9">
      <c r="C1179" s="71"/>
    </row>
    <row r="1180" ht="9">
      <c r="C1180" s="71"/>
    </row>
    <row r="1181" ht="9">
      <c r="C1181" s="71"/>
    </row>
    <row r="1182" ht="9">
      <c r="C1182" s="71"/>
    </row>
    <row r="1183" ht="9">
      <c r="C1183" s="71"/>
    </row>
    <row r="1184" ht="9">
      <c r="C1184" s="71"/>
    </row>
    <row r="1185" ht="9">
      <c r="C1185" s="71"/>
    </row>
    <row r="1186" ht="9">
      <c r="C1186" s="71"/>
    </row>
    <row r="1187" ht="9">
      <c r="C1187" s="71"/>
    </row>
    <row r="1188" ht="9">
      <c r="C1188" s="71"/>
    </row>
    <row r="1189" ht="9">
      <c r="C1189" s="71"/>
    </row>
    <row r="1190" ht="9">
      <c r="C1190" s="71"/>
    </row>
    <row r="1191" ht="9">
      <c r="C1191" s="71"/>
    </row>
    <row r="1192" ht="9">
      <c r="C1192" s="71"/>
    </row>
    <row r="1193" ht="9">
      <c r="C1193" s="71"/>
    </row>
    <row r="1194" ht="9">
      <c r="C1194" s="71"/>
    </row>
    <row r="1195" ht="9">
      <c r="C1195" s="71"/>
    </row>
    <row r="1196" ht="9">
      <c r="C1196" s="71"/>
    </row>
    <row r="1197" ht="9">
      <c r="C1197" s="71"/>
    </row>
    <row r="1198" ht="9">
      <c r="C1198" s="71"/>
    </row>
    <row r="1199" ht="9">
      <c r="C1199" s="71"/>
    </row>
    <row r="1200" ht="9">
      <c r="C1200" s="71"/>
    </row>
    <row r="1201" ht="9">
      <c r="C1201" s="71"/>
    </row>
    <row r="1202" ht="9">
      <c r="C1202" s="71"/>
    </row>
    <row r="1203" ht="9">
      <c r="C1203" s="71"/>
    </row>
    <row r="1204" ht="9">
      <c r="C1204" s="71"/>
    </row>
    <row r="1205" ht="9">
      <c r="C1205" s="71"/>
    </row>
    <row r="1206" ht="9">
      <c r="C1206" s="71"/>
    </row>
    <row r="1207" ht="9">
      <c r="C1207" s="71"/>
    </row>
    <row r="1208" ht="9">
      <c r="C1208" s="71"/>
    </row>
    <row r="1209" ht="9">
      <c r="C1209" s="71"/>
    </row>
    <row r="1210" ht="9">
      <c r="C1210" s="71"/>
    </row>
    <row r="1211" ht="9">
      <c r="C1211" s="71"/>
    </row>
    <row r="1212" ht="9">
      <c r="C1212" s="71"/>
    </row>
    <row r="1213" ht="9">
      <c r="C1213" s="71"/>
    </row>
    <row r="1214" ht="9">
      <c r="C1214" s="71"/>
    </row>
    <row r="1215" ht="9">
      <c r="C1215" s="71"/>
    </row>
    <row r="1216" ht="9">
      <c r="C1216" s="71"/>
    </row>
    <row r="1217" ht="9">
      <c r="C1217" s="71"/>
    </row>
    <row r="1218" ht="9">
      <c r="C1218" s="71"/>
    </row>
    <row r="1219" ht="9">
      <c r="C1219" s="71"/>
    </row>
    <row r="1220" ht="9">
      <c r="C1220" s="71"/>
    </row>
    <row r="1221" ht="9">
      <c r="C1221" s="71"/>
    </row>
    <row r="1222" ht="9">
      <c r="C1222" s="71"/>
    </row>
    <row r="1223" ht="9">
      <c r="C1223" s="71"/>
    </row>
    <row r="1224" ht="9">
      <c r="C1224" s="71"/>
    </row>
    <row r="1225" ht="9">
      <c r="C1225" s="71"/>
    </row>
    <row r="1226" ht="9">
      <c r="C1226" s="71"/>
    </row>
    <row r="1227" ht="9">
      <c r="C1227" s="71"/>
    </row>
    <row r="1228" ht="9">
      <c r="C1228" s="71"/>
    </row>
    <row r="1229" ht="9">
      <c r="C1229" s="71"/>
    </row>
    <row r="1230" ht="9">
      <c r="C1230" s="71"/>
    </row>
    <row r="1231" ht="9">
      <c r="C1231" s="71"/>
    </row>
    <row r="1232" ht="9">
      <c r="C1232" s="71"/>
    </row>
    <row r="1233" ht="9">
      <c r="C1233" s="71"/>
    </row>
    <row r="1234" ht="9">
      <c r="C1234" s="71"/>
    </row>
    <row r="1235" ht="9">
      <c r="C1235" s="71"/>
    </row>
    <row r="1236" ht="9">
      <c r="C1236" s="71"/>
    </row>
    <row r="1237" ht="9">
      <c r="C1237" s="71"/>
    </row>
    <row r="1238" ht="9">
      <c r="C1238" s="71"/>
    </row>
    <row r="1239" ht="9">
      <c r="C1239" s="71"/>
    </row>
    <row r="1240" ht="9">
      <c r="C1240" s="71"/>
    </row>
    <row r="1241" ht="9">
      <c r="C1241" s="71"/>
    </row>
    <row r="1242" ht="9">
      <c r="C1242" s="71"/>
    </row>
    <row r="1243" ht="9">
      <c r="C1243" s="71"/>
    </row>
    <row r="1244" ht="9">
      <c r="C1244" s="71"/>
    </row>
    <row r="1245" ht="9">
      <c r="C1245" s="71"/>
    </row>
    <row r="1246" ht="9">
      <c r="C1246" s="71"/>
    </row>
    <row r="1247" ht="9">
      <c r="C1247" s="71"/>
    </row>
    <row r="1248" ht="9">
      <c r="C1248" s="71"/>
    </row>
    <row r="1249" ht="9">
      <c r="C1249" s="71"/>
    </row>
    <row r="1250" ht="9">
      <c r="C1250" s="71"/>
    </row>
    <row r="1251" ht="9">
      <c r="C1251" s="71"/>
    </row>
    <row r="1252" ht="9">
      <c r="C1252" s="71"/>
    </row>
    <row r="1253" ht="9">
      <c r="C1253" s="71"/>
    </row>
    <row r="1254" ht="9">
      <c r="C1254" s="71"/>
    </row>
    <row r="1255" ht="9">
      <c r="C1255" s="71"/>
    </row>
    <row r="1256" ht="9">
      <c r="C1256" s="71"/>
    </row>
    <row r="1257" ht="9">
      <c r="C1257" s="71"/>
    </row>
    <row r="1258" ht="9">
      <c r="C1258" s="71"/>
    </row>
    <row r="1259" ht="9">
      <c r="C1259" s="71"/>
    </row>
    <row r="1260" ht="9">
      <c r="C1260" s="71"/>
    </row>
    <row r="1261" ht="9">
      <c r="C1261" s="71"/>
    </row>
    <row r="1262" ht="9">
      <c r="C1262" s="71"/>
    </row>
    <row r="1263" ht="9">
      <c r="C1263" s="71"/>
    </row>
    <row r="1264" ht="9">
      <c r="C1264" s="71"/>
    </row>
    <row r="1265" ht="9">
      <c r="C1265" s="71"/>
    </row>
    <row r="1266" ht="9">
      <c r="C1266" s="71"/>
    </row>
    <row r="1267" ht="9">
      <c r="C1267" s="71"/>
    </row>
    <row r="1268" ht="9">
      <c r="C1268" s="71"/>
    </row>
    <row r="1269" ht="9">
      <c r="C1269" s="71"/>
    </row>
    <row r="1270" ht="9">
      <c r="C1270" s="71"/>
    </row>
    <row r="1271" ht="9">
      <c r="C1271" s="71"/>
    </row>
    <row r="1272" ht="9">
      <c r="C1272" s="71"/>
    </row>
    <row r="1273" ht="9">
      <c r="C1273" s="71"/>
    </row>
    <row r="1274" ht="9">
      <c r="C1274" s="71"/>
    </row>
    <row r="1275" ht="9">
      <c r="C1275" s="71"/>
    </row>
    <row r="1276" ht="9">
      <c r="C1276" s="71"/>
    </row>
    <row r="1277" ht="9">
      <c r="C1277" s="71"/>
    </row>
    <row r="1278" ht="9">
      <c r="C1278" s="71"/>
    </row>
    <row r="1279" ht="9">
      <c r="C1279" s="71"/>
    </row>
    <row r="1280" ht="9">
      <c r="C1280" s="71"/>
    </row>
    <row r="1281" ht="9">
      <c r="C1281" s="71"/>
    </row>
    <row r="1282" ht="9">
      <c r="C1282" s="71"/>
    </row>
    <row r="1283" ht="9">
      <c r="C1283" s="71"/>
    </row>
    <row r="1284" ht="9">
      <c r="C1284" s="71"/>
    </row>
    <row r="1285" ht="9">
      <c r="C1285" s="71"/>
    </row>
    <row r="1286" ht="9">
      <c r="C1286" s="71"/>
    </row>
    <row r="1287" ht="9">
      <c r="C1287" s="71"/>
    </row>
    <row r="1288" ht="9">
      <c r="C1288" s="71"/>
    </row>
    <row r="1289" ht="9">
      <c r="C1289" s="71"/>
    </row>
    <row r="1290" ht="9">
      <c r="C1290" s="71"/>
    </row>
    <row r="1291" ht="9">
      <c r="C1291" s="71"/>
    </row>
    <row r="1292" ht="9">
      <c r="C1292" s="71"/>
    </row>
    <row r="1293" ht="9">
      <c r="C1293" s="71"/>
    </row>
    <row r="1294" ht="9">
      <c r="C1294" s="71"/>
    </row>
    <row r="1295" ht="9">
      <c r="C1295" s="71"/>
    </row>
    <row r="1296" ht="9">
      <c r="C1296" s="71"/>
    </row>
    <row r="1297" ht="9">
      <c r="C1297" s="71"/>
    </row>
    <row r="1298" ht="9">
      <c r="C1298" s="71"/>
    </row>
    <row r="1299" ht="9">
      <c r="C1299" s="71"/>
    </row>
    <row r="1300" ht="9">
      <c r="C1300" s="71"/>
    </row>
    <row r="1301" ht="9">
      <c r="C1301" s="71"/>
    </row>
    <row r="1302" ht="9">
      <c r="C1302" s="71"/>
    </row>
    <row r="1303" ht="9">
      <c r="C1303" s="71"/>
    </row>
    <row r="1304" ht="9">
      <c r="C1304" s="71"/>
    </row>
    <row r="1305" ht="9">
      <c r="C1305" s="71"/>
    </row>
    <row r="1306" ht="9">
      <c r="C1306" s="71"/>
    </row>
    <row r="1307" ht="9">
      <c r="C1307" s="71"/>
    </row>
    <row r="1308" ht="9">
      <c r="C1308" s="71"/>
    </row>
    <row r="1309" ht="9">
      <c r="C1309" s="71"/>
    </row>
    <row r="1310" ht="9">
      <c r="C1310" s="71"/>
    </row>
    <row r="1311" ht="9">
      <c r="C1311" s="71"/>
    </row>
    <row r="1312" ht="9">
      <c r="C1312" s="71"/>
    </row>
    <row r="1313" ht="9">
      <c r="C1313" s="71"/>
    </row>
    <row r="1314" ht="9">
      <c r="C1314" s="71"/>
    </row>
    <row r="1315" ht="9">
      <c r="C1315" s="71"/>
    </row>
    <row r="1316" ht="9">
      <c r="C1316" s="71"/>
    </row>
    <row r="1317" ht="9">
      <c r="C1317" s="71"/>
    </row>
    <row r="1318" ht="9">
      <c r="C1318" s="71"/>
    </row>
    <row r="1319" ht="9">
      <c r="C1319" s="71"/>
    </row>
    <row r="1320" ht="9">
      <c r="C1320" s="71"/>
    </row>
    <row r="1321" ht="9">
      <c r="C1321" s="71"/>
    </row>
    <row r="1322" ht="9">
      <c r="C1322" s="71"/>
    </row>
    <row r="1323" ht="9">
      <c r="C1323" s="71"/>
    </row>
    <row r="1324" ht="9">
      <c r="C1324" s="71"/>
    </row>
    <row r="1325" ht="9">
      <c r="C1325" s="71"/>
    </row>
    <row r="1326" ht="9">
      <c r="C1326" s="71"/>
    </row>
    <row r="1327" ht="9">
      <c r="C1327" s="71"/>
    </row>
    <row r="1328" ht="9">
      <c r="C1328" s="71"/>
    </row>
    <row r="1329" ht="9">
      <c r="C1329" s="71"/>
    </row>
    <row r="1330" ht="9">
      <c r="C1330" s="71"/>
    </row>
    <row r="1331" ht="9">
      <c r="C1331" s="71"/>
    </row>
    <row r="1332" ht="9">
      <c r="C1332" s="71"/>
    </row>
    <row r="1333" ht="9">
      <c r="C1333" s="71"/>
    </row>
    <row r="1334" ht="9">
      <c r="C1334" s="71"/>
    </row>
    <row r="1335" ht="9">
      <c r="C1335" s="71"/>
    </row>
    <row r="1336" ht="9">
      <c r="C1336" s="71"/>
    </row>
  </sheetData>
  <sheetProtection/>
  <mergeCells count="16">
    <mergeCell ref="A8:D8"/>
    <mergeCell ref="A9:D9"/>
    <mergeCell ref="A1:E1"/>
    <mergeCell ref="A2:E2"/>
    <mergeCell ref="A4:D4"/>
    <mergeCell ref="A6:D6"/>
    <mergeCell ref="A10:D10"/>
    <mergeCell ref="A11:D11"/>
    <mergeCell ref="A12:D12"/>
    <mergeCell ref="A13:D13"/>
    <mergeCell ref="A14:D14"/>
    <mergeCell ref="A19:E19"/>
    <mergeCell ref="A15:D15"/>
    <mergeCell ref="A16:D16"/>
    <mergeCell ref="A17:D17"/>
    <mergeCell ref="A18:D18"/>
  </mergeCells>
  <printOptions horizontalCentered="1" verticalCentered="1"/>
  <pageMargins left="0.5905511811023623" right="0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75" zoomScaleNormal="75" zoomScalePageLayoutView="0" workbookViewId="0" topLeftCell="A15">
      <selection activeCell="A32" sqref="A32"/>
    </sheetView>
  </sheetViews>
  <sheetFormatPr defaultColWidth="8.88671875" defaultRowHeight="15"/>
  <cols>
    <col min="1" max="1" width="2.77734375" style="0" customWidth="1"/>
    <col min="10" max="10" width="4.5546875" style="0" customWidth="1"/>
    <col min="11" max="11" width="9.5546875" style="16" customWidth="1"/>
    <col min="12" max="12" width="11.10546875" style="16" customWidth="1"/>
    <col min="13" max="13" width="8.77734375" style="16" customWidth="1"/>
    <col min="14" max="15" width="8.99609375" style="16" bestFit="1" customWidth="1"/>
    <col min="16" max="16" width="9.3359375" style="16" bestFit="1" customWidth="1"/>
    <col min="17" max="22" width="8.99609375" style="16" bestFit="1" customWidth="1"/>
    <col min="23" max="23" width="9.5546875" style="30" bestFit="1" customWidth="1"/>
    <col min="24" max="62" width="8.88671875" style="30" customWidth="1"/>
    <col min="63" max="247" width="8.88671875" style="16" customWidth="1"/>
    <col min="248" max="248" width="27.99609375" style="16" bestFit="1" customWidth="1"/>
    <col min="249" max="249" width="15.99609375" style="28" bestFit="1" customWidth="1"/>
    <col min="250" max="250" width="11.3359375" style="29" bestFit="1" customWidth="1"/>
    <col min="251" max="251" width="8.88671875" style="30" customWidth="1"/>
    <col min="252" max="252" width="11.99609375" style="30" bestFit="1" customWidth="1"/>
    <col min="253" max="16384" width="8.88671875" style="30" customWidth="1"/>
  </cols>
  <sheetData>
    <row r="1" spans="11:248" ht="15.75">
      <c r="K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2:9" ht="18.75">
      <c r="B2" s="128" t="s">
        <v>38</v>
      </c>
      <c r="C2" s="128"/>
      <c r="D2" s="128"/>
      <c r="E2" s="128"/>
      <c r="F2" s="128"/>
      <c r="G2" s="128"/>
      <c r="H2" s="128"/>
      <c r="I2" s="128"/>
    </row>
    <row r="3" spans="1:256" s="7" customFormat="1" ht="15.75">
      <c r="A3"/>
      <c r="B3"/>
      <c r="C3"/>
      <c r="D3"/>
      <c r="E3"/>
      <c r="F3"/>
      <c r="G3"/>
      <c r="H3"/>
      <c r="I3"/>
      <c r="J3"/>
      <c r="K3" s="16"/>
      <c r="L3" s="16"/>
      <c r="M3" s="16"/>
      <c r="N3" s="3"/>
      <c r="O3" s="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IO3" s="28"/>
      <c r="IP3" s="29"/>
      <c r="IQ3" s="31"/>
      <c r="IR3" s="31"/>
      <c r="IS3" s="30"/>
      <c r="IT3" s="30"/>
      <c r="IU3" s="30"/>
      <c r="IV3" s="30"/>
    </row>
    <row r="4" spans="1:256" s="7" customFormat="1" ht="20.25">
      <c r="A4"/>
      <c r="B4" s="127" t="s">
        <v>18</v>
      </c>
      <c r="C4" s="127"/>
      <c r="D4" s="127"/>
      <c r="E4" s="127"/>
      <c r="F4" s="127"/>
      <c r="G4" s="127"/>
      <c r="H4" s="127"/>
      <c r="I4" s="127"/>
      <c r="J4"/>
      <c r="N4" s="3"/>
      <c r="O4" s="3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IO4" s="28"/>
      <c r="IP4" s="29"/>
      <c r="IQ4" s="31"/>
      <c r="IR4" s="31"/>
      <c r="IS4" s="30"/>
      <c r="IT4" s="30"/>
      <c r="IU4" s="30"/>
      <c r="IV4" s="30"/>
    </row>
    <row r="5" spans="1:256" s="7" customFormat="1" ht="20.25">
      <c r="A5"/>
      <c r="B5" s="127" t="s">
        <v>19</v>
      </c>
      <c r="C5" s="127"/>
      <c r="D5" s="127"/>
      <c r="E5" s="127"/>
      <c r="F5" s="127"/>
      <c r="G5" s="127"/>
      <c r="H5" s="127"/>
      <c r="I5" s="127"/>
      <c r="J5"/>
      <c r="N5" s="3"/>
      <c r="O5" s="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IO5" s="28"/>
      <c r="IP5" s="29"/>
      <c r="IQ5" s="31"/>
      <c r="IR5" s="31"/>
      <c r="IS5" s="30"/>
      <c r="IT5" s="30"/>
      <c r="IU5" s="30"/>
      <c r="IV5" s="30"/>
    </row>
    <row r="6" spans="1:256" s="7" customFormat="1" ht="15.75">
      <c r="A6"/>
      <c r="B6"/>
      <c r="C6"/>
      <c r="D6"/>
      <c r="E6"/>
      <c r="F6"/>
      <c r="G6"/>
      <c r="H6"/>
      <c r="I6"/>
      <c r="J6"/>
      <c r="N6" s="3"/>
      <c r="O6" s="3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IO6" s="28"/>
      <c r="IP6" s="29"/>
      <c r="IQ6" s="31"/>
      <c r="IR6" s="31"/>
      <c r="IS6" s="30"/>
      <c r="IT6" s="30"/>
      <c r="IU6" s="30"/>
      <c r="IV6" s="30"/>
    </row>
    <row r="7" spans="1:256" s="7" customFormat="1" ht="18.75">
      <c r="A7"/>
      <c r="B7" s="128">
        <v>2000</v>
      </c>
      <c r="C7" s="128"/>
      <c r="D7" s="128"/>
      <c r="E7" s="128"/>
      <c r="F7" s="128"/>
      <c r="G7" s="128"/>
      <c r="H7" s="128"/>
      <c r="I7" s="128"/>
      <c r="J7"/>
      <c r="N7" s="3"/>
      <c r="O7" s="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IN7" s="8" t="s">
        <v>44</v>
      </c>
      <c r="IO7" s="40">
        <v>17566547</v>
      </c>
      <c r="IP7" s="43">
        <f>(IO7*100)/IO19</f>
        <v>12.202846393746736</v>
      </c>
      <c r="IQ7" s="31"/>
      <c r="IR7" s="31"/>
      <c r="IS7" s="30"/>
      <c r="IT7" s="30"/>
      <c r="IU7" s="30"/>
      <c r="IV7" s="30"/>
    </row>
    <row r="8" spans="1:256" s="7" customFormat="1" ht="15.75">
      <c r="A8"/>
      <c r="B8"/>
      <c r="C8"/>
      <c r="D8"/>
      <c r="E8"/>
      <c r="F8"/>
      <c r="G8"/>
      <c r="H8"/>
      <c r="I8"/>
      <c r="J8"/>
      <c r="K8" s="18"/>
      <c r="N8" s="3"/>
      <c r="O8" s="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IN8" s="8" t="s">
        <v>45</v>
      </c>
      <c r="IO8" s="40">
        <v>7616486</v>
      </c>
      <c r="IP8" s="43">
        <f>(IO8*100)/IO19</f>
        <v>5.290898018724027</v>
      </c>
      <c r="IQ8" s="31"/>
      <c r="IR8" s="31"/>
      <c r="IS8" s="30"/>
      <c r="IT8" s="30"/>
      <c r="IU8" s="30"/>
      <c r="IV8" s="30"/>
    </row>
    <row r="9" spans="1:256" s="7" customFormat="1" ht="15.75">
      <c r="A9"/>
      <c r="B9"/>
      <c r="C9"/>
      <c r="D9"/>
      <c r="E9"/>
      <c r="F9"/>
      <c r="G9"/>
      <c r="H9"/>
      <c r="I9"/>
      <c r="J9"/>
      <c r="K9" s="18"/>
      <c r="N9" s="3"/>
      <c r="O9" s="3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IM9" s="1"/>
      <c r="IN9" s="39" t="s">
        <v>46</v>
      </c>
      <c r="IO9" s="40">
        <v>7702138</v>
      </c>
      <c r="IP9" s="43">
        <f>(IO9*100)/IO19</f>
        <v>5.350397372769941</v>
      </c>
      <c r="IQ9" s="32"/>
      <c r="IR9" s="32"/>
      <c r="IS9" s="30"/>
      <c r="IT9" s="30"/>
      <c r="IU9" s="30"/>
      <c r="IV9" s="30"/>
    </row>
    <row r="10" spans="11:255" ht="15">
      <c r="K10" s="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15"/>
      <c r="IN10" s="44" t="s">
        <v>47</v>
      </c>
      <c r="IO10" s="45">
        <v>1520</v>
      </c>
      <c r="IP10" s="47">
        <f>(IO10*100)/IO19</f>
        <v>0.0010558891578689334</v>
      </c>
      <c r="IQ10" s="13"/>
      <c r="IR10" s="14" t="s">
        <v>26</v>
      </c>
      <c r="IS10" s="14">
        <f>IO7+IO8</f>
        <v>25183033</v>
      </c>
      <c r="IT10" s="13"/>
      <c r="IU10" s="29"/>
    </row>
    <row r="11" spans="9:255" ht="15">
      <c r="I11" s="8"/>
      <c r="J11" s="18"/>
      <c r="K11" s="41"/>
      <c r="IM11" s="15"/>
      <c r="IN11" s="15" t="s">
        <v>48</v>
      </c>
      <c r="IO11" s="40">
        <v>38560223</v>
      </c>
      <c r="IP11" s="43">
        <f>(IO11*100)/IO19</f>
        <v>26.78639565178176</v>
      </c>
      <c r="IQ11" s="13"/>
      <c r="IR11" s="14" t="s">
        <v>5</v>
      </c>
      <c r="IS11" s="28">
        <v>7702138</v>
      </c>
      <c r="IT11" s="13"/>
      <c r="IU11" s="29"/>
    </row>
    <row r="12" spans="9:255" ht="15">
      <c r="I12" s="15"/>
      <c r="J12" s="18"/>
      <c r="K12" s="41"/>
      <c r="IM12" s="15"/>
      <c r="IN12" s="44" t="s">
        <v>49</v>
      </c>
      <c r="IO12" s="45">
        <v>33186</v>
      </c>
      <c r="IP12" s="46">
        <f>(IO12*100)/IO19</f>
        <v>0.023053116837525277</v>
      </c>
      <c r="IQ12" s="13"/>
      <c r="IR12" s="14" t="s">
        <v>25</v>
      </c>
      <c r="IS12" s="28">
        <v>38560223</v>
      </c>
      <c r="IT12" s="13"/>
      <c r="IU12" s="29"/>
    </row>
    <row r="13" spans="9:255" ht="15" customHeight="1">
      <c r="I13" s="8"/>
      <c r="J13" s="18"/>
      <c r="K13" s="41"/>
      <c r="IM13" s="15"/>
      <c r="IN13" s="44" t="s">
        <v>50</v>
      </c>
      <c r="IO13" s="45">
        <v>20</v>
      </c>
      <c r="IP13" s="48">
        <f>(IO13*100)/IO19</f>
        <v>1.389327839301228E-05</v>
      </c>
      <c r="IQ13" s="13"/>
      <c r="IR13" s="14" t="s">
        <v>6</v>
      </c>
      <c r="IS13" s="28">
        <v>30806751</v>
      </c>
      <c r="IT13" s="13"/>
      <c r="IU13" s="29"/>
    </row>
    <row r="14" spans="10:255" ht="15" customHeight="1">
      <c r="J14" s="19"/>
      <c r="K14" s="41"/>
      <c r="IM14" s="15"/>
      <c r="IN14" s="15" t="s">
        <v>51</v>
      </c>
      <c r="IO14" s="40">
        <v>30806751</v>
      </c>
      <c r="IP14" s="43">
        <f>(IO14*100)/IO19</f>
        <v>21.400338401360475</v>
      </c>
      <c r="IQ14" s="13"/>
      <c r="IR14" s="14" t="s">
        <v>7</v>
      </c>
      <c r="IS14" s="28">
        <v>41448738</v>
      </c>
      <c r="IT14" s="13"/>
      <c r="IU14" s="29"/>
    </row>
    <row r="15" spans="9:255" ht="15" customHeight="1">
      <c r="I15" s="8"/>
      <c r="J15" s="18"/>
      <c r="IM15" s="8"/>
      <c r="IN15" s="15" t="s">
        <v>52</v>
      </c>
      <c r="IO15" s="40">
        <v>41448738</v>
      </c>
      <c r="IP15" s="43">
        <f>(IO15*100)/IO19</f>
        <v>28.792942803651354</v>
      </c>
      <c r="IQ15" s="13"/>
      <c r="IR15" s="13" t="s">
        <v>27</v>
      </c>
      <c r="IS15" s="14">
        <f>IO10+IO12+IO13+IO16+IO17+IO18</f>
        <v>253621</v>
      </c>
      <c r="IT15" s="13"/>
      <c r="IU15" s="29"/>
    </row>
    <row r="16" spans="10:255" ht="15" customHeight="1">
      <c r="J16" s="19"/>
      <c r="K16" s="49"/>
      <c r="L16" s="24"/>
      <c r="IM16" s="15"/>
      <c r="IN16" s="44" t="s">
        <v>53</v>
      </c>
      <c r="IO16" s="45">
        <v>213000</v>
      </c>
      <c r="IP16" s="46">
        <f>(IO16*100)/IO19</f>
        <v>0.1479634148855808</v>
      </c>
      <c r="IQ16" s="13"/>
      <c r="IR16" s="13"/>
      <c r="IS16" s="14">
        <f>SUM(IS10:IS15)</f>
        <v>143954504</v>
      </c>
      <c r="IT16" s="13"/>
      <c r="IU16" s="35"/>
    </row>
    <row r="17" spans="7:254" ht="15" customHeight="1">
      <c r="G17" s="5"/>
      <c r="L17" s="24"/>
      <c r="IM17" s="8"/>
      <c r="IN17" s="44" t="s">
        <v>54</v>
      </c>
      <c r="IO17" s="45">
        <v>25</v>
      </c>
      <c r="IP17" s="48">
        <f>(IO17*100)/IO19</f>
        <v>1.736659799126535E-05</v>
      </c>
      <c r="IQ17" s="13"/>
      <c r="IR17" s="13"/>
      <c r="IS17" s="13"/>
      <c r="IT17" s="13"/>
    </row>
    <row r="18" spans="247:254" ht="15" customHeight="1">
      <c r="IM18" s="8"/>
      <c r="IN18" s="44" t="s">
        <v>55</v>
      </c>
      <c r="IO18" s="45">
        <v>5870</v>
      </c>
      <c r="IP18" s="47">
        <f>(IO18*100)/IO19</f>
        <v>0.0040776772083491045</v>
      </c>
      <c r="IQ18" s="13"/>
      <c r="IR18" s="13"/>
      <c r="IS18" s="13"/>
      <c r="IT18" s="13"/>
    </row>
    <row r="19" spans="9:254" ht="15" customHeight="1">
      <c r="I19" s="8"/>
      <c r="J19" s="17"/>
      <c r="IM19" s="8"/>
      <c r="IN19" s="15"/>
      <c r="IO19" s="28">
        <f>SUM(IO7:IO18)</f>
        <v>143954504</v>
      </c>
      <c r="IP19" s="42">
        <f>SUM(IP7:IP18)</f>
        <v>99.99999999999999</v>
      </c>
      <c r="IQ19" s="13"/>
      <c r="IR19" s="14"/>
      <c r="IS19" s="14"/>
      <c r="IT19" s="13"/>
    </row>
    <row r="20" spans="9:254" ht="15" customHeight="1">
      <c r="I20" s="14"/>
      <c r="K20" s="50"/>
      <c r="L20" s="50"/>
      <c r="M20" s="50"/>
      <c r="N20" s="50"/>
      <c r="O20" s="50"/>
      <c r="P20" s="50"/>
      <c r="IN20" s="25"/>
      <c r="IQ20" s="13"/>
      <c r="IR20" s="14"/>
      <c r="IS20" s="14"/>
      <c r="IT20" s="13"/>
    </row>
    <row r="21" spans="9:254" ht="15" customHeight="1">
      <c r="I21" s="13"/>
      <c r="K21" s="50"/>
      <c r="L21" s="50"/>
      <c r="M21" s="50"/>
      <c r="N21" s="50"/>
      <c r="O21" s="50"/>
      <c r="P21" s="50"/>
      <c r="IQ21" s="13"/>
      <c r="IR21" s="13"/>
      <c r="IS21" s="13"/>
      <c r="IT21" s="13"/>
    </row>
    <row r="22" spans="9:254" ht="15" customHeight="1">
      <c r="I22" s="13"/>
      <c r="K22" s="50"/>
      <c r="L22" s="50"/>
      <c r="M22" s="50"/>
      <c r="N22" s="50"/>
      <c r="O22" s="50"/>
      <c r="P22" s="50"/>
      <c r="IQ22" s="13"/>
      <c r="IR22" s="13"/>
      <c r="IS22" s="14"/>
      <c r="IT22" s="14"/>
    </row>
    <row r="23" spans="2:254" ht="15" customHeight="1">
      <c r="B23" s="23"/>
      <c r="I23" s="13"/>
      <c r="K23" s="50"/>
      <c r="L23" s="50"/>
      <c r="M23" s="50"/>
      <c r="N23" s="50"/>
      <c r="O23" s="50"/>
      <c r="P23" s="50"/>
      <c r="IO23" s="13"/>
      <c r="IP23" s="33"/>
      <c r="IQ23" s="13"/>
      <c r="IR23" s="13"/>
      <c r="IS23" s="14"/>
      <c r="IT23" s="13"/>
    </row>
    <row r="24" spans="2:254" ht="15" customHeight="1">
      <c r="B24" s="21" t="s">
        <v>42</v>
      </c>
      <c r="K24" s="51"/>
      <c r="L24" s="52"/>
      <c r="M24" s="50"/>
      <c r="N24" s="51"/>
      <c r="O24" s="53"/>
      <c r="P24" s="50"/>
      <c r="IP24" s="33"/>
      <c r="IQ24" s="13"/>
      <c r="IR24" s="14"/>
      <c r="IS24" s="14"/>
      <c r="IT24" s="13"/>
    </row>
    <row r="25" spans="2:253" ht="15" customHeight="1">
      <c r="B25" s="10" t="s">
        <v>28</v>
      </c>
      <c r="K25" s="51"/>
      <c r="L25" s="54"/>
      <c r="M25" s="50"/>
      <c r="N25" s="51"/>
      <c r="O25" s="53"/>
      <c r="P25" s="55"/>
      <c r="Q25" s="7"/>
      <c r="R25" s="7"/>
      <c r="S25" s="7"/>
      <c r="T25" s="7"/>
      <c r="U25" s="7"/>
      <c r="V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P25" s="33"/>
      <c r="IR25" s="13"/>
      <c r="IS25" s="14"/>
    </row>
    <row r="26" spans="2:253" ht="15" customHeight="1">
      <c r="B26" s="11" t="s">
        <v>29</v>
      </c>
      <c r="K26" s="51"/>
      <c r="L26" s="56"/>
      <c r="M26" s="50"/>
      <c r="N26" s="57"/>
      <c r="O26" s="53"/>
      <c r="P26" s="58"/>
      <c r="Q26" s="7"/>
      <c r="R26" s="7"/>
      <c r="S26" s="7"/>
      <c r="T26" s="7"/>
      <c r="U26" s="7"/>
      <c r="V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P26" s="33"/>
      <c r="IR26" s="13"/>
      <c r="IS26" s="14"/>
    </row>
    <row r="27" spans="2:253" ht="15" customHeight="1">
      <c r="B27" s="9" t="s">
        <v>56</v>
      </c>
      <c r="J27" s="7"/>
      <c r="K27" s="59"/>
      <c r="L27" s="54"/>
      <c r="M27" s="50"/>
      <c r="N27" s="60"/>
      <c r="O27" s="61"/>
      <c r="P27" s="58"/>
      <c r="Q27" s="7"/>
      <c r="R27" s="7"/>
      <c r="S27" s="7"/>
      <c r="T27" s="7"/>
      <c r="U27" s="7"/>
      <c r="V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S27" s="34"/>
    </row>
    <row r="28" spans="2:247" ht="15" customHeight="1">
      <c r="B28" s="9" t="s">
        <v>57</v>
      </c>
      <c r="J28" s="7"/>
      <c r="K28" s="51"/>
      <c r="L28" s="56"/>
      <c r="M28" s="50"/>
      <c r="N28" s="60"/>
      <c r="O28" s="61"/>
      <c r="P28" s="58"/>
      <c r="Q28" s="7"/>
      <c r="R28" s="7"/>
      <c r="S28" s="7"/>
      <c r="T28" s="7"/>
      <c r="U28" s="7"/>
      <c r="V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0:247" ht="15" customHeight="1">
      <c r="J29" s="7"/>
      <c r="K29" s="51"/>
      <c r="L29" s="52"/>
      <c r="M29" s="50"/>
      <c r="N29" s="60"/>
      <c r="O29" s="61"/>
      <c r="P29" s="58"/>
      <c r="Q29" s="7"/>
      <c r="R29" s="7"/>
      <c r="S29" s="7"/>
      <c r="T29" s="7"/>
      <c r="U29" s="7"/>
      <c r="V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2:16" ht="15" customHeight="1">
      <c r="B30" s="9"/>
      <c r="I30" s="65"/>
      <c r="J30" s="7"/>
      <c r="K30" s="50"/>
      <c r="L30" s="60"/>
      <c r="M30" s="62"/>
      <c r="N30" s="60"/>
      <c r="O30" s="61"/>
      <c r="P30" s="50"/>
    </row>
    <row r="31" spans="2:16" ht="15" customHeight="1">
      <c r="B31" s="9"/>
      <c r="J31" s="7"/>
      <c r="K31" s="50"/>
      <c r="L31" s="60"/>
      <c r="M31" s="62"/>
      <c r="N31" s="60"/>
      <c r="O31" s="61"/>
      <c r="P31" s="50"/>
    </row>
    <row r="32" spans="10:16" ht="15" customHeight="1">
      <c r="J32" s="7"/>
      <c r="K32" s="50"/>
      <c r="L32" s="60"/>
      <c r="M32" s="62"/>
      <c r="N32" s="60"/>
      <c r="O32" s="61"/>
      <c r="P32" s="50"/>
    </row>
    <row r="33" spans="2:16" ht="18.75">
      <c r="B33" s="128" t="s">
        <v>39</v>
      </c>
      <c r="C33" s="128"/>
      <c r="D33" s="128"/>
      <c r="E33" s="128"/>
      <c r="F33" s="128"/>
      <c r="G33" s="128"/>
      <c r="H33" s="128"/>
      <c r="I33" s="128"/>
      <c r="J33" s="7"/>
      <c r="K33" s="50"/>
      <c r="L33" s="60"/>
      <c r="M33" s="62"/>
      <c r="N33" s="60"/>
      <c r="O33" s="61"/>
      <c r="P33" s="50"/>
    </row>
    <row r="34" spans="10:22" ht="15">
      <c r="J34" s="7"/>
      <c r="K34" s="50"/>
      <c r="L34" s="60"/>
      <c r="M34" s="62"/>
      <c r="N34" s="60"/>
      <c r="O34" s="61"/>
      <c r="P34" s="50"/>
      <c r="V34" s="30"/>
    </row>
    <row r="35" spans="2:23" ht="20.25" customHeight="1">
      <c r="B35" s="127" t="s">
        <v>18</v>
      </c>
      <c r="C35" s="127"/>
      <c r="D35" s="127"/>
      <c r="E35" s="127"/>
      <c r="F35" s="127"/>
      <c r="G35" s="127"/>
      <c r="H35" s="127"/>
      <c r="I35" s="127"/>
      <c r="J35" s="7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37"/>
    </row>
    <row r="36" spans="2:23" ht="20.25" customHeight="1">
      <c r="B36" s="127" t="s">
        <v>20</v>
      </c>
      <c r="C36" s="127"/>
      <c r="D36" s="127"/>
      <c r="E36" s="127"/>
      <c r="F36" s="127"/>
      <c r="G36" s="127"/>
      <c r="H36" s="127"/>
      <c r="I36" s="127"/>
      <c r="J36" s="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0:22" ht="15">
      <c r="J37" s="7"/>
      <c r="K37" s="50"/>
      <c r="L37" s="63"/>
      <c r="M37" s="43"/>
      <c r="N37" s="50"/>
      <c r="O37" s="50"/>
      <c r="P37" s="64"/>
      <c r="V37" s="30"/>
    </row>
    <row r="38" spans="2:22" ht="18.75">
      <c r="B38" s="128">
        <v>2000</v>
      </c>
      <c r="C38" s="128"/>
      <c r="D38" s="128"/>
      <c r="E38" s="128"/>
      <c r="F38" s="128"/>
      <c r="G38" s="128"/>
      <c r="H38" s="128"/>
      <c r="I38" s="128"/>
      <c r="J38" s="7"/>
      <c r="K38" s="50"/>
      <c r="L38" s="50"/>
      <c r="M38" s="50"/>
      <c r="N38" s="50"/>
      <c r="O38" s="50"/>
      <c r="P38" s="50"/>
      <c r="V38" s="30"/>
    </row>
    <row r="39" spans="10:22" ht="15" customHeight="1">
      <c r="J39" s="7"/>
      <c r="K39" s="50"/>
      <c r="L39" s="50"/>
      <c r="M39" s="50"/>
      <c r="N39" s="50"/>
      <c r="O39" s="50"/>
      <c r="P39" s="50"/>
      <c r="V39" s="30"/>
    </row>
    <row r="40" spans="10:70" ht="15" customHeight="1">
      <c r="J40" s="7"/>
      <c r="AR40" s="68" t="s">
        <v>24</v>
      </c>
      <c r="AS40" s="13" t="s">
        <v>9</v>
      </c>
      <c r="AT40" s="13" t="s">
        <v>21</v>
      </c>
      <c r="AU40" s="13" t="s">
        <v>11</v>
      </c>
      <c r="AV40" s="13" t="s">
        <v>22</v>
      </c>
      <c r="AW40" s="13" t="s">
        <v>13</v>
      </c>
      <c r="AX40" s="13" t="s">
        <v>14</v>
      </c>
      <c r="AY40" s="13" t="s">
        <v>15</v>
      </c>
      <c r="AZ40" s="13" t="s">
        <v>16</v>
      </c>
      <c r="BA40" s="13" t="s">
        <v>17</v>
      </c>
      <c r="BB40" s="13" t="s">
        <v>41</v>
      </c>
      <c r="BC40" s="13"/>
      <c r="BK40" s="27"/>
      <c r="BL40" s="27"/>
      <c r="BM40" s="27"/>
      <c r="BN40" s="27"/>
      <c r="BO40" s="27"/>
      <c r="BP40" s="27"/>
      <c r="BQ40" s="27"/>
      <c r="BR40" s="27"/>
    </row>
    <row r="41" spans="10:70" ht="15" customHeight="1">
      <c r="J41" s="7"/>
      <c r="W41" s="13"/>
      <c r="X41" s="13"/>
      <c r="AR41" s="13"/>
      <c r="AS41" s="37">
        <v>2887812</v>
      </c>
      <c r="AT41" s="37">
        <v>89191</v>
      </c>
      <c r="AU41" s="13">
        <v>0</v>
      </c>
      <c r="AV41" s="37">
        <v>15900</v>
      </c>
      <c r="AW41" s="37">
        <v>900</v>
      </c>
      <c r="AX41" s="37">
        <v>131000</v>
      </c>
      <c r="AY41" s="37">
        <v>632787</v>
      </c>
      <c r="AZ41" s="37">
        <v>610911</v>
      </c>
      <c r="BA41" s="37">
        <v>54149</v>
      </c>
      <c r="BB41" s="13">
        <v>0</v>
      </c>
      <c r="BC41" s="13"/>
      <c r="BK41" s="27"/>
      <c r="BL41" s="27"/>
      <c r="BM41" s="27"/>
      <c r="BN41" s="27"/>
      <c r="BO41" s="27"/>
      <c r="BP41" s="27"/>
      <c r="BQ41" s="27"/>
      <c r="BR41" s="27"/>
    </row>
    <row r="42" spans="10:70" ht="15" customHeight="1">
      <c r="J42" s="7"/>
      <c r="W42" s="13"/>
      <c r="X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K42" s="27"/>
      <c r="BL42" s="27"/>
      <c r="BM42" s="27"/>
      <c r="BN42" s="27"/>
      <c r="BO42" s="27"/>
      <c r="BP42" s="27"/>
      <c r="BQ42" s="27"/>
      <c r="BR42" s="27"/>
    </row>
    <row r="43" spans="4:70" ht="15" customHeight="1">
      <c r="D43" s="4"/>
      <c r="E43" s="4"/>
      <c r="J43" s="7"/>
      <c r="W43" s="13"/>
      <c r="X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K43" s="27"/>
      <c r="BL43" s="27"/>
      <c r="BM43" s="27"/>
      <c r="BN43" s="27"/>
      <c r="BO43" s="27"/>
      <c r="BP43" s="27"/>
      <c r="BQ43" s="27"/>
      <c r="BR43" s="27"/>
    </row>
    <row r="44" spans="10:70" ht="15">
      <c r="J44" s="7"/>
      <c r="W44" s="13"/>
      <c r="X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K44" s="27"/>
      <c r="BL44" s="27"/>
      <c r="BM44" s="27"/>
      <c r="BN44" s="27"/>
      <c r="BO44" s="27"/>
      <c r="BP44" s="27"/>
      <c r="BQ44" s="27"/>
      <c r="BR44" s="27"/>
    </row>
    <row r="45" spans="10:70" ht="15">
      <c r="J45" s="7"/>
      <c r="K45" s="24"/>
      <c r="W45" s="13"/>
      <c r="X45" s="13"/>
      <c r="AR45" s="13" t="s">
        <v>8</v>
      </c>
      <c r="AS45" s="13" t="s">
        <v>10</v>
      </c>
      <c r="AT45" s="13" t="s">
        <v>12</v>
      </c>
      <c r="AU45" s="13" t="s">
        <v>23</v>
      </c>
      <c r="AV45" s="13" t="s">
        <v>32</v>
      </c>
      <c r="AW45" s="13"/>
      <c r="AX45" s="13"/>
      <c r="AY45" s="13"/>
      <c r="AZ45" s="13"/>
      <c r="BA45" s="13"/>
      <c r="BB45" s="13"/>
      <c r="BC45" s="13"/>
      <c r="BK45" s="27"/>
      <c r="BL45" s="27"/>
      <c r="BM45" s="27"/>
      <c r="BN45" s="27"/>
      <c r="BO45" s="27"/>
      <c r="BP45" s="27"/>
      <c r="BQ45" s="27"/>
      <c r="BR45" s="27"/>
    </row>
    <row r="46" spans="2:70" ht="15.75">
      <c r="B46" s="2"/>
      <c r="E46" s="6"/>
      <c r="J46" s="7"/>
      <c r="W46" s="13"/>
      <c r="X46" s="13"/>
      <c r="AR46" s="37">
        <v>56332163</v>
      </c>
      <c r="AS46" s="37">
        <v>26039506</v>
      </c>
      <c r="AT46" s="37">
        <v>37044893</v>
      </c>
      <c r="AU46" s="37">
        <v>20115292</v>
      </c>
      <c r="AV46" s="37">
        <f>SUM(AS41:BB41)</f>
        <v>4422650</v>
      </c>
      <c r="AW46" s="28">
        <f>SUM(AR46:AV46)</f>
        <v>143954504</v>
      </c>
      <c r="AX46" s="13"/>
      <c r="AY46" s="13"/>
      <c r="AZ46" s="13"/>
      <c r="BA46" s="13"/>
      <c r="BB46" s="13"/>
      <c r="BC46" s="13"/>
      <c r="BK46" s="27"/>
      <c r="BL46" s="27"/>
      <c r="BM46" s="27"/>
      <c r="BN46" s="27"/>
      <c r="BO46" s="27"/>
      <c r="BP46" s="27"/>
      <c r="BQ46" s="27"/>
      <c r="BR46" s="27"/>
    </row>
    <row r="47" spans="10:70" ht="15">
      <c r="J47" s="7"/>
      <c r="W47" s="13"/>
      <c r="X47" s="13"/>
      <c r="AR47" s="70">
        <f>(AR46*100)/AW46</f>
        <v>39.131921151977295</v>
      </c>
      <c r="AS47" s="70">
        <f>(AS46*100)/AW46</f>
        <v>18.088705303725682</v>
      </c>
      <c r="AT47" s="70">
        <f>(AT46*100)/AW46</f>
        <v>25.733750574417595</v>
      </c>
      <c r="AU47" s="70">
        <f>(AU46*100)/AW46</f>
        <v>13.97336758563664</v>
      </c>
      <c r="AV47" s="70">
        <f>(AV46*100)/AW46</f>
        <v>3.0722553842427884</v>
      </c>
      <c r="AW47" s="28"/>
      <c r="AX47" s="16"/>
      <c r="AY47" s="16"/>
      <c r="AZ47" s="16"/>
      <c r="BA47" s="16"/>
      <c r="BB47" s="16"/>
      <c r="BK47" s="27"/>
      <c r="BL47" s="27"/>
      <c r="BM47" s="27"/>
      <c r="BN47" s="27"/>
      <c r="BO47" s="27"/>
      <c r="BP47" s="27"/>
      <c r="BQ47" s="27"/>
      <c r="BR47" s="27"/>
    </row>
    <row r="48" spans="2:70" ht="15.75">
      <c r="B48" s="3"/>
      <c r="E48" s="6"/>
      <c r="J48" s="7"/>
      <c r="V48" s="30"/>
      <c r="W48" s="13"/>
      <c r="X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BK48" s="27"/>
      <c r="BL48" s="27"/>
      <c r="BM48" s="27"/>
      <c r="BN48" s="27"/>
      <c r="BO48" s="27"/>
      <c r="BP48" s="27"/>
      <c r="BQ48" s="27"/>
      <c r="BR48" s="27"/>
    </row>
    <row r="49" spans="2:22" ht="15.75">
      <c r="B49" s="3"/>
      <c r="J49" s="7"/>
      <c r="V49" s="30"/>
    </row>
    <row r="50" spans="2:22" ht="15.75">
      <c r="B50" s="3"/>
      <c r="J50" s="7"/>
      <c r="K50" s="24"/>
      <c r="V50" s="30"/>
    </row>
    <row r="51" spans="2:22" ht="15.75">
      <c r="B51" s="3"/>
      <c r="J51" s="7"/>
      <c r="V51" s="30"/>
    </row>
    <row r="52" spans="2:22" ht="15.75">
      <c r="B52" s="3"/>
      <c r="J52" s="7"/>
      <c r="V52" s="30"/>
    </row>
    <row r="53" spans="2:22" ht="15.75">
      <c r="B53" s="22"/>
      <c r="J53" s="7"/>
      <c r="V53" s="30"/>
    </row>
    <row r="54" spans="2:22" ht="15.75">
      <c r="B54" s="21" t="s">
        <v>42</v>
      </c>
      <c r="F54" s="3"/>
      <c r="J54" s="7"/>
      <c r="V54" s="30"/>
    </row>
    <row r="55" spans="2:22" ht="15.75">
      <c r="B55" s="20" t="s">
        <v>33</v>
      </c>
      <c r="F55" s="3"/>
      <c r="J55" s="7"/>
      <c r="V55" s="30"/>
    </row>
    <row r="56" spans="2:22" ht="15">
      <c r="B56" s="20"/>
      <c r="J56" s="7"/>
      <c r="V56" s="30"/>
    </row>
    <row r="57" spans="10:22" ht="15">
      <c r="J57" s="7"/>
      <c r="V57" s="30"/>
    </row>
    <row r="58" spans="10:22" ht="15">
      <c r="J58" s="7"/>
      <c r="V58" s="30"/>
    </row>
    <row r="59" spans="2:22" ht="18.75">
      <c r="B59" s="128" t="s">
        <v>40</v>
      </c>
      <c r="C59" s="128"/>
      <c r="D59" s="128"/>
      <c r="E59" s="128"/>
      <c r="F59" s="128"/>
      <c r="G59" s="128"/>
      <c r="H59" s="128"/>
      <c r="I59" s="128"/>
      <c r="J59" s="7"/>
      <c r="V59" s="30"/>
    </row>
    <row r="60" spans="10:22" ht="15">
      <c r="J60" s="7"/>
      <c r="V60" s="30"/>
    </row>
    <row r="61" spans="2:22" ht="20.25">
      <c r="B61" s="127" t="s">
        <v>18</v>
      </c>
      <c r="C61" s="127"/>
      <c r="D61" s="127"/>
      <c r="E61" s="127"/>
      <c r="F61" s="127"/>
      <c r="G61" s="127"/>
      <c r="H61" s="127"/>
      <c r="I61" s="127"/>
      <c r="J61" s="7"/>
      <c r="V61" s="30"/>
    </row>
    <row r="62" spans="2:22" ht="20.25">
      <c r="B62" s="127" t="s">
        <v>34</v>
      </c>
      <c r="C62" s="127"/>
      <c r="D62" s="127"/>
      <c r="E62" s="127"/>
      <c r="F62" s="127"/>
      <c r="G62" s="127"/>
      <c r="H62" s="127"/>
      <c r="I62" s="127"/>
      <c r="J62" s="7"/>
      <c r="V62" s="30"/>
    </row>
    <row r="63" spans="10:22" ht="15">
      <c r="J63" s="7"/>
      <c r="V63" s="30"/>
    </row>
    <row r="64" spans="2:22" ht="18.75">
      <c r="B64" s="128">
        <v>2000</v>
      </c>
      <c r="C64" s="128"/>
      <c r="D64" s="128"/>
      <c r="E64" s="128"/>
      <c r="F64" s="128"/>
      <c r="G64" s="128"/>
      <c r="H64" s="128"/>
      <c r="I64" s="128"/>
      <c r="J64" s="7"/>
      <c r="V64" s="30"/>
    </row>
    <row r="65" spans="10:22" ht="15">
      <c r="J65" s="7"/>
      <c r="V65" s="30"/>
    </row>
    <row r="66" spans="14:248" ht="15">
      <c r="N66" s="26"/>
      <c r="O66" s="26"/>
      <c r="P66" s="26"/>
      <c r="Q66" s="26"/>
      <c r="R66" s="26"/>
      <c r="S66" s="36" t="s">
        <v>0</v>
      </c>
      <c r="T66" s="37">
        <v>6908.25</v>
      </c>
      <c r="U66" s="66">
        <f>(T66*100)/T71</f>
        <v>4.798912689652655</v>
      </c>
      <c r="V66" s="30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</row>
    <row r="67" spans="14:248" ht="15">
      <c r="N67" s="26"/>
      <c r="O67" s="26"/>
      <c r="P67" s="26"/>
      <c r="Q67" s="26"/>
      <c r="R67" s="26"/>
      <c r="S67" s="36" t="s">
        <v>1</v>
      </c>
      <c r="T67" s="37">
        <v>24442.636</v>
      </c>
      <c r="U67" s="66">
        <f>(T67*100)/T71</f>
        <v>16.97941968935125</v>
      </c>
      <c r="V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</row>
    <row r="68" spans="14:248" ht="15">
      <c r="N68" s="26"/>
      <c r="O68" s="26"/>
      <c r="P68" s="26"/>
      <c r="Q68" s="26"/>
      <c r="R68" s="26"/>
      <c r="S68" s="36" t="s">
        <v>2</v>
      </c>
      <c r="T68" s="37">
        <v>80575.19099999999</v>
      </c>
      <c r="U68" s="66">
        <f>(T68*100)/T71</f>
        <v>55.97268578309794</v>
      </c>
      <c r="V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</row>
    <row r="69" spans="14:248" ht="15">
      <c r="N69" s="26"/>
      <c r="O69" s="26"/>
      <c r="P69" s="26"/>
      <c r="Q69" s="26"/>
      <c r="R69" s="26"/>
      <c r="S69" s="36" t="s">
        <v>3</v>
      </c>
      <c r="T69" s="37">
        <v>29834.864</v>
      </c>
      <c r="U69" s="66">
        <f>(T69*100)/T71</f>
        <v>20.72520644789363</v>
      </c>
      <c r="V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</row>
    <row r="70" spans="14:248" ht="15">
      <c r="N70" s="26"/>
      <c r="O70" s="26"/>
      <c r="P70" s="26"/>
      <c r="Q70" s="26"/>
      <c r="R70" s="26"/>
      <c r="S70" s="36" t="s">
        <v>4</v>
      </c>
      <c r="T70" s="37">
        <v>2193.543</v>
      </c>
      <c r="U70" s="66">
        <f>(T70*100)/T71</f>
        <v>1.523775390004524</v>
      </c>
      <c r="V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</row>
    <row r="71" spans="19:21" ht="15">
      <c r="S71" s="26"/>
      <c r="T71" s="38">
        <f>SUM(T66:T70)</f>
        <v>143954.484</v>
      </c>
      <c r="U71" s="67">
        <f>SUM(U66:U70)</f>
        <v>100</v>
      </c>
    </row>
    <row r="74" ht="15">
      <c r="K74" s="37"/>
    </row>
    <row r="75" ht="15">
      <c r="K75" s="37"/>
    </row>
    <row r="76" ht="15">
      <c r="K76" s="37"/>
    </row>
    <row r="77" ht="15">
      <c r="K77" s="37"/>
    </row>
    <row r="78" ht="15">
      <c r="K78" s="37"/>
    </row>
    <row r="81" ht="15">
      <c r="B81" s="12" t="s">
        <v>31</v>
      </c>
    </row>
  </sheetData>
  <sheetProtection/>
  <mergeCells count="12">
    <mergeCell ref="B36:I36"/>
    <mergeCell ref="B38:I38"/>
    <mergeCell ref="B59:I59"/>
    <mergeCell ref="B61:I61"/>
    <mergeCell ref="B62:I62"/>
    <mergeCell ref="B64:I64"/>
    <mergeCell ref="B2:I2"/>
    <mergeCell ref="B4:I4"/>
    <mergeCell ref="B5:I5"/>
    <mergeCell ref="B7:I7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2008-06-30T16:42:16Z</cp:lastPrinted>
  <dcterms:created xsi:type="dcterms:W3CDTF">1998-04-06T18:39:35Z</dcterms:created>
  <dcterms:modified xsi:type="dcterms:W3CDTF">2014-06-10T19:11:46Z</dcterms:modified>
  <cp:category/>
  <cp:version/>
  <cp:contentType/>
  <cp:contentStatus/>
</cp:coreProperties>
</file>