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2910" windowWidth="12840" windowHeight="6375" activeTab="0"/>
  </bookViews>
  <sheets>
    <sheet name="T2.52" sheetId="1" r:id="rId1"/>
    <sheet name="Gráfico 31 e 32" sheetId="2" state="hidden" r:id="rId2"/>
    <sheet name="Figura 08" sheetId="3" state="hidden" r:id="rId3"/>
  </sheets>
  <definedNames>
    <definedName name="_Fill" hidden="1">'T2.52'!#REF!</definedName>
    <definedName name="_xlnm.Print_Area" localSheetId="0">'T2.52'!$A$1:$L$26</definedName>
  </definedNames>
  <calcPr fullCalcOnLoad="1"/>
</workbook>
</file>

<file path=xl/sharedStrings.xml><?xml version="1.0" encoding="utf-8"?>
<sst xmlns="http://schemas.openxmlformats.org/spreadsheetml/2006/main" count="92" uniqueCount="51">
  <si>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</si>
  <si>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</si>
  <si>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</si>
  <si>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</si>
  <si>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</si>
  <si>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</si>
  <si>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</si>
  <si>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</si>
  <si>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</si>
  <si>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</si>
  <si>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</si>
  <si>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</si>
  <si>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</si>
  <si>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</si>
  <si>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</si>
  <si>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</si>
  <si>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</si>
  <si>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</si>
  <si>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</si>
  <si>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</si>
  <si>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</si>
  <si>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</si>
  <si>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</si>
  <si>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</si>
  <si>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</si>
  <si>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</si>
  <si>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</si>
  <si>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</si>
  <si>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</si>
  <si>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</si>
  <si>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</si>
  <si>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</si>
  <si>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</si>
  <si>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</si>
  <si>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</si>
  <si>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</si>
  <si>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</si>
  <si>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</si>
  <si>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</si>
  <si>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</si>
  <si>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</si>
  <si>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</si>
  <si>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</si>
  <si>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</si>
  <si>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</si>
  <si>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</si>
  <si>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</si>
  <si>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</si>
  <si>
    <t>13/12
%</t>
  </si>
  <si>
    <t>Tabela 2.52 – Importação de derivados de petróleo, energéticos e não energéticos – 2004-2013</t>
  </si>
  <si>
    <t>..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</si>
</sst>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4.8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3" applyNumberFormat="1" applyFont="1" applyAlignment="1">
      <alignment/>
    </xf>
    <xf numFmtId="197" fontId="17" fillId="0" borderId="0" xfId="53" applyNumberFormat="1" applyFont="1" applyAlignment="1">
      <alignment/>
    </xf>
    <xf numFmtId="197" fontId="18" fillId="0" borderId="0" xfId="53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3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3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3" fillId="33" borderId="0" xfId="53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196" fontId="21" fillId="33" borderId="0" xfId="53" applyNumberFormat="1" applyFont="1" applyFill="1" applyBorder="1" applyAlignment="1" applyProtection="1">
      <alignment horizontal="right" vertical="center" wrapText="1"/>
      <protection/>
    </xf>
    <xf numFmtId="9" fontId="20" fillId="33" borderId="0" xfId="51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53" applyNumberFormat="1" applyFont="1" applyFill="1" applyBorder="1" applyAlignment="1">
      <alignment horizontal="right" vertical="center" wrapText="1"/>
    </xf>
    <xf numFmtId="196" fontId="20" fillId="33" borderId="0" xfId="53" applyNumberFormat="1" applyFont="1" applyFill="1" applyBorder="1" applyAlignment="1" applyProtection="1">
      <alignment horizontal="right" wrapText="1"/>
      <protection/>
    </xf>
    <xf numFmtId="208" fontId="20" fillId="33" borderId="0" xfId="51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53" applyNumberFormat="1" applyFont="1" applyFill="1" applyBorder="1" applyAlignment="1">
      <alignment/>
    </xf>
    <xf numFmtId="197" fontId="20" fillId="33" borderId="11" xfId="53" applyNumberFormat="1" applyFont="1" applyFill="1" applyBorder="1" applyAlignment="1">
      <alignment/>
    </xf>
    <xf numFmtId="197" fontId="20" fillId="33" borderId="0" xfId="53" applyNumberFormat="1" applyFont="1" applyFill="1" applyBorder="1" applyAlignment="1">
      <alignment/>
    </xf>
    <xf numFmtId="171" fontId="20" fillId="33" borderId="11" xfId="53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7" fontId="23" fillId="33" borderId="0" xfId="53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207" fontId="20" fillId="33" borderId="0" xfId="53" applyNumberFormat="1" applyFont="1" applyFill="1" applyBorder="1" applyAlignment="1">
      <alignment horizontal="right" vertical="center" wrapText="1"/>
    </xf>
    <xf numFmtId="209" fontId="21" fillId="33" borderId="0" xfId="0" applyNumberFormat="1" applyFont="1" applyFill="1" applyBorder="1" applyAlignment="1">
      <alignment/>
    </xf>
    <xf numFmtId="4" fontId="21" fillId="33" borderId="0" xfId="53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209" fontId="20" fillId="33" borderId="0" xfId="53" applyNumberFormat="1" applyFont="1" applyFill="1" applyBorder="1" applyAlignment="1" applyProtection="1">
      <alignment horizontal="right" wrapText="1"/>
      <protection/>
    </xf>
    <xf numFmtId="0" fontId="20" fillId="33" borderId="0" xfId="0" applyFont="1" applyFill="1" applyBorder="1" applyAlignment="1">
      <alignment horizontal="left" vertical="center"/>
    </xf>
    <xf numFmtId="171" fontId="20" fillId="33" borderId="0" xfId="53" applyFont="1" applyFill="1" applyBorder="1" applyAlignment="1" applyProtection="1">
      <alignment horizontal="right" wrapText="1"/>
      <protection/>
    </xf>
    <xf numFmtId="211" fontId="20" fillId="33" borderId="0" xfId="0" applyNumberFormat="1" applyFont="1" applyFill="1" applyBorder="1" applyAlignment="1">
      <alignment/>
    </xf>
    <xf numFmtId="207" fontId="20" fillId="33" borderId="0" xfId="53" applyNumberFormat="1" applyFont="1" applyFill="1" applyBorder="1" applyAlignment="1" applyProtection="1">
      <alignment horizontal="right" wrapText="1"/>
      <protection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3477861"/>
        <c:axId val="54191886"/>
      </c:barChart>
      <c:cat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47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7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7964927"/>
        <c:axId val="27466616"/>
      </c:bar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964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J9" sqref="J9:K9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6" t="s">
        <v>31</v>
      </c>
      <c r="B3" s="70" t="s">
        <v>42</v>
      </c>
      <c r="C3" s="71"/>
      <c r="D3" s="71"/>
      <c r="E3" s="71"/>
      <c r="F3" s="71"/>
      <c r="G3" s="71"/>
      <c r="H3" s="71"/>
      <c r="I3" s="71"/>
      <c r="J3" s="71"/>
      <c r="K3" s="71"/>
      <c r="L3" s="68" t="s">
        <v>48</v>
      </c>
    </row>
    <row r="4" spans="1:12" ht="10.5" customHeight="1">
      <c r="A4" s="67"/>
      <c r="B4" s="30">
        <v>2004</v>
      </c>
      <c r="C4" s="30">
        <v>2005</v>
      </c>
      <c r="D4" s="30">
        <v>2006</v>
      </c>
      <c r="E4" s="30">
        <v>2007</v>
      </c>
      <c r="F4" s="30">
        <v>2008</v>
      </c>
      <c r="G4" s="30">
        <v>2009</v>
      </c>
      <c r="H4" s="30">
        <v>2010</v>
      </c>
      <c r="I4" s="30">
        <v>2011</v>
      </c>
      <c r="J4" s="30">
        <v>2012</v>
      </c>
      <c r="K4" s="30">
        <v>2013</v>
      </c>
      <c r="L4" s="69"/>
    </row>
    <row r="5" spans="1:12" ht="9.75" customHeight="1">
      <c r="A5" s="31"/>
      <c r="B5" s="33"/>
      <c r="C5" s="33"/>
      <c r="D5" s="33"/>
      <c r="E5" s="33"/>
      <c r="F5" s="33"/>
      <c r="L5" s="32"/>
    </row>
    <row r="6" spans="1:14" ht="9.75" customHeight="1">
      <c r="A6" s="34" t="s">
        <v>32</v>
      </c>
      <c r="B6" s="35">
        <f aca="true" t="shared" si="0" ref="B6:I6">B8+B16</f>
        <v>11744.401937701463</v>
      </c>
      <c r="C6" s="35">
        <f t="shared" si="0"/>
        <v>10921.63647097307</v>
      </c>
      <c r="D6" s="35">
        <f t="shared" si="0"/>
        <v>13501.296526697297</v>
      </c>
      <c r="E6" s="56">
        <f t="shared" si="0"/>
        <v>15959.499572092605</v>
      </c>
      <c r="F6" s="56">
        <f t="shared" si="0"/>
        <v>17913.74102876002</v>
      </c>
      <c r="G6" s="56">
        <f t="shared" si="0"/>
        <v>15936.725</v>
      </c>
      <c r="H6" s="56">
        <f t="shared" si="0"/>
        <v>27375.38</v>
      </c>
      <c r="I6" s="56">
        <f t="shared" si="0"/>
        <v>30314.904000000002</v>
      </c>
      <c r="J6" s="56">
        <f>J8+J16</f>
        <v>27177.621</v>
      </c>
      <c r="K6" s="56">
        <f>K8+K16</f>
        <v>30619.38</v>
      </c>
      <c r="L6" s="57">
        <f>100*(K6-J6)/J6</f>
        <v>12.663945089233536</v>
      </c>
      <c r="N6" s="36"/>
    </row>
    <row r="7" spans="1:14" ht="9.75" customHeight="1">
      <c r="A7" s="37"/>
      <c r="B7" s="38"/>
      <c r="C7" s="55"/>
      <c r="D7" s="55"/>
      <c r="E7" s="58"/>
      <c r="F7" s="63"/>
      <c r="G7" s="63"/>
      <c r="H7" s="63"/>
      <c r="I7" s="63"/>
      <c r="J7" s="63"/>
      <c r="K7" s="63"/>
      <c r="L7" s="57"/>
      <c r="N7" s="36"/>
    </row>
    <row r="8" spans="1:19" ht="9.75" customHeight="1">
      <c r="A8" s="34" t="s">
        <v>33</v>
      </c>
      <c r="B8" s="35">
        <f aca="true" t="shared" si="1" ref="B8:J8">SUM(B9:B14)</f>
        <v>4870.770682029364</v>
      </c>
      <c r="C8" s="35">
        <f t="shared" si="1"/>
        <v>3767.4330502168386</v>
      </c>
      <c r="D8" s="35">
        <f t="shared" si="1"/>
        <v>6111.288258940249</v>
      </c>
      <c r="E8" s="56">
        <f t="shared" si="1"/>
        <v>7912.099109617077</v>
      </c>
      <c r="F8" s="56">
        <f t="shared" si="1"/>
        <v>9713.494042088429</v>
      </c>
      <c r="G8" s="56">
        <f t="shared" si="1"/>
        <v>7354.65</v>
      </c>
      <c r="H8" s="56">
        <f t="shared" si="1"/>
        <v>14724.395999999999</v>
      </c>
      <c r="I8" s="56">
        <f t="shared" si="1"/>
        <v>17427.425</v>
      </c>
      <c r="J8" s="56">
        <f t="shared" si="1"/>
        <v>16152.356</v>
      </c>
      <c r="K8" s="56">
        <f>SUM(K9:K14)</f>
        <v>18543.415</v>
      </c>
      <c r="L8" s="57">
        <f aca="true" t="shared" si="2" ref="L8:L23">100*(K8-J8)/J8</f>
        <v>14.803159365729687</v>
      </c>
      <c r="M8" s="40"/>
      <c r="N8" s="36"/>
      <c r="O8" s="36"/>
      <c r="P8" s="36"/>
      <c r="Q8" s="36"/>
      <c r="R8" s="36"/>
      <c r="S8" s="36"/>
    </row>
    <row r="9" spans="1:19" ht="9.75" customHeight="1">
      <c r="A9" s="31" t="s">
        <v>34</v>
      </c>
      <c r="B9" s="39">
        <v>55.361017520215626</v>
      </c>
      <c r="C9" s="39">
        <v>71.1624946091644</v>
      </c>
      <c r="D9" s="39">
        <v>28.247423180592996</v>
      </c>
      <c r="E9" s="59">
        <v>10.012297843665769</v>
      </c>
      <c r="F9" s="59">
        <v>0.15028571428571424</v>
      </c>
      <c r="G9" s="59">
        <v>0.022</v>
      </c>
      <c r="H9" s="59">
        <v>505.125</v>
      </c>
      <c r="I9" s="59">
        <v>2186.78</v>
      </c>
      <c r="J9" s="59">
        <v>3780.199</v>
      </c>
      <c r="K9" s="59">
        <v>2878.042</v>
      </c>
      <c r="L9" s="57">
        <f t="shared" si="2"/>
        <v>-23.865330899246313</v>
      </c>
      <c r="M9" s="40"/>
      <c r="N9" s="36"/>
      <c r="O9" s="36"/>
      <c r="P9" s="36"/>
      <c r="Q9" s="36"/>
      <c r="R9" s="36"/>
      <c r="S9" s="36"/>
    </row>
    <row r="10" spans="1:19" ht="9.75" customHeight="1">
      <c r="A10" s="31" t="s">
        <v>40</v>
      </c>
      <c r="B10" s="39">
        <v>1.654982093663912</v>
      </c>
      <c r="C10" s="39">
        <v>0</v>
      </c>
      <c r="D10" s="39">
        <v>0</v>
      </c>
      <c r="E10" s="62">
        <v>0</v>
      </c>
      <c r="F10" s="62">
        <v>0</v>
      </c>
      <c r="G10" s="39">
        <v>3.052</v>
      </c>
      <c r="H10" s="39">
        <v>6.19</v>
      </c>
      <c r="I10" s="39">
        <v>6.124</v>
      </c>
      <c r="J10" s="39">
        <v>6.198</v>
      </c>
      <c r="K10" s="39">
        <v>0</v>
      </c>
      <c r="L10" s="57" t="s">
        <v>50</v>
      </c>
      <c r="M10" s="40"/>
      <c r="N10" s="36"/>
      <c r="O10" s="36"/>
      <c r="P10" s="36"/>
      <c r="Q10" s="36"/>
      <c r="R10" s="36"/>
      <c r="S10" s="36"/>
    </row>
    <row r="11" spans="1:19" ht="9.75" customHeight="1">
      <c r="A11" s="31" t="s">
        <v>43</v>
      </c>
      <c r="B11" s="39">
        <v>1880.1366123188404</v>
      </c>
      <c r="C11" s="39">
        <v>947.594233695652</v>
      </c>
      <c r="D11" s="39">
        <v>1585.465735507246</v>
      </c>
      <c r="E11" s="59">
        <v>1794.559713768116</v>
      </c>
      <c r="F11" s="59">
        <v>2188.8252432608692</v>
      </c>
      <c r="G11" s="59">
        <v>2556.674</v>
      </c>
      <c r="H11" s="59">
        <v>3122.575</v>
      </c>
      <c r="I11" s="59">
        <v>3389.71</v>
      </c>
      <c r="J11" s="59">
        <v>2520.255</v>
      </c>
      <c r="K11" s="59">
        <v>3324.43</v>
      </c>
      <c r="L11" s="57">
        <f t="shared" si="2"/>
        <v>31.908477515172063</v>
      </c>
      <c r="M11" s="40"/>
      <c r="N11" s="40"/>
      <c r="O11" s="36"/>
      <c r="P11" s="36"/>
      <c r="Q11" s="36"/>
      <c r="R11" s="36"/>
      <c r="S11" s="36"/>
    </row>
    <row r="12" spans="1:19" ht="9.75" customHeight="1">
      <c r="A12" s="31" t="s">
        <v>36</v>
      </c>
      <c r="B12" s="39">
        <v>130.42067917077986</v>
      </c>
      <c r="C12" s="39">
        <v>52.9087472852912</v>
      </c>
      <c r="D12" s="39">
        <v>251.67546890424484</v>
      </c>
      <c r="E12" s="59">
        <v>116.87232576505433</v>
      </c>
      <c r="F12" s="59">
        <v>198.2985695952616</v>
      </c>
      <c r="G12" s="59">
        <v>10.234</v>
      </c>
      <c r="H12" s="59">
        <v>160.713</v>
      </c>
      <c r="I12" s="59">
        <v>709.368</v>
      </c>
      <c r="J12" s="59">
        <v>212.257</v>
      </c>
      <c r="K12" s="59">
        <v>96.25</v>
      </c>
      <c r="L12" s="57">
        <f t="shared" si="2"/>
        <v>-54.65402790013993</v>
      </c>
      <c r="M12" s="40"/>
      <c r="N12" s="36"/>
      <c r="O12" s="36"/>
      <c r="P12" s="36"/>
      <c r="Q12" s="36"/>
      <c r="R12" s="36"/>
      <c r="S12" s="36"/>
    </row>
    <row r="13" spans="1:19" ht="9.75" customHeight="1">
      <c r="A13" s="31" t="s">
        <v>35</v>
      </c>
      <c r="B13" s="39">
        <v>2694.701899061033</v>
      </c>
      <c r="C13" s="39">
        <v>2371.30550704225</v>
      </c>
      <c r="D13" s="39">
        <v>3545.074538732395</v>
      </c>
      <c r="E13" s="59">
        <v>5099.405829812207</v>
      </c>
      <c r="F13" s="59">
        <v>5829.308983568074</v>
      </c>
      <c r="G13" s="59">
        <v>3515.042</v>
      </c>
      <c r="H13" s="59">
        <v>9006.996</v>
      </c>
      <c r="I13" s="59">
        <v>9332.789</v>
      </c>
      <c r="J13" s="59">
        <v>7970.204</v>
      </c>
      <c r="K13" s="59">
        <v>10283.044</v>
      </c>
      <c r="L13" s="57">
        <f t="shared" si="2"/>
        <v>29.018579700092996</v>
      </c>
      <c r="M13" s="40"/>
      <c r="N13" s="40"/>
      <c r="O13" s="36"/>
      <c r="P13" s="36"/>
      <c r="Q13" s="36"/>
      <c r="R13" s="36"/>
      <c r="S13" s="36"/>
    </row>
    <row r="14" spans="1:19" ht="9.75" customHeight="1">
      <c r="A14" s="31" t="s">
        <v>39</v>
      </c>
      <c r="B14" s="39">
        <v>108.49549186483104</v>
      </c>
      <c r="C14" s="39">
        <v>324.462067584481</v>
      </c>
      <c r="D14" s="39">
        <v>700.8250926157698</v>
      </c>
      <c r="E14" s="58">
        <v>891.248942428035</v>
      </c>
      <c r="F14" s="58">
        <v>1496.9109599499375</v>
      </c>
      <c r="G14" s="58">
        <v>1269.626</v>
      </c>
      <c r="H14" s="58">
        <v>1922.797</v>
      </c>
      <c r="I14" s="58">
        <v>1802.654</v>
      </c>
      <c r="J14" s="58">
        <v>1663.243</v>
      </c>
      <c r="K14" s="58">
        <v>1961.649</v>
      </c>
      <c r="L14" s="57">
        <f t="shared" si="2"/>
        <v>17.94121484353158</v>
      </c>
      <c r="M14" s="40"/>
      <c r="N14" s="36"/>
      <c r="O14" s="36"/>
      <c r="P14" s="36"/>
      <c r="Q14" s="36"/>
      <c r="R14" s="36"/>
      <c r="S14" s="36"/>
    </row>
    <row r="15" spans="1:19" ht="9.75" customHeight="1">
      <c r="A15" s="31"/>
      <c r="B15" s="39"/>
      <c r="C15" s="39"/>
      <c r="D15" s="39"/>
      <c r="E15" s="60"/>
      <c r="F15" s="64"/>
      <c r="G15" s="64"/>
      <c r="H15" s="64"/>
      <c r="I15" s="64"/>
      <c r="J15" s="64"/>
      <c r="K15" s="64"/>
      <c r="L15" s="57"/>
      <c r="M15" s="40"/>
      <c r="N15" s="36"/>
      <c r="O15" s="36"/>
      <c r="P15" s="36"/>
      <c r="Q15" s="36"/>
      <c r="R15" s="36"/>
      <c r="S15" s="36"/>
    </row>
    <row r="16" spans="1:19" ht="9.75" customHeight="1">
      <c r="A16" s="41" t="s">
        <v>46</v>
      </c>
      <c r="B16" s="35">
        <f aca="true" t="shared" si="3" ref="B16:I16">SUM(B17:B23)</f>
        <v>6873.631255672099</v>
      </c>
      <c r="C16" s="35">
        <f t="shared" si="3"/>
        <v>7154.203420756231</v>
      </c>
      <c r="D16" s="35">
        <f t="shared" si="3"/>
        <v>7390.008267757048</v>
      </c>
      <c r="E16" s="56">
        <f t="shared" si="3"/>
        <v>8047.400462475529</v>
      </c>
      <c r="F16" s="56">
        <f t="shared" si="3"/>
        <v>8200.246986671595</v>
      </c>
      <c r="G16" s="56">
        <f t="shared" si="3"/>
        <v>8582.075</v>
      </c>
      <c r="H16" s="56">
        <f t="shared" si="3"/>
        <v>12650.984000000002</v>
      </c>
      <c r="I16" s="56">
        <f t="shared" si="3"/>
        <v>12887.479000000001</v>
      </c>
      <c r="J16" s="56">
        <f>SUM(J17:J23)</f>
        <v>11025.265</v>
      </c>
      <c r="K16" s="56">
        <f>SUM(K17:K23)</f>
        <v>12075.965</v>
      </c>
      <c r="L16" s="57">
        <f t="shared" si="2"/>
        <v>9.529929666089666</v>
      </c>
      <c r="M16" s="40"/>
      <c r="N16" s="40"/>
      <c r="O16" s="36"/>
      <c r="P16" s="36"/>
      <c r="Q16" s="36"/>
      <c r="R16" s="36"/>
      <c r="S16" s="36"/>
    </row>
    <row r="17" spans="1:19" ht="9.75" customHeight="1">
      <c r="A17" s="31" t="s">
        <v>41</v>
      </c>
      <c r="B17" s="39">
        <v>4.437985365853659</v>
      </c>
      <c r="C17" s="39">
        <v>6.50218634146341</v>
      </c>
      <c r="D17" s="39">
        <v>7.98038536585366</v>
      </c>
      <c r="E17" s="59">
        <v>7.835231219512196</v>
      </c>
      <c r="F17" s="59">
        <v>4.84969756097561</v>
      </c>
      <c r="G17" s="59">
        <v>29.519</v>
      </c>
      <c r="H17" s="59">
        <v>249.85</v>
      </c>
      <c r="I17" s="59">
        <v>91.035</v>
      </c>
      <c r="J17" s="59">
        <v>103.68</v>
      </c>
      <c r="K17" s="59">
        <v>84.779</v>
      </c>
      <c r="L17" s="57">
        <f t="shared" si="2"/>
        <v>-18.230131172839513</v>
      </c>
      <c r="M17" s="40"/>
      <c r="N17" s="36"/>
      <c r="O17" s="36"/>
      <c r="P17" s="36"/>
      <c r="Q17" s="36"/>
      <c r="R17" s="36"/>
      <c r="S17" s="36"/>
    </row>
    <row r="18" spans="1:19" ht="9.75" customHeight="1">
      <c r="A18" s="31" t="s">
        <v>38</v>
      </c>
      <c r="B18" s="39">
        <v>2465.7215413461536</v>
      </c>
      <c r="C18" s="39">
        <v>2284.15801346154</v>
      </c>
      <c r="D18" s="39">
        <v>2577.4918980769226</v>
      </c>
      <c r="E18" s="59">
        <v>3131.4020384615387</v>
      </c>
      <c r="F18" s="59">
        <v>3535.9652673076926</v>
      </c>
      <c r="G18" s="59">
        <v>3286.388</v>
      </c>
      <c r="H18" s="59">
        <v>3876.689</v>
      </c>
      <c r="I18" s="59">
        <v>4448.493</v>
      </c>
      <c r="J18" s="59">
        <v>3713.182</v>
      </c>
      <c r="K18" s="59">
        <v>3776.722</v>
      </c>
      <c r="L18" s="57">
        <f t="shared" si="2"/>
        <v>1.7112007975908647</v>
      </c>
      <c r="M18" s="40"/>
      <c r="N18" s="36"/>
      <c r="O18" s="36"/>
      <c r="P18" s="36"/>
      <c r="Q18" s="36"/>
      <c r="R18" s="36"/>
      <c r="S18" s="36"/>
    </row>
    <row r="19" spans="1:19" ht="9.75" customHeight="1">
      <c r="A19" s="31" t="s">
        <v>6</v>
      </c>
      <c r="B19" s="39">
        <v>3235.2758518518517</v>
      </c>
      <c r="C19" s="39">
        <v>4275.15541595442</v>
      </c>
      <c r="D19" s="39">
        <v>4278.1595911680915</v>
      </c>
      <c r="E19" s="59">
        <v>4176.748401709402</v>
      </c>
      <c r="F19" s="59">
        <v>3593.727304843305</v>
      </c>
      <c r="G19" s="59">
        <v>4119.592</v>
      </c>
      <c r="H19" s="59">
        <v>6714.02</v>
      </c>
      <c r="I19" s="59">
        <v>7129.601</v>
      </c>
      <c r="J19" s="59">
        <v>6098.343</v>
      </c>
      <c r="K19" s="59">
        <v>7008.309</v>
      </c>
      <c r="L19" s="57">
        <f t="shared" si="2"/>
        <v>14.921528684103212</v>
      </c>
      <c r="M19" s="40"/>
      <c r="N19" s="36"/>
      <c r="O19" s="36"/>
      <c r="P19" s="36"/>
      <c r="Q19" s="36"/>
      <c r="R19" s="36"/>
      <c r="S19" s="36"/>
    </row>
    <row r="20" spans="1:19" ht="9.75" customHeight="1">
      <c r="A20" s="31" t="s">
        <v>37</v>
      </c>
      <c r="B20" s="39">
        <v>270.52686057142853</v>
      </c>
      <c r="C20" s="39">
        <v>340.006579428571</v>
      </c>
      <c r="D20" s="39">
        <v>289.8813325714286</v>
      </c>
      <c r="E20" s="58">
        <v>435.50125942857153</v>
      </c>
      <c r="F20" s="58">
        <v>565.2821565714286</v>
      </c>
      <c r="G20" s="58">
        <v>459.276</v>
      </c>
      <c r="H20" s="58">
        <v>786.955</v>
      </c>
      <c r="I20" s="58">
        <v>731.069</v>
      </c>
      <c r="J20" s="58">
        <v>800.992</v>
      </c>
      <c r="K20" s="58">
        <v>862.544</v>
      </c>
      <c r="L20" s="57">
        <f t="shared" si="2"/>
        <v>7.684471255643007</v>
      </c>
      <c r="M20" s="40"/>
      <c r="N20" s="36"/>
      <c r="O20" s="36"/>
      <c r="P20" s="36"/>
      <c r="Q20" s="36"/>
      <c r="R20" s="36"/>
      <c r="S20" s="36"/>
    </row>
    <row r="21" spans="1:19" ht="9.75" customHeight="1">
      <c r="A21" s="31" t="s">
        <v>9</v>
      </c>
      <c r="B21" s="39">
        <v>9.289779268292685</v>
      </c>
      <c r="C21" s="39">
        <v>5.30674756097561</v>
      </c>
      <c r="D21" s="39">
        <v>12.022712195121949</v>
      </c>
      <c r="E21" s="59">
        <v>21.442167073170733</v>
      </c>
      <c r="F21" s="59">
        <v>23.27846097560976</v>
      </c>
      <c r="G21" s="59">
        <v>34.959</v>
      </c>
      <c r="H21" s="59">
        <v>46.661</v>
      </c>
      <c r="I21" s="59">
        <v>55.287</v>
      </c>
      <c r="J21" s="59">
        <v>35.269</v>
      </c>
      <c r="K21" s="59">
        <v>31.904</v>
      </c>
      <c r="L21" s="57">
        <f t="shared" si="2"/>
        <v>-9.540956647480787</v>
      </c>
      <c r="M21" s="40"/>
      <c r="N21" s="36"/>
      <c r="O21" s="36"/>
      <c r="P21" s="36"/>
      <c r="Q21" s="36"/>
      <c r="R21" s="36"/>
      <c r="S21" s="36"/>
    </row>
    <row r="22" spans="1:19" ht="9.75" customHeight="1">
      <c r="A22" s="31" t="s">
        <v>8</v>
      </c>
      <c r="B22" s="39">
        <v>878.125</v>
      </c>
      <c r="C22" s="39">
        <v>216.444</v>
      </c>
      <c r="D22" s="39">
        <v>208.826</v>
      </c>
      <c r="E22" s="58">
        <v>256.807</v>
      </c>
      <c r="F22" s="58">
        <v>451.231</v>
      </c>
      <c r="G22" s="58">
        <v>617.516</v>
      </c>
      <c r="H22" s="58">
        <v>930.119</v>
      </c>
      <c r="I22" s="58">
        <v>385.303</v>
      </c>
      <c r="J22" s="58">
        <v>263.839</v>
      </c>
      <c r="K22" s="58">
        <v>303.291</v>
      </c>
      <c r="L22" s="57">
        <f t="shared" si="2"/>
        <v>14.953058494005813</v>
      </c>
      <c r="M22" s="40"/>
      <c r="N22" s="36"/>
      <c r="O22" s="36"/>
      <c r="P22" s="36"/>
      <c r="Q22" s="36"/>
      <c r="R22" s="36"/>
      <c r="S22" s="36"/>
    </row>
    <row r="23" spans="1:19" ht="9.75" customHeight="1">
      <c r="A23" s="31" t="s">
        <v>44</v>
      </c>
      <c r="B23" s="39">
        <v>10.2542372685185</v>
      </c>
      <c r="C23" s="39">
        <v>26.6304780092593</v>
      </c>
      <c r="D23" s="39">
        <v>15.6463483796296</v>
      </c>
      <c r="E23" s="58">
        <v>17.6643645833333</v>
      </c>
      <c r="F23" s="58">
        <v>25.913099412584415</v>
      </c>
      <c r="G23" s="58">
        <v>34.825</v>
      </c>
      <c r="H23" s="58">
        <v>46.69</v>
      </c>
      <c r="I23" s="58">
        <v>46.691</v>
      </c>
      <c r="J23" s="58">
        <v>9.96</v>
      </c>
      <c r="K23" s="58">
        <v>8.416</v>
      </c>
      <c r="L23" s="57">
        <f t="shared" si="2"/>
        <v>-15.502008032128517</v>
      </c>
      <c r="M23" s="40"/>
      <c r="N23" s="36"/>
      <c r="O23" s="36"/>
      <c r="P23" s="36"/>
      <c r="Q23" s="36"/>
      <c r="R23" s="36"/>
      <c r="S23" s="36"/>
    </row>
    <row r="24" spans="1:15" ht="9.75" customHeight="1">
      <c r="A24" s="42"/>
      <c r="B24" s="43"/>
      <c r="C24" s="43"/>
      <c r="D24" s="43"/>
      <c r="E24" s="44"/>
      <c r="F24" s="48"/>
      <c r="G24" s="43"/>
      <c r="H24" s="42"/>
      <c r="I24" s="45"/>
      <c r="J24" s="46"/>
      <c r="K24" s="46"/>
      <c r="L24" s="42"/>
      <c r="O24" s="36"/>
    </row>
    <row r="25" spans="1:15" ht="9.75" customHeight="1">
      <c r="A25" s="53" t="s">
        <v>45</v>
      </c>
      <c r="B25" s="50"/>
      <c r="C25" s="50"/>
      <c r="D25" s="50"/>
      <c r="E25" s="50"/>
      <c r="F25" s="50"/>
      <c r="G25" s="50"/>
      <c r="H25" s="51"/>
      <c r="I25" s="52"/>
      <c r="J25" s="47"/>
      <c r="K25" s="47"/>
      <c r="O25" s="36"/>
    </row>
    <row r="26" spans="1:12" ht="9.75" customHeight="1">
      <c r="A26" s="54" t="s">
        <v>47</v>
      </c>
      <c r="B26" s="49"/>
      <c r="C26" s="49"/>
      <c r="D26" s="49"/>
      <c r="E26" s="49"/>
      <c r="F26" s="49"/>
      <c r="G26" s="49"/>
      <c r="H26" s="49"/>
      <c r="I26" s="49"/>
      <c r="J26" s="31"/>
      <c r="K26" s="59"/>
      <c r="L26" s="31"/>
    </row>
    <row r="27" ht="9">
      <c r="A27" s="61"/>
    </row>
    <row r="28" ht="9">
      <c r="K28" s="58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3" t="s">
        <v>13</v>
      </c>
      <c r="C3" s="73"/>
      <c r="D3" s="73"/>
      <c r="E3" s="73"/>
      <c r="F3" s="73"/>
      <c r="G3" s="73"/>
      <c r="H3" s="73"/>
      <c r="I3" s="7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2" t="s">
        <v>11</v>
      </c>
      <c r="C5" s="72"/>
      <c r="D5" s="72"/>
      <c r="E5" s="72"/>
      <c r="F5" s="72"/>
      <c r="G5" s="72"/>
      <c r="H5" s="72"/>
      <c r="I5" s="72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2" t="s">
        <v>15</v>
      </c>
      <c r="C6" s="72"/>
      <c r="D6" s="72"/>
      <c r="E6" s="72"/>
      <c r="F6" s="72"/>
      <c r="G6" s="72"/>
      <c r="H6" s="72"/>
      <c r="I6" s="72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3" t="s">
        <v>29</v>
      </c>
      <c r="C8" s="73"/>
      <c r="D8" s="73"/>
      <c r="E8" s="73"/>
      <c r="F8" s="73"/>
      <c r="G8" s="73"/>
      <c r="H8" s="73"/>
      <c r="I8" s="7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3" t="s">
        <v>14</v>
      </c>
      <c r="C33" s="73"/>
      <c r="D33" s="73"/>
      <c r="E33" s="73"/>
      <c r="F33" s="73"/>
      <c r="G33" s="73"/>
      <c r="H33" s="73"/>
      <c r="I33" s="73"/>
    </row>
    <row r="34" spans="8:9" ht="16.5">
      <c r="H34" s="3"/>
      <c r="I34" s="5"/>
    </row>
    <row r="35" spans="2:9" ht="20.25">
      <c r="B35" s="72" t="s">
        <v>11</v>
      </c>
      <c r="C35" s="72"/>
      <c r="D35" s="72"/>
      <c r="E35" s="72"/>
      <c r="F35" s="72"/>
      <c r="G35" s="72"/>
      <c r="H35" s="72"/>
      <c r="I35" s="72"/>
    </row>
    <row r="36" spans="2:9" ht="20.25">
      <c r="B36" s="72" t="s">
        <v>16</v>
      </c>
      <c r="C36" s="72"/>
      <c r="D36" s="72"/>
      <c r="E36" s="72"/>
      <c r="F36" s="72"/>
      <c r="G36" s="72"/>
      <c r="H36" s="72"/>
      <c r="I36" s="72"/>
    </row>
    <row r="37" spans="5:8" ht="15">
      <c r="E37" s="6"/>
      <c r="H37" s="3"/>
    </row>
    <row r="38" spans="2:9" ht="18.75">
      <c r="B38" s="73" t="s">
        <v>30</v>
      </c>
      <c r="C38" s="73"/>
      <c r="D38" s="73"/>
      <c r="E38" s="73"/>
      <c r="F38" s="73"/>
      <c r="G38" s="73"/>
      <c r="H38" s="73"/>
      <c r="I38" s="73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3" t="s">
        <v>23</v>
      </c>
      <c r="C2" s="73"/>
      <c r="D2" s="73"/>
      <c r="E2" s="73"/>
      <c r="F2" s="73"/>
      <c r="G2" s="73"/>
      <c r="H2" s="73"/>
      <c r="I2" s="73"/>
    </row>
    <row r="4" spans="2:9" ht="20.25">
      <c r="B4" s="72" t="s">
        <v>22</v>
      </c>
      <c r="C4" s="72"/>
      <c r="D4" s="72"/>
      <c r="E4" s="72"/>
      <c r="F4" s="72"/>
      <c r="G4" s="72"/>
      <c r="H4" s="72"/>
      <c r="I4" s="72"/>
    </row>
    <row r="6" spans="2:254" ht="18.75">
      <c r="B6" s="73">
        <v>2000</v>
      </c>
      <c r="C6" s="73"/>
      <c r="D6" s="73"/>
      <c r="E6" s="73"/>
      <c r="F6" s="73"/>
      <c r="G6" s="73"/>
      <c r="H6" s="73"/>
      <c r="I6" s="7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2007-09-04T18:35:47Z</cp:lastPrinted>
  <dcterms:created xsi:type="dcterms:W3CDTF">1998-02-13T16:54:25Z</dcterms:created>
  <dcterms:modified xsi:type="dcterms:W3CDTF">2014-06-11T20:44:01Z</dcterms:modified>
  <cp:category/>
  <cp:version/>
  <cp:contentType/>
  <cp:contentStatus/>
</cp:coreProperties>
</file>