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" yWindow="15" windowWidth="14505" windowHeight="12045" activeTab="0"/>
  </bookViews>
  <sheets>
    <sheet name="T2.17" sheetId="1" r:id="rId1"/>
    <sheet name="BB" sheetId="2" state="hidden" r:id="rId2"/>
    <sheet name="geral" sheetId="3" state="hidden" r:id="rId3"/>
  </sheets>
  <definedNames>
    <definedName name="_xlnm.Print_Area" localSheetId="1">'BB'!$B$1:$C$817</definedName>
    <definedName name="_xlnm.Print_Area" localSheetId="0">'T2.17'!$A$1:$M$57</definedName>
    <definedName name="_xlnm.Print_Titles" localSheetId="1">'BB'!$B:$B,'BB'!$1:$1</definedName>
  </definedNames>
  <calcPr fullCalcOnLoad="1"/>
</workbook>
</file>

<file path=xl/sharedStrings.xml><?xml version="1.0" encoding="utf-8"?>
<sst xmlns="http://schemas.openxmlformats.org/spreadsheetml/2006/main" count="1725" uniqueCount="886">
  <si>
    <t>-</t>
  </si>
  <si>
    <t>Beneficiários</t>
  </si>
  <si>
    <t>Municípios pertencentes às</t>
  </si>
  <si>
    <t>Total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</si>
  <si>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</si>
  <si>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</si>
  <si>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</si>
  <si>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</si>
  <si>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</si>
  <si>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</si>
  <si>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</si>
  <si>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</si>
  <si>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</si>
  <si>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</si>
  <si>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</si>
  <si>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</si>
  <si>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Paraíba</t>
  </si>
  <si>
    <t>Pernambuco</t>
  </si>
  <si>
    <t>Minas Gerais</t>
  </si>
  <si>
    <t>Rio Grande do Sul</t>
  </si>
  <si>
    <t>União</t>
  </si>
  <si>
    <t>Ministério da Ciência e Tecnologia</t>
  </si>
  <si>
    <t>Comando da Marinha</t>
  </si>
  <si>
    <t>Amapá</t>
  </si>
  <si>
    <t>Pará</t>
  </si>
  <si>
    <t>Notas: 1. Reais em valores correntes.</t>
  </si>
  <si>
    <t>UG</t>
  </si>
  <si>
    <t>NOME</t>
  </si>
  <si>
    <t>UF</t>
  </si>
  <si>
    <t>Acumulado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</si>
  <si>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</si>
  <si>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</si>
  <si>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</si>
  <si>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</si>
  <si>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</si>
  <si>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</si>
  <si>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</si>
  <si>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</si>
  <si>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</si>
  <si>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</si>
  <si>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ANADIA-AL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</si>
  <si>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</si>
  <si>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</si>
  <si>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</si>
  <si>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</si>
  <si>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</si>
  <si>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</si>
  <si>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</si>
  <si>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</si>
  <si>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</si>
  <si>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</si>
  <si>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</si>
  <si>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</si>
  <si>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</si>
  <si>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</si>
  <si>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</si>
  <si>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</si>
  <si>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</si>
  <si>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</si>
  <si>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</si>
  <si>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</si>
  <si>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</si>
  <si>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</si>
  <si>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</si>
  <si>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</si>
  <si>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</si>
  <si>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</si>
  <si>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</si>
  <si>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</si>
  <si>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</si>
  <si>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</si>
  <si>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</si>
  <si>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</si>
  <si>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</si>
  <si>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</si>
  <si>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</si>
  <si>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</si>
  <si>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</si>
  <si>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</si>
  <si>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</si>
  <si>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</si>
  <si>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</si>
  <si>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 LUZIA DO NORTE-AL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</si>
  <si>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</si>
  <si>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</si>
  <si>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</si>
  <si>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</si>
  <si>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</si>
  <si>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</si>
  <si>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</si>
  <si>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</si>
  <si>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</si>
  <si>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ANAMA-AM</t>
  </si>
  <si>
    <t>ANORI-AM</t>
  </si>
  <si>
    <t>AUTAZES-AM</t>
  </si>
  <si>
    <t>BERURI-AM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</si>
  <si>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</si>
  <si>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</si>
  <si>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</si>
  <si>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</si>
  <si>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</si>
  <si>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</si>
  <si>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</si>
  <si>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</si>
  <si>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</si>
  <si>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</si>
  <si>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</si>
  <si>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</si>
  <si>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URUCARA-AM</t>
  </si>
  <si>
    <t>URUCURITUBA-AM</t>
  </si>
  <si>
    <t>LARANJAL DO JARI-AP</t>
  </si>
  <si>
    <t>AP</t>
  </si>
  <si>
    <t>MACAPA-AP</t>
  </si>
  <si>
    <t>MAZAGAO-AP</t>
  </si>
  <si>
    <t>ACAJUTIBA-BA</t>
  </si>
  <si>
    <t>ADUSTINA-BA</t>
  </si>
  <si>
    <t>AGUA FRIA-BA</t>
  </si>
  <si>
    <t>AIQUARA-BA</t>
  </si>
  <si>
    <t>ALAGOINHAS-BA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</si>
  <si>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</si>
  <si>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</si>
  <si>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</si>
  <si>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</si>
  <si>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</si>
  <si>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</si>
  <si>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</si>
  <si>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</si>
  <si>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</si>
  <si>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</si>
  <si>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</si>
  <si>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ARATUIPE-BA</t>
  </si>
  <si>
    <t>BAIXA GRANDE-BA</t>
  </si>
  <si>
    <t>BANZAE-BA</t>
  </si>
  <si>
    <t>BARRA DO CHOCA-BA</t>
  </si>
  <si>
    <t>BARROCAS-BA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</si>
  <si>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</si>
  <si>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</si>
  <si>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</si>
  <si>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</si>
  <si>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</si>
  <si>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</si>
  <si>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CAATIBA-BA</t>
  </si>
  <si>
    <t>CABACEIRAS DO PARAGUACU-BA</t>
  </si>
  <si>
    <t>CACHOEIRA-BA</t>
  </si>
  <si>
    <t>CAEM-BA</t>
  </si>
  <si>
    <t>CAETANOS-BA</t>
  </si>
  <si>
    <t>CAMACARI-BA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</si>
  <si>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</si>
  <si>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</si>
  <si>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</si>
  <si>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</si>
  <si>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</si>
  <si>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</si>
  <si>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</si>
  <si>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CARDEAL DA SILVA-BA</t>
  </si>
  <si>
    <t>CASTRO ALVES-BA</t>
  </si>
  <si>
    <t>CATU-BA</t>
  </si>
  <si>
    <t>CICERO DANTAS-BA</t>
  </si>
  <si>
    <t>CIPO-BA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</si>
  <si>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</si>
  <si>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</si>
  <si>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</si>
  <si>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</si>
  <si>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</si>
  <si>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</si>
  <si>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</si>
  <si>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</si>
  <si>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</si>
  <si>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</si>
  <si>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</si>
  <si>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</si>
  <si>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</si>
  <si>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</si>
  <si>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</si>
  <si>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</si>
  <si>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</si>
  <si>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</si>
  <si>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FATIMA-BA</t>
  </si>
  <si>
    <t>FEIRA DE SANTANA-BA</t>
  </si>
  <si>
    <t>GAVIAO-BA</t>
  </si>
  <si>
    <t>GLORIA-BA</t>
  </si>
  <si>
    <t>GOVERNADOR MANGABEIRA-BA</t>
  </si>
  <si>
    <t>HELIOPOLIS-BA</t>
  </si>
  <si>
    <t>IACU-BA</t>
  </si>
  <si>
    <t>IBIQUERA-BA</t>
  </si>
  <si>
    <t>ICHU-BA</t>
  </si>
  <si>
    <t>INHAMBUPE-BA</t>
  </si>
  <si>
    <t>IPECAETA-BA</t>
  </si>
  <si>
    <t>IPIRA-BA</t>
  </si>
  <si>
    <t>IRAJUBA-BA</t>
  </si>
  <si>
    <t>IRARA-BA</t>
  </si>
  <si>
    <t>ITABERABA-BA</t>
  </si>
  <si>
    <t>ITAGI-BA</t>
  </si>
  <si>
    <t>ITAMBE-BA</t>
  </si>
  <si>
    <t>ITANAGRA-BA</t>
  </si>
  <si>
    <t>ITAPARICA-BA</t>
  </si>
  <si>
    <t>ITAPETINGA-BA</t>
  </si>
  <si>
    <t>ITAPICURU-BA</t>
  </si>
  <si>
    <t>ITAQUARA-BA</t>
  </si>
  <si>
    <t>ITARANTIM-BA</t>
  </si>
  <si>
    <t>ITATIM-BA</t>
  </si>
  <si>
    <t>ITIRUCU-BA</t>
  </si>
  <si>
    <t>ITIUBA-BA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</si>
  <si>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</si>
  <si>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</si>
  <si>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</si>
  <si>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</si>
  <si>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</si>
  <si>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</si>
  <si>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</si>
  <si>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</si>
  <si>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LAFAIETE COUTINHO-BA</t>
  </si>
  <si>
    <t>LAJE-BA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</si>
  <si>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</si>
  <si>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</si>
  <si>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</si>
  <si>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</si>
  <si>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</si>
  <si>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</si>
  <si>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</si>
  <si>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</si>
  <si>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</si>
  <si>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</si>
  <si>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</si>
  <si>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</si>
  <si>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MARCIONILIO SOUZA-BA</t>
  </si>
  <si>
    <t>MATA DE SAO JOAO-BA</t>
  </si>
  <si>
    <t>MIGUEL CALMON-BA</t>
  </si>
  <si>
    <t>MILAGRES-BA</t>
  </si>
  <si>
    <t>MIRANTE-BA</t>
  </si>
  <si>
    <t>MONTE SANTO-BA</t>
  </si>
  <si>
    <t>MUNDO NOVO-BA</t>
  </si>
  <si>
    <t>MUNIZ FERREIRA-BA</t>
  </si>
  <si>
    <t>MURITIBA-BA</t>
  </si>
  <si>
    <t>MUTUIPE-BA</t>
  </si>
  <si>
    <t>NAZARE-BA</t>
  </si>
  <si>
    <t>NORDESTINA-BA</t>
  </si>
  <si>
    <t>NOVA CANAA-BA</t>
  </si>
  <si>
    <t>NOVA FATIMA-BA</t>
  </si>
  <si>
    <t>NOVA ITARANA-BA</t>
  </si>
  <si>
    <t>NOVA SOURE-BA</t>
  </si>
  <si>
    <t>NOVO TRIUNFO-BA</t>
  </si>
  <si>
    <t>OLINDINA-BA</t>
  </si>
  <si>
    <t>OURICANGAS-BA</t>
  </si>
  <si>
    <t>OUROLANDIA-BA</t>
  </si>
  <si>
    <t>PARIPIRANGA-BA</t>
  </si>
  <si>
    <t>PAULO AFONSO-BA</t>
  </si>
  <si>
    <t>PE DE SERRA-BA</t>
  </si>
  <si>
    <t>PEDRAO-BA</t>
  </si>
  <si>
    <t>PEDRO ALEXANDRE-BA</t>
  </si>
  <si>
    <t>PINTADAS-BA</t>
  </si>
  <si>
    <t>PIRITIBA-BA</t>
  </si>
  <si>
    <t>PLANALTINO-BA</t>
  </si>
  <si>
    <t>PLANALTO-BA</t>
  </si>
  <si>
    <t>POCOES-BA</t>
  </si>
  <si>
    <t>POJUCA-BA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</si>
  <si>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</si>
  <si>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</si>
  <si>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</si>
  <si>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</si>
  <si>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</si>
  <si>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</si>
  <si>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</si>
  <si>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</si>
  <si>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</si>
  <si>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</si>
  <si>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</si>
  <si>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</si>
  <si>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</si>
  <si>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</si>
  <si>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</si>
  <si>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INES-BA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</si>
  <si>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</si>
  <si>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</si>
  <si>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</si>
  <si>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</si>
  <si>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</si>
  <si>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</si>
  <si>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</si>
  <si>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</si>
  <si>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</si>
  <si>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</si>
  <si>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</si>
  <si>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</si>
  <si>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</si>
  <si>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</si>
  <si>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</si>
  <si>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</si>
  <si>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</si>
  <si>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</si>
  <si>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</si>
  <si>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</si>
  <si>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</si>
  <si>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</si>
  <si>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</si>
  <si>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TAPIRAMUTA-BA</t>
  </si>
  <si>
    <t>TEODORO SAMPAIO-BA</t>
  </si>
  <si>
    <t>TEOFILANDIA-BA</t>
  </si>
  <si>
    <t>TERRA NOVA-BA</t>
  </si>
  <si>
    <t>TUCANO-BA</t>
  </si>
  <si>
    <t>UAUA-BA</t>
  </si>
  <si>
    <t>UBAIRA-BA</t>
  </si>
  <si>
    <t>VALENTE-BA</t>
  </si>
  <si>
    <t>VARZEA DA ROCA-BA</t>
  </si>
  <si>
    <t>VARZEA DO POCO-BA</t>
  </si>
  <si>
    <t>VARZEA NOVA-BA</t>
  </si>
  <si>
    <t>VARZEDO-BA</t>
  </si>
  <si>
    <t>VERA CRUZ-BA</t>
  </si>
  <si>
    <t>VITORIA DA CONQUISTA-BA</t>
  </si>
  <si>
    <t>ACARAU-CE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</si>
  <si>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</si>
  <si>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</si>
  <si>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</si>
  <si>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</si>
  <si>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</si>
  <si>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</si>
  <si>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</si>
  <si>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</si>
  <si>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</si>
  <si>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</si>
  <si>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</si>
  <si>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</si>
  <si>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</si>
  <si>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</si>
  <si>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</si>
  <si>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</si>
  <si>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</si>
  <si>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</si>
  <si>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</si>
  <si>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</si>
  <si>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</si>
  <si>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</si>
  <si>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</si>
  <si>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</si>
  <si>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</si>
  <si>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</si>
  <si>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</si>
  <si>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</si>
  <si>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</si>
  <si>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</si>
  <si>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</si>
  <si>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</si>
  <si>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</si>
  <si>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</si>
  <si>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</si>
  <si>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</si>
  <si>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</si>
  <si>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</si>
  <si>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</si>
  <si>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</si>
  <si>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</si>
  <si>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</si>
  <si>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</si>
  <si>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</si>
  <si>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</si>
  <si>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</si>
  <si>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</si>
  <si>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</si>
  <si>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</si>
  <si>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</si>
  <si>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</si>
  <si>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</si>
  <si>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</si>
  <si>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</si>
  <si>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</si>
  <si>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</si>
  <si>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</si>
  <si>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</si>
  <si>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</si>
  <si>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</si>
  <si>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</si>
  <si>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</si>
  <si>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</si>
  <si>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</si>
  <si>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</si>
  <si>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</si>
  <si>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</si>
  <si>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</si>
  <si>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</si>
  <si>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</si>
  <si>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</si>
  <si>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</si>
  <si>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</si>
  <si>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</si>
  <si>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</si>
  <si>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</si>
  <si>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</si>
  <si>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</si>
  <si>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</si>
  <si>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</si>
  <si>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</si>
  <si>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</si>
  <si>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</si>
  <si>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</si>
  <si>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</si>
  <si>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</si>
  <si>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</si>
  <si>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</si>
  <si>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</si>
  <si>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</si>
  <si>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</si>
  <si>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</si>
  <si>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</si>
  <si>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</si>
  <si>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</si>
  <si>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</si>
  <si>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</si>
  <si>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</si>
  <si>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</si>
  <si>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</si>
  <si>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</si>
  <si>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</si>
  <si>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</si>
  <si>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</si>
  <si>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</si>
  <si>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</si>
  <si>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</si>
  <si>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</si>
  <si>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</si>
  <si>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</si>
  <si>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</si>
  <si>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</si>
  <si>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</si>
  <si>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</si>
  <si>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</si>
  <si>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</si>
  <si>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</si>
  <si>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</si>
  <si>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</si>
  <si>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</si>
  <si>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</si>
  <si>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</si>
  <si>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</si>
  <si>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</si>
  <si>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</si>
  <si>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</si>
  <si>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</si>
  <si>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</si>
  <si>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</si>
  <si>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</si>
  <si>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</si>
  <si>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</si>
  <si>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</si>
  <si>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</si>
  <si>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</si>
  <si>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</si>
  <si>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</si>
  <si>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</si>
  <si>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</si>
  <si>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</si>
  <si>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</si>
  <si>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</si>
  <si>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</si>
  <si>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</si>
  <si>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</si>
  <si>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</si>
  <si>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SOORETAMA-ES</t>
  </si>
  <si>
    <t>VARGEM ALTA-ES</t>
  </si>
  <si>
    <t>VENDA NOVA DO IMIGRANTE-ES</t>
  </si>
  <si>
    <t>VILA PAVAO-ES</t>
  </si>
  <si>
    <t>VILA VALERIO-ES</t>
  </si>
  <si>
    <t>JUIZ DE FORA-MG</t>
  </si>
  <si>
    <t>MG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</si>
  <si>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</si>
  <si>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</si>
  <si>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</si>
  <si>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</si>
  <si>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</si>
  <si>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</si>
  <si>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</si>
  <si>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</si>
  <si>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</si>
  <si>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</si>
  <si>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</si>
  <si>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</si>
  <si>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</si>
  <si>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</si>
  <si>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</si>
  <si>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</si>
  <si>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</si>
  <si>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</si>
  <si>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PAULISTA-PE</t>
  </si>
  <si>
    <t>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</si>
  <si>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</si>
  <si>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</si>
  <si>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</si>
  <si>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</si>
  <si>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</si>
  <si>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</si>
  <si>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</si>
  <si>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</si>
  <si>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</si>
  <si>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</si>
  <si>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</si>
  <si>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</si>
  <si>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</si>
  <si>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</si>
  <si>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</si>
  <si>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</si>
  <si>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</si>
  <si>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</si>
  <si>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</si>
  <si>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</si>
  <si>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</si>
  <si>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</si>
  <si>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</si>
  <si>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</si>
  <si>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</si>
  <si>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</si>
  <si>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</si>
  <si>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</si>
  <si>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</si>
  <si>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</si>
  <si>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</si>
  <si>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</si>
  <si>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</si>
  <si>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</si>
  <si>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</si>
  <si>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</si>
  <si>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</si>
  <si>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ANGRA DOS REIS-RJ</t>
  </si>
  <si>
    <t>APERIBE-RJ</t>
  </si>
  <si>
    <t>ARARUAMA-RJ</t>
  </si>
  <si>
    <t>ARMACAO DOS BUZIOS-RJ</t>
  </si>
  <si>
    <t>ARRAIAL DO CABO-RJ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</si>
  <si>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</si>
  <si>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</si>
  <si>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</si>
  <si>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</si>
  <si>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</si>
  <si>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</si>
  <si>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</si>
  <si>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</si>
  <si>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</si>
  <si>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</si>
  <si>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</si>
  <si>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</si>
  <si>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</si>
  <si>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</si>
  <si>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</si>
  <si>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</si>
  <si>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</si>
  <si>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</si>
  <si>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</si>
  <si>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</si>
  <si>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</si>
  <si>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</si>
  <si>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</si>
  <si>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</si>
  <si>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</si>
  <si>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</si>
  <si>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</si>
  <si>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</si>
  <si>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</si>
  <si>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</si>
  <si>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</si>
  <si>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MESQUITA-RJ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</si>
  <si>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</si>
  <si>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</si>
  <si>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</si>
  <si>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</si>
  <si>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</si>
  <si>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</si>
  <si>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</si>
  <si>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</si>
  <si>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PETROPOLIS-RJ</t>
  </si>
  <si>
    <t>PIRAI-RJ</t>
  </si>
  <si>
    <t>PORCIUNCULA-RJ</t>
  </si>
  <si>
    <t>QUEIMADOS-RJ</t>
  </si>
  <si>
    <t>QUISSAMA-RJ</t>
  </si>
  <si>
    <t>RIO BONITO-RJ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</si>
  <si>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</si>
  <si>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</si>
  <si>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</si>
  <si>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</si>
  <si>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</si>
  <si>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</si>
  <si>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</si>
  <si>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</si>
  <si>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</si>
  <si>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</si>
  <si>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</si>
  <si>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</si>
  <si>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</si>
  <si>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</si>
  <si>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</si>
  <si>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</si>
  <si>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</si>
  <si>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</si>
  <si>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</si>
  <si>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</si>
  <si>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VARRE-SAI-RJ</t>
  </si>
  <si>
    <t>VOLTA REDONDA-RJ</t>
  </si>
  <si>
    <t>ACARI-RN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</si>
  <si>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</si>
  <si>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</si>
  <si>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</si>
  <si>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</si>
  <si>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</si>
  <si>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</si>
  <si>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</si>
  <si>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</si>
  <si>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</si>
  <si>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</si>
  <si>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</si>
  <si>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</si>
  <si>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</si>
  <si>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</si>
  <si>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</si>
  <si>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</si>
  <si>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</si>
  <si>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</si>
  <si>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</si>
  <si>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</si>
  <si>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</si>
  <si>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</si>
  <si>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</si>
  <si>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</si>
  <si>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</si>
  <si>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</si>
  <si>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</si>
  <si>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</si>
  <si>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</si>
  <si>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</si>
  <si>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</si>
  <si>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</si>
  <si>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</si>
  <si>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</si>
  <si>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</si>
  <si>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</si>
  <si>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</si>
  <si>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</si>
  <si>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</si>
  <si>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</si>
  <si>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</si>
  <si>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</si>
  <si>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</si>
  <si>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</si>
  <si>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</si>
  <si>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MACAU-RN</t>
  </si>
  <si>
    <t>MAJOR SALES-RN</t>
  </si>
  <si>
    <t>MARCELINO VIEIRA-RN</t>
  </si>
  <si>
    <t>MARTINS-RN</t>
  </si>
  <si>
    <t>MESSIAS TARGINO-RN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</si>
  <si>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</si>
  <si>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</si>
  <si>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</si>
  <si>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</si>
  <si>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</si>
  <si>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</si>
  <si>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</si>
  <si>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</si>
  <si>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</si>
  <si>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</si>
  <si>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</si>
  <si>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</si>
  <si>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</si>
  <si>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</si>
  <si>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</si>
  <si>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</si>
  <si>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</si>
  <si>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</si>
  <si>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</si>
  <si>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</si>
  <si>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</si>
  <si>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</si>
  <si>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</si>
  <si>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</si>
  <si>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</si>
  <si>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</si>
  <si>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</si>
  <si>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</si>
  <si>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</si>
  <si>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</si>
  <si>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</si>
  <si>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</si>
  <si>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</si>
  <si>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</si>
  <si>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</si>
  <si>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</si>
  <si>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</si>
  <si>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</si>
  <si>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</si>
  <si>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</si>
  <si>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CIDREIRA-RS</t>
  </si>
  <si>
    <t>RS</t>
  </si>
  <si>
    <t>IMBE-RS</t>
  </si>
  <si>
    <t>OSORIO-RS</t>
  </si>
  <si>
    <t>TRAMANDAI-RS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</si>
  <si>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</si>
  <si>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</si>
  <si>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</si>
  <si>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</si>
  <si>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</si>
  <si>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</si>
  <si>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</si>
  <si>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AMPARO DE SAO FRANCISCO-SE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</si>
  <si>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</si>
  <si>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</si>
  <si>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</si>
  <si>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</si>
  <si>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</si>
  <si>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</si>
  <si>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</si>
  <si>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</si>
  <si>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</si>
  <si>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</si>
  <si>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</si>
  <si>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</si>
  <si>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</si>
  <si>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</si>
  <si>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</si>
  <si>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</si>
  <si>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</si>
  <si>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</si>
  <si>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</si>
  <si>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</si>
  <si>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</si>
  <si>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</si>
  <si>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</si>
  <si>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</si>
  <si>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</si>
  <si>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</si>
  <si>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</si>
  <si>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</si>
  <si>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</si>
  <si>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</si>
  <si>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</si>
  <si>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</si>
  <si>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</si>
  <si>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</si>
  <si>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</si>
  <si>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</si>
  <si>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</si>
  <si>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</si>
  <si>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</si>
  <si>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</si>
  <si>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</si>
  <si>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</si>
  <si>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</si>
  <si>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</si>
  <si>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</si>
  <si>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</si>
  <si>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</si>
  <si>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</si>
  <si>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</si>
  <si>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</si>
  <si>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</si>
  <si>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</si>
  <si>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</si>
  <si>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</si>
  <si>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</si>
  <si>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</si>
  <si>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</si>
  <si>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</si>
  <si>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</si>
  <si>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</si>
  <si>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</si>
  <si>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</si>
  <si>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</si>
  <si>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</si>
  <si>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</si>
  <si>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</si>
  <si>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</si>
  <si>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</si>
  <si>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</si>
  <si>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</si>
  <si>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</si>
  <si>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</si>
  <si>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</si>
  <si>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</si>
  <si>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ARUJA-SP</t>
  </si>
  <si>
    <t>BARRA DO TURVO-SP</t>
  </si>
  <si>
    <t>BARUERI-SP</t>
  </si>
  <si>
    <t>BERTIOGA-SP</t>
  </si>
  <si>
    <t>BIRITIBA-MIRIM-SP</t>
  </si>
  <si>
    <t>CAIEIRAS-SP</t>
  </si>
  <si>
    <t>CAJAMAR-SP</t>
  </si>
  <si>
    <t>CAJATI-SP</t>
  </si>
  <si>
    <t>CANANEIA-SP</t>
  </si>
  <si>
    <t>CARAGUATATUBA-SP</t>
  </si>
  <si>
    <t>CARAPICUIBA-SP</t>
  </si>
  <si>
    <t>COTIA-SP</t>
  </si>
  <si>
    <t>CUBATAO-SP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</si>
  <si>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</si>
  <si>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</si>
  <si>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</si>
  <si>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</si>
  <si>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</si>
  <si>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</si>
  <si>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</si>
  <si>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</si>
  <si>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GUARUJA-SP</t>
  </si>
  <si>
    <t>GUARULHOS-SP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</si>
  <si>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</si>
  <si>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</si>
  <si>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</si>
  <si>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</si>
  <si>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</si>
  <si>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</si>
  <si>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</si>
  <si>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</si>
  <si>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JACUPIRANGA-SP</t>
  </si>
  <si>
    <t>JANDIRA-SP</t>
  </si>
  <si>
    <t>JUQUIA-SP</t>
  </si>
  <si>
    <t>JUQUITIBA-SP</t>
  </si>
  <si>
    <t>MAIRIPORA-SP</t>
  </si>
  <si>
    <t>MAUA-SP</t>
  </si>
  <si>
    <t>MIRACATU-SP</t>
  </si>
  <si>
    <t>MOJI DAS CRUZES-SP</t>
  </si>
  <si>
    <t>MONGAGUA-SP</t>
  </si>
  <si>
    <t>OSASCO-SP</t>
  </si>
  <si>
    <t>PARIQUERA-ACU-SP</t>
  </si>
  <si>
    <t>PEDRO DE TOLEDO-SP</t>
  </si>
  <si>
    <t>PERUIBE-SP</t>
  </si>
  <si>
    <t>PIRAPORA DO BOM JESUS-SP</t>
  </si>
  <si>
    <t>POA-SP</t>
  </si>
  <si>
    <t>PRAIA GRANDE-SP</t>
  </si>
  <si>
    <t>REGISTRO-SP</t>
  </si>
  <si>
    <t>RIBEIRAO PIRES-SP</t>
  </si>
  <si>
    <t>RIO GRANDE DA SERRA-SP</t>
  </si>
  <si>
    <t>SALESOPOLIS-SP</t>
  </si>
  <si>
    <t>SANTA ISABEL-SP</t>
  </si>
  <si>
    <t>SANTANA DE PARNAIBA-SP</t>
  </si>
  <si>
    <t>SANTO ANDRE-SP</t>
  </si>
  <si>
    <t>SANTOS-SP</t>
  </si>
  <si>
    <t>SAO BERNARDO DO CAMPO-SP</t>
  </si>
  <si>
    <t>SAO CAETANO DO SUL-SP</t>
  </si>
  <si>
    <t>SAO LOURENCO DA SERRA-SP</t>
  </si>
  <si>
    <t>SAO PAULO-SP</t>
  </si>
  <si>
    <t>SAO SEBASTIAO-SP</t>
  </si>
  <si>
    <t>SAO VICENTE-SP</t>
  </si>
  <si>
    <t>SETE BARRAS-SP</t>
  </si>
  <si>
    <t>SUZANO-SP</t>
  </si>
  <si>
    <t>TABOAO DA SERRA-SP</t>
  </si>
  <si>
    <t>VARGEM GRANDE PAULISTA-SP</t>
  </si>
  <si>
    <t>TOTAL MUNICÍPIOS</t>
  </si>
  <si>
    <t>TOTAL BRASIL</t>
  </si>
  <si>
    <t>BENEFICIÁRIOS</t>
  </si>
  <si>
    <t>VALOR (R$)</t>
  </si>
  <si>
    <t>Royalties</t>
  </si>
  <si>
    <r>
      <t>Royalties</t>
    </r>
    <r>
      <rPr>
        <sz val="8"/>
        <color indexed="8"/>
        <rFont val="Arial"/>
        <family val="2"/>
      </rPr>
      <t xml:space="preserve"> excedentes a 5%</t>
    </r>
  </si>
  <si>
    <t>até 5%</t>
  </si>
  <si>
    <t>em 2003</t>
  </si>
  <si>
    <t>BRASIL</t>
  </si>
  <si>
    <t xml:space="preserve">ESTADOS </t>
  </si>
  <si>
    <t xml:space="preserve"> 68.537.534,39 </t>
  </si>
  <si>
    <t xml:space="preserve">49.025.661,20 </t>
  </si>
  <si>
    <t xml:space="preserve"> 117.563.195,59 </t>
  </si>
  <si>
    <t xml:space="preserve"> 1.413.174.085,34 </t>
  </si>
  <si>
    <t xml:space="preserve">MUNICIPIOS </t>
  </si>
  <si>
    <t xml:space="preserve"> 70.986.512,90 </t>
  </si>
  <si>
    <t xml:space="preserve">51.215.066,18 </t>
  </si>
  <si>
    <t xml:space="preserve"> 122.201.579,08 </t>
  </si>
  <si>
    <t xml:space="preserve">1.474.619.168,45 </t>
  </si>
  <si>
    <t xml:space="preserve">FUNDO ESPECIAL </t>
  </si>
  <si>
    <t xml:space="preserve">    15.331.211,72 </t>
  </si>
  <si>
    <t>11.361.708,74</t>
  </si>
  <si>
    <t>26.692.920,46</t>
  </si>
  <si>
    <t xml:space="preserve">      322.352.603,68 </t>
  </si>
  <si>
    <t>COMANDO DA MARINHA</t>
  </si>
  <si>
    <t>30.662.423,45</t>
  </si>
  <si>
    <t>22.723.417,49</t>
  </si>
  <si>
    <t>53.385.840,94</t>
  </si>
  <si>
    <t xml:space="preserve">      644.705.207,56 </t>
  </si>
  <si>
    <t>MCT</t>
  </si>
  <si>
    <t>44.986.902,98</t>
  </si>
  <si>
    <t xml:space="preserve">      541.526.524,36 </t>
  </si>
  <si>
    <t>TOTAL</t>
  </si>
  <si>
    <t>185.517.682,46</t>
  </si>
  <si>
    <t>179.312.756,59</t>
  </si>
  <si>
    <t>364.830.439,05</t>
  </si>
  <si>
    <t xml:space="preserve">   4.396.377.589,39 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</si>
  <si>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</si>
  <si>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r>
      <t>Fundo Especial</t>
    </r>
    <r>
      <rPr>
        <b/>
        <vertAlign val="superscript"/>
        <sz val="7"/>
        <rFont val="Helvetica Neue"/>
        <family val="0"/>
      </rPr>
      <t>2</t>
    </r>
  </si>
  <si>
    <t>Fonte: ANP/SPG, conforme as Leis n° 7.990/1989 e n° 9.478/1997 e o Decreto n° 2.705/1998.</t>
  </si>
  <si>
    <t>Royalties distribuídos (mil R$)</t>
  </si>
  <si>
    <t>..</t>
  </si>
  <si>
    <t xml:space="preserve">              2. Foi utilizado regime de caixa na elaboração da tabela.</t>
  </si>
  <si>
    <t>Fundo Social</t>
  </si>
  <si>
    <r>
      <t xml:space="preserve">¹Depósitos efetuados em função de decisão judicial.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Fundo a ser distribuído entre todos os estados, territórios e municípios.</t>
    </r>
  </si>
  <si>
    <t>unidades da Federação</t>
  </si>
  <si>
    <t>Tabela 2.17 – Distribuição de royalties sobre a produção de petróleo e de gás natural, segundo beneficiários – 2004-2013</t>
  </si>
  <si>
    <t>13/12
%</t>
  </si>
  <si>
    <t>Maranhão</t>
  </si>
  <si>
    <t>Educação e Saúde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</si>
</sst>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_);_(* \(#,##0.0\);_(* &quot;-&quot;??_);_(@_)"/>
    <numFmt numFmtId="175" formatCode="#,##0.0"/>
    <numFmt numFmtId="17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gray0625"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ck"/>
      <top/>
      <bottom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3" fontId="4" fillId="33" borderId="0" xfId="51" applyNumberFormat="1" applyFont="1" applyFill="1" applyBorder="1" applyAlignment="1">
      <alignment horizontal="right" vertical="center"/>
    </xf>
    <xf numFmtId="4" fontId="4" fillId="33" borderId="0" xfId="51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" fontId="5" fillId="33" borderId="0" xfId="51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1" fontId="8" fillId="0" borderId="0" xfId="51" applyFont="1" applyFill="1" applyBorder="1" applyAlignment="1">
      <alignment horizontal="right"/>
    </xf>
    <xf numFmtId="171" fontId="6" fillId="0" borderId="0" xfId="5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0" xfId="51" applyFont="1" applyAlignment="1">
      <alignment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0" fontId="9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right" wrapText="1"/>
    </xf>
    <xf numFmtId="0" fontId="11" fillId="35" borderId="18" xfId="0" applyFont="1" applyFill="1" applyBorder="1" applyAlignment="1">
      <alignment wrapText="1"/>
    </xf>
    <xf numFmtId="0" fontId="6" fillId="35" borderId="19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12" fillId="33" borderId="0" xfId="51" applyNumberFormat="1" applyFont="1" applyFill="1" applyBorder="1" applyAlignment="1">
      <alignment horizontal="center" vertical="center"/>
    </xf>
    <xf numFmtId="171" fontId="12" fillId="33" borderId="0" xfId="5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4" fontId="5" fillId="33" borderId="0" xfId="51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173" fontId="5" fillId="33" borderId="0" xfId="51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left" vertical="center"/>
    </xf>
    <xf numFmtId="173" fontId="5" fillId="33" borderId="0" xfId="51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173" fontId="5" fillId="33" borderId="0" xfId="0" applyNumberFormat="1" applyFont="1" applyFill="1" applyAlignment="1">
      <alignment vertical="center"/>
    </xf>
    <xf numFmtId="173" fontId="5" fillId="33" borderId="0" xfId="51" applyNumberFormat="1" applyFont="1" applyFill="1" applyBorder="1" applyAlignment="1">
      <alignment horizontal="right" vertical="center"/>
    </xf>
    <xf numFmtId="4" fontId="4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73" fontId="4" fillId="33" borderId="0" xfId="51" applyNumberFormat="1" applyFont="1" applyFill="1" applyBorder="1" applyAlignment="1">
      <alignment vertical="center"/>
    </xf>
    <xf numFmtId="173" fontId="4" fillId="33" borderId="0" xfId="51" applyNumberFormat="1" applyFont="1" applyFill="1" applyBorder="1" applyAlignment="1">
      <alignment horizontal="right" vertical="center"/>
    </xf>
    <xf numFmtId="4" fontId="4" fillId="33" borderId="0" xfId="51" applyNumberFormat="1" applyFont="1" applyFill="1" applyBorder="1" applyAlignment="1" applyProtection="1">
      <alignment horizontal="right" vertical="center" wrapText="1"/>
      <protection/>
    </xf>
    <xf numFmtId="176" fontId="5" fillId="33" borderId="0" xfId="49" applyNumberFormat="1" applyFont="1" applyFill="1" applyBorder="1" applyAlignment="1">
      <alignment vertical="center"/>
    </xf>
    <xf numFmtId="172" fontId="4" fillId="33" borderId="20" xfId="0" applyNumberFormat="1" applyFont="1" applyFill="1" applyBorder="1" applyAlignment="1" applyProtection="1">
      <alignment horizontal="center" vertical="center"/>
      <protection/>
    </xf>
    <xf numFmtId="172" fontId="4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wrapText="1"/>
    </xf>
    <xf numFmtId="0" fontId="11" fillId="35" borderId="26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Separador de milhares 3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7109375" style="5" customWidth="1"/>
    <col min="2" max="5" width="7.7109375" style="5" customWidth="1"/>
    <col min="6" max="6" width="8.28125" style="5" customWidth="1"/>
    <col min="7" max="7" width="8.57421875" style="5" customWidth="1"/>
    <col min="8" max="9" width="8.28125" style="5" customWidth="1"/>
    <col min="10" max="11" width="9.421875" style="5" customWidth="1"/>
    <col min="12" max="12" width="7.7109375" style="5" customWidth="1"/>
    <col min="13" max="13" width="7.421875" style="5" customWidth="1"/>
    <col min="14" max="14" width="10.00390625" style="5" customWidth="1"/>
    <col min="15" max="15" width="9.57421875" style="5" customWidth="1"/>
    <col min="16" max="16" width="8.8515625" style="5" customWidth="1"/>
    <col min="17" max="17" width="9.8515625" style="5" customWidth="1"/>
    <col min="18" max="27" width="9.57421875" style="5" customWidth="1"/>
    <col min="28" max="28" width="2.7109375" style="5" customWidth="1"/>
    <col min="29" max="16384" width="9.140625" style="5" customWidth="1"/>
  </cols>
  <sheetData>
    <row r="1" spans="1:26" s="2" customFormat="1" ht="12.75" customHeight="1">
      <c r="A1" s="72" t="s">
        <v>882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9">
      <c r="A2" s="5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3" ht="12" customHeight="1">
      <c r="A3" s="70" t="s">
        <v>1</v>
      </c>
      <c r="B3" s="74" t="s">
        <v>876</v>
      </c>
      <c r="C3" s="74"/>
      <c r="D3" s="74"/>
      <c r="E3" s="74"/>
      <c r="F3" s="74"/>
      <c r="G3" s="74"/>
      <c r="H3" s="74"/>
      <c r="I3" s="74"/>
      <c r="J3" s="74"/>
      <c r="K3" s="75"/>
      <c r="L3" s="73" t="s">
        <v>883</v>
      </c>
      <c r="M3" s="3"/>
    </row>
    <row r="4" spans="1:13" ht="9.75" customHeight="1">
      <c r="A4" s="71"/>
      <c r="B4" s="6">
        <v>2004</v>
      </c>
      <c r="C4" s="6">
        <v>2005</v>
      </c>
      <c r="D4" s="6">
        <v>2006</v>
      </c>
      <c r="E4" s="6">
        <v>2007</v>
      </c>
      <c r="F4" s="6">
        <v>2008</v>
      </c>
      <c r="G4" s="6">
        <v>2009</v>
      </c>
      <c r="H4" s="6">
        <v>2010</v>
      </c>
      <c r="I4" s="6">
        <v>2011</v>
      </c>
      <c r="J4" s="6">
        <v>2012</v>
      </c>
      <c r="K4" s="6">
        <v>2013</v>
      </c>
      <c r="L4" s="73"/>
      <c r="M4" s="13"/>
    </row>
    <row r="5" spans="1:13" s="9" customFormat="1" ht="9">
      <c r="A5" s="7"/>
      <c r="B5" s="53"/>
      <c r="C5" s="53"/>
      <c r="D5" s="53"/>
      <c r="E5" s="53"/>
      <c r="F5" s="53"/>
      <c r="M5" s="8"/>
    </row>
    <row r="6" spans="1:12" s="9" customFormat="1" ht="9">
      <c r="A6" s="10" t="s">
        <v>3</v>
      </c>
      <c r="B6" s="11">
        <f>B8+B21+B44+B48</f>
        <v>5042825.71376</v>
      </c>
      <c r="C6" s="11">
        <f>C8+C21+C44+C48</f>
        <v>6206086.05019</v>
      </c>
      <c r="D6" s="11">
        <f>D8+D21+D44+D48</f>
        <v>7703543.210883841</v>
      </c>
      <c r="E6" s="11">
        <f>E8+E21+E48+E42+E44</f>
        <v>7490612.859924623</v>
      </c>
      <c r="F6" s="11">
        <f>SUM(F8,F21,F42,F44,F48)</f>
        <v>10936908.756713083</v>
      </c>
      <c r="G6" s="11">
        <f>SUM(G8,G21,G42,G44,G48)</f>
        <v>7983711.175543009</v>
      </c>
      <c r="H6" s="11">
        <v>9929990.272499999</v>
      </c>
      <c r="I6" s="11">
        <f>I8+I21+I42+I44+I48</f>
        <v>12987949.649720002</v>
      </c>
      <c r="J6" s="11">
        <f>J8+J21+J42+J44+J48</f>
        <v>15636096.742099997</v>
      </c>
      <c r="K6" s="11">
        <f>K8+K21+K42+K44+K46+K48</f>
        <v>16308711.750000004</v>
      </c>
      <c r="L6" s="12">
        <f>((K6/J6)-1)*100</f>
        <v>4.301681033278593</v>
      </c>
    </row>
    <row r="7" spans="1:24" s="13" customFormat="1" ht="9">
      <c r="A7" s="7"/>
      <c r="B7" s="54"/>
      <c r="C7" s="54"/>
      <c r="D7" s="54"/>
      <c r="E7" s="54"/>
      <c r="F7" s="54"/>
      <c r="L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13" s="13" customFormat="1" ht="9">
      <c r="A8" s="10" t="s">
        <v>4</v>
      </c>
      <c r="B8" s="11">
        <f aca="true" t="shared" si="0" ref="B8:G8">SUM(B9:B19)</f>
        <v>1618686.31121</v>
      </c>
      <c r="C8" s="11">
        <f t="shared" si="0"/>
        <v>1984329.4218499998</v>
      </c>
      <c r="D8" s="11">
        <f t="shared" si="0"/>
        <v>2380442.758959416</v>
      </c>
      <c r="E8" s="11">
        <f t="shared" si="0"/>
        <v>2291236</v>
      </c>
      <c r="F8" s="11">
        <f t="shared" si="0"/>
        <v>3293057.0179644995</v>
      </c>
      <c r="G8" s="11">
        <f t="shared" si="0"/>
        <v>2386248.27509</v>
      </c>
      <c r="H8" s="11">
        <v>2942143.4173600003</v>
      </c>
      <c r="I8" s="11">
        <f>SUM(I9:I19)</f>
        <v>3839683.2173400004</v>
      </c>
      <c r="J8" s="11">
        <f>SUM(J9:J19)</f>
        <v>4601918.029079999</v>
      </c>
      <c r="K8" s="11">
        <f>SUM(K9:K19)</f>
        <v>4833141.720000001</v>
      </c>
      <c r="L8" s="12">
        <f>((K8/J8)-1)*100</f>
        <v>5.024506943819418</v>
      </c>
      <c r="M8" s="69"/>
    </row>
    <row r="9" spans="1:13" s="13" customFormat="1" ht="9">
      <c r="A9" s="15" t="s">
        <v>8</v>
      </c>
      <c r="B9" s="63">
        <v>29052.581130000002</v>
      </c>
      <c r="C9" s="63">
        <v>34824.13524</v>
      </c>
      <c r="D9" s="63">
        <v>43137.30751</v>
      </c>
      <c r="E9" s="63">
        <v>38798</v>
      </c>
      <c r="F9" s="63">
        <v>41439.28108</v>
      </c>
      <c r="G9" s="63">
        <v>28591.267830000004</v>
      </c>
      <c r="H9" s="63">
        <v>29700.26974</v>
      </c>
      <c r="I9" s="63">
        <v>29640.277159999994</v>
      </c>
      <c r="J9" s="63">
        <v>29169.78579</v>
      </c>
      <c r="K9" s="63">
        <v>31574.77</v>
      </c>
      <c r="L9" s="56">
        <f>((K9/J9)-1)*100</f>
        <v>8.244778440657852</v>
      </c>
      <c r="M9" s="69"/>
    </row>
    <row r="10" spans="1:13" s="13" customFormat="1" ht="9">
      <c r="A10" s="15" t="s">
        <v>5</v>
      </c>
      <c r="B10" s="63">
        <v>113977.88175</v>
      </c>
      <c r="C10" s="63">
        <v>143045.52214999998</v>
      </c>
      <c r="D10" s="63">
        <v>131268.22517000002</v>
      </c>
      <c r="E10" s="63">
        <v>118659</v>
      </c>
      <c r="F10" s="63">
        <v>154575.59212</v>
      </c>
      <c r="G10" s="63">
        <v>120436.95444</v>
      </c>
      <c r="H10" s="63">
        <v>134501.80267</v>
      </c>
      <c r="I10" s="63">
        <v>182530.19712</v>
      </c>
      <c r="J10" s="63">
        <v>206733.39882</v>
      </c>
      <c r="K10" s="63">
        <v>219185.21</v>
      </c>
      <c r="L10" s="56">
        <f aca="true" t="shared" si="1" ref="L10:L19">((K10/J10)-1)*100</f>
        <v>6.023125073680813</v>
      </c>
      <c r="M10" s="69"/>
    </row>
    <row r="11" spans="1:13" s="13" customFormat="1" ht="9">
      <c r="A11" s="15" t="s">
        <v>884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20803.710000000003</v>
      </c>
      <c r="L11" s="65" t="s">
        <v>877</v>
      </c>
      <c r="M11" s="69"/>
    </row>
    <row r="12" spans="1:13" s="13" customFormat="1" ht="9">
      <c r="A12" s="15" t="s">
        <v>10</v>
      </c>
      <c r="B12" s="63">
        <v>129685.78463</v>
      </c>
      <c r="C12" s="63">
        <v>148110.84226</v>
      </c>
      <c r="D12" s="63">
        <v>166610.32286</v>
      </c>
      <c r="E12" s="63">
        <v>152094</v>
      </c>
      <c r="F12" s="63">
        <v>203620.3632745</v>
      </c>
      <c r="G12" s="63">
        <v>138990.60755999997</v>
      </c>
      <c r="H12" s="63">
        <v>158380.81887999998</v>
      </c>
      <c r="I12" s="63">
        <v>195640.99714999998</v>
      </c>
      <c r="J12" s="63">
        <v>222986.56187999996</v>
      </c>
      <c r="K12" s="63">
        <v>248270.74</v>
      </c>
      <c r="L12" s="56">
        <f t="shared" si="1"/>
        <v>11.338879754380304</v>
      </c>
      <c r="M12" s="69"/>
    </row>
    <row r="13" spans="1:13" s="13" customFormat="1" ht="9">
      <c r="A13" s="15" t="s">
        <v>6</v>
      </c>
      <c r="B13" s="63">
        <v>13734.71654</v>
      </c>
      <c r="C13" s="63">
        <v>13950.026370000003</v>
      </c>
      <c r="D13" s="63">
        <v>14126.1208</v>
      </c>
      <c r="E13" s="63">
        <v>13128</v>
      </c>
      <c r="F13" s="63">
        <v>16785.272889999997</v>
      </c>
      <c r="G13" s="63">
        <v>11102.117380000002</v>
      </c>
      <c r="H13" s="63">
        <v>12068.31657</v>
      </c>
      <c r="I13" s="63">
        <v>13400.612580000003</v>
      </c>
      <c r="J13" s="63">
        <v>14212.255460000002</v>
      </c>
      <c r="K13" s="63">
        <v>19148.19</v>
      </c>
      <c r="L13" s="56">
        <f t="shared" si="1"/>
        <v>34.73012819036392</v>
      </c>
      <c r="M13" s="69"/>
    </row>
    <row r="14" spans="1:13" s="13" customFormat="1" ht="9">
      <c r="A14" s="15" t="s">
        <v>11</v>
      </c>
      <c r="B14" s="63">
        <v>51617.19857</v>
      </c>
      <c r="C14" s="63">
        <v>57283.54637</v>
      </c>
      <c r="D14" s="63">
        <v>96611.91655941519</v>
      </c>
      <c r="E14" s="63">
        <v>143818</v>
      </c>
      <c r="F14" s="63">
        <v>253597.88735000003</v>
      </c>
      <c r="G14" s="63">
        <v>144465.19047</v>
      </c>
      <c r="H14" s="63">
        <v>297421.67842999997</v>
      </c>
      <c r="I14" s="63">
        <v>552694.3933400001</v>
      </c>
      <c r="J14" s="63">
        <v>680013.61452</v>
      </c>
      <c r="K14" s="63">
        <v>732467.3</v>
      </c>
      <c r="L14" s="56">
        <f t="shared" si="1"/>
        <v>7.713622839305279</v>
      </c>
      <c r="M14" s="69"/>
    </row>
    <row r="15" spans="1:13" s="13" customFormat="1" ht="9">
      <c r="A15" s="15" t="s">
        <v>14</v>
      </c>
      <c r="B15" s="63">
        <v>7502.55493</v>
      </c>
      <c r="C15" s="63">
        <v>8687.95291</v>
      </c>
      <c r="D15" s="63">
        <v>6477.3625600000005</v>
      </c>
      <c r="E15" s="63">
        <v>4744</v>
      </c>
      <c r="F15" s="63">
        <v>5404.35713</v>
      </c>
      <c r="G15" s="63">
        <v>84.77756</v>
      </c>
      <c r="H15" s="63">
        <v>0</v>
      </c>
      <c r="I15" s="63">
        <v>0</v>
      </c>
      <c r="J15" s="63">
        <v>0</v>
      </c>
      <c r="K15" s="63">
        <v>6660.16</v>
      </c>
      <c r="L15" s="65" t="s">
        <v>877</v>
      </c>
      <c r="M15" s="69"/>
    </row>
    <row r="16" spans="1:13" s="13" customFormat="1" ht="9">
      <c r="A16" s="15" t="s">
        <v>12</v>
      </c>
      <c r="B16" s="63">
        <v>1041661.37124</v>
      </c>
      <c r="C16" s="63">
        <v>1318598.3358699998</v>
      </c>
      <c r="D16" s="63">
        <v>1646731.9329500003</v>
      </c>
      <c r="E16" s="63">
        <v>1563534</v>
      </c>
      <c r="F16" s="63">
        <v>2262773.7936299997</v>
      </c>
      <c r="G16" s="63">
        <v>1709375.4587700001</v>
      </c>
      <c r="H16" s="63">
        <v>2026613.3927900002</v>
      </c>
      <c r="I16" s="63">
        <v>2469045.8772500004</v>
      </c>
      <c r="J16" s="63">
        <v>2963581.53205</v>
      </c>
      <c r="K16" s="63">
        <v>2982024.87</v>
      </c>
      <c r="L16" s="56">
        <f t="shared" si="1"/>
        <v>0.6223327332331552</v>
      </c>
      <c r="M16" s="69"/>
    </row>
    <row r="17" spans="1:13" s="13" customFormat="1" ht="9">
      <c r="A17" s="15" t="s">
        <v>7</v>
      </c>
      <c r="B17" s="63">
        <v>163847.97019</v>
      </c>
      <c r="C17" s="63">
        <v>181023.30503000002</v>
      </c>
      <c r="D17" s="63">
        <v>180149.64154</v>
      </c>
      <c r="E17" s="63">
        <v>159577</v>
      </c>
      <c r="F17" s="63">
        <v>213647.15248999998</v>
      </c>
      <c r="G17" s="63">
        <v>140128.95463</v>
      </c>
      <c r="H17" s="63">
        <v>158933.65024000002</v>
      </c>
      <c r="I17" s="63">
        <v>205981.12629999997</v>
      </c>
      <c r="J17" s="63">
        <v>248237.26159</v>
      </c>
      <c r="K17" s="63">
        <v>269486.77</v>
      </c>
      <c r="L17" s="56">
        <f t="shared" si="1"/>
        <v>8.560160659964367</v>
      </c>
      <c r="M17" s="69"/>
    </row>
    <row r="18" spans="1:13" s="13" customFormat="1" ht="9">
      <c r="A18" s="15" t="s">
        <v>9</v>
      </c>
      <c r="B18" s="63">
        <v>63658.85579</v>
      </c>
      <c r="C18" s="63">
        <v>74657.85901</v>
      </c>
      <c r="D18" s="63">
        <v>90616.56253</v>
      </c>
      <c r="E18" s="63">
        <v>92516</v>
      </c>
      <c r="F18" s="63">
        <v>137032.10603999998</v>
      </c>
      <c r="G18" s="63">
        <v>89558.81569</v>
      </c>
      <c r="H18" s="63">
        <v>106374.19395</v>
      </c>
      <c r="I18" s="63">
        <v>132114.52328999998</v>
      </c>
      <c r="J18" s="63">
        <v>153901.93665</v>
      </c>
      <c r="K18" s="63">
        <v>155748.77</v>
      </c>
      <c r="L18" s="56">
        <f t="shared" si="1"/>
        <v>1.2000065692480577</v>
      </c>
      <c r="M18" s="69"/>
    </row>
    <row r="19" spans="1:13" s="13" customFormat="1" ht="9">
      <c r="A19" s="15" t="s">
        <v>13</v>
      </c>
      <c r="B19" s="63">
        <v>3947.39644</v>
      </c>
      <c r="C19" s="63">
        <v>4147.89664</v>
      </c>
      <c r="D19" s="63">
        <v>4713.366479999999</v>
      </c>
      <c r="E19" s="63">
        <v>4368</v>
      </c>
      <c r="F19" s="63">
        <v>4181.2119600000005</v>
      </c>
      <c r="G19" s="63">
        <v>3514.13076</v>
      </c>
      <c r="H19" s="63">
        <v>18149.29409</v>
      </c>
      <c r="I19" s="63">
        <v>58635.21315000001</v>
      </c>
      <c r="J19" s="63">
        <v>83081.68231999999</v>
      </c>
      <c r="K19" s="63">
        <v>147771.23</v>
      </c>
      <c r="L19" s="56">
        <f t="shared" si="1"/>
        <v>77.86258760485825</v>
      </c>
      <c r="M19" s="69"/>
    </row>
    <row r="20" spans="1:13" s="13" customFormat="1" ht="9">
      <c r="A20" s="15"/>
      <c r="B20" s="17"/>
      <c r="C20" s="17"/>
      <c r="D20" s="17"/>
      <c r="E20" s="17"/>
      <c r="F20" s="17"/>
      <c r="L20" s="12"/>
      <c r="M20" s="69"/>
    </row>
    <row r="21" spans="1:13" s="13" customFormat="1" ht="9">
      <c r="A21" s="18" t="s">
        <v>2</v>
      </c>
      <c r="B21" s="11">
        <f aca="true" t="shared" si="2" ref="B21:G21">SUM(B23:B40)</f>
        <v>1700445.9178400002</v>
      </c>
      <c r="C21" s="11">
        <f t="shared" si="2"/>
        <v>2110827.07149</v>
      </c>
      <c r="D21" s="11">
        <f t="shared" si="2"/>
        <v>2612338.4478944247</v>
      </c>
      <c r="E21" s="11">
        <f t="shared" si="2"/>
        <v>2541054.5271346224</v>
      </c>
      <c r="F21" s="11">
        <f t="shared" si="2"/>
        <v>3703197.4644401977</v>
      </c>
      <c r="G21" s="11">
        <f t="shared" si="2"/>
        <v>2699376.895502209</v>
      </c>
      <c r="H21" s="11">
        <v>3356950.105239999</v>
      </c>
      <c r="I21" s="11">
        <f>SUM(I23:I40)</f>
        <v>4375399.49198</v>
      </c>
      <c r="J21" s="11">
        <f>SUM(J23:J40)</f>
        <v>5312972.196779999</v>
      </c>
      <c r="K21" s="11">
        <f>SUM(K23:K40)</f>
        <v>5542734.750000001</v>
      </c>
      <c r="L21" s="12">
        <f>((K21/J21)-1)*100</f>
        <v>4.324557793832473</v>
      </c>
      <c r="M21" s="69"/>
    </row>
    <row r="22" spans="1:13" s="13" customFormat="1" ht="9">
      <c r="A22" s="18" t="s">
        <v>881</v>
      </c>
      <c r="B22" s="11"/>
      <c r="C22" s="11"/>
      <c r="D22" s="11"/>
      <c r="E22" s="11"/>
      <c r="F22" s="11"/>
      <c r="L22" s="12"/>
      <c r="M22" s="69"/>
    </row>
    <row r="23" spans="1:13" s="13" customFormat="1" ht="9">
      <c r="A23" s="15" t="s">
        <v>8</v>
      </c>
      <c r="B23" s="58">
        <v>23376.369570000003</v>
      </c>
      <c r="C23" s="58">
        <v>29266.157440000003</v>
      </c>
      <c r="D23" s="58">
        <v>31227.86645</v>
      </c>
      <c r="E23" s="58">
        <v>28084.42495</v>
      </c>
      <c r="F23" s="58">
        <v>42950.27596</v>
      </c>
      <c r="G23" s="58">
        <v>33565.151399999995</v>
      </c>
      <c r="H23" s="58">
        <v>32885.08732</v>
      </c>
      <c r="I23" s="58">
        <v>35930.905810000004</v>
      </c>
      <c r="J23" s="58">
        <v>36266.81629999999</v>
      </c>
      <c r="K23" s="58">
        <v>62229.74</v>
      </c>
      <c r="L23" s="56">
        <f>(($K23/$J23)-1)*100</f>
        <v>71.58864865676122</v>
      </c>
      <c r="M23" s="69"/>
    </row>
    <row r="24" spans="1:16" s="13" customFormat="1" ht="9">
      <c r="A24" s="15" t="s">
        <v>5</v>
      </c>
      <c r="B24" s="58">
        <v>48232.310919999996</v>
      </c>
      <c r="C24" s="58">
        <v>58451.91973</v>
      </c>
      <c r="D24" s="58">
        <v>58915.18879</v>
      </c>
      <c r="E24" s="58">
        <v>49458.1141</v>
      </c>
      <c r="F24" s="58">
        <v>65548.7304</v>
      </c>
      <c r="G24" s="58">
        <v>50220.062900000004</v>
      </c>
      <c r="H24" s="58">
        <v>61304.83176</v>
      </c>
      <c r="I24" s="58">
        <v>81420.34153</v>
      </c>
      <c r="J24" s="58">
        <v>93505.00806999998</v>
      </c>
      <c r="K24" s="58">
        <v>88900.75</v>
      </c>
      <c r="L24" s="56">
        <f aca="true" t="shared" si="3" ref="L24:L40">(($K24/$J24)-1)*100</f>
        <v>-4.924076437224767</v>
      </c>
      <c r="M24" s="69"/>
      <c r="N24" s="17"/>
      <c r="P24" s="17"/>
    </row>
    <row r="25" spans="1:16" s="13" customFormat="1" ht="9">
      <c r="A25" s="15" t="s">
        <v>23</v>
      </c>
      <c r="B25" s="58">
        <v>189.41767000000002</v>
      </c>
      <c r="C25" s="58">
        <v>212.60652</v>
      </c>
      <c r="D25" s="58">
        <v>241.35189000000003</v>
      </c>
      <c r="E25" s="58">
        <v>222.83634</v>
      </c>
      <c r="F25" s="58">
        <v>285.54021</v>
      </c>
      <c r="G25" s="58">
        <v>200.52543</v>
      </c>
      <c r="H25" s="58">
        <v>260.18052</v>
      </c>
      <c r="I25" s="58">
        <v>334.85201</v>
      </c>
      <c r="J25" s="58">
        <v>320.91245999999995</v>
      </c>
      <c r="K25" s="58">
        <v>319.75</v>
      </c>
      <c r="L25" s="56">
        <f t="shared" si="3"/>
        <v>-0.36223585709322936</v>
      </c>
      <c r="M25" s="69"/>
      <c r="N25" s="17"/>
      <c r="P25" s="17"/>
    </row>
    <row r="26" spans="1:16" s="13" customFormat="1" ht="9">
      <c r="A26" s="15" t="s">
        <v>884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9380.1</v>
      </c>
      <c r="L26" s="65" t="s">
        <v>877</v>
      </c>
      <c r="M26" s="69"/>
      <c r="N26" s="17"/>
      <c r="P26" s="17"/>
    </row>
    <row r="27" spans="1:13" s="13" customFormat="1" ht="9">
      <c r="A27" s="15" t="s">
        <v>10</v>
      </c>
      <c r="B27" s="58">
        <v>87800.14798</v>
      </c>
      <c r="C27" s="58">
        <v>106102.30473999999</v>
      </c>
      <c r="D27" s="58">
        <v>112747.75075</v>
      </c>
      <c r="E27" s="58">
        <v>106774.84253</v>
      </c>
      <c r="F27" s="58">
        <v>149170.54524</v>
      </c>
      <c r="G27" s="58">
        <v>106823.10939999999</v>
      </c>
      <c r="H27" s="58">
        <v>134437.61852999995</v>
      </c>
      <c r="I27" s="58">
        <v>159417.68194999997</v>
      </c>
      <c r="J27" s="58">
        <v>187115.50518999994</v>
      </c>
      <c r="K27" s="58">
        <v>228425.98</v>
      </c>
      <c r="L27" s="56">
        <f t="shared" si="3"/>
        <v>22.07752626809456</v>
      </c>
      <c r="M27" s="69"/>
    </row>
    <row r="28" spans="1:16" s="13" customFormat="1" ht="9">
      <c r="A28" s="15" t="s">
        <v>6</v>
      </c>
      <c r="B28" s="58">
        <v>19650.566499999997</v>
      </c>
      <c r="C28" s="58">
        <v>23080.84698</v>
      </c>
      <c r="D28" s="58">
        <v>32120.62662</v>
      </c>
      <c r="E28" s="58">
        <v>34274.54633</v>
      </c>
      <c r="F28" s="58">
        <v>49511.063899999994</v>
      </c>
      <c r="G28" s="58">
        <v>28867.982989999997</v>
      </c>
      <c r="H28" s="58">
        <v>28299.877980000005</v>
      </c>
      <c r="I28" s="58">
        <v>28659.986839999998</v>
      </c>
      <c r="J28" s="58">
        <v>38821.60207000001</v>
      </c>
      <c r="K28" s="58">
        <v>41483.54</v>
      </c>
      <c r="L28" s="56">
        <f t="shared" si="3"/>
        <v>6.8568471883262205</v>
      </c>
      <c r="M28" s="69"/>
      <c r="N28" s="17"/>
      <c r="P28" s="17"/>
    </row>
    <row r="29" spans="1:13" s="13" customFormat="1" ht="9">
      <c r="A29" s="15" t="s">
        <v>11</v>
      </c>
      <c r="B29" s="58">
        <v>61201.418829999995</v>
      </c>
      <c r="C29" s="58">
        <v>67762.34453999999</v>
      </c>
      <c r="D29" s="58">
        <v>100659.22083</v>
      </c>
      <c r="E29" s="58">
        <v>146530.1819</v>
      </c>
      <c r="F29" s="58">
        <v>258614.11589</v>
      </c>
      <c r="G29" s="58">
        <v>147403.986</v>
      </c>
      <c r="H29" s="58">
        <v>304095.98500999995</v>
      </c>
      <c r="I29" s="58">
        <v>593665.1786500001</v>
      </c>
      <c r="J29" s="58">
        <v>726183.1693399998</v>
      </c>
      <c r="K29" s="58">
        <v>770852.88</v>
      </c>
      <c r="L29" s="56">
        <f t="shared" si="3"/>
        <v>6.151300738710153</v>
      </c>
      <c r="M29" s="69"/>
    </row>
    <row r="30" spans="1:13" s="13" customFormat="1" ht="9">
      <c r="A30" s="15" t="s">
        <v>18</v>
      </c>
      <c r="B30" s="58">
        <v>4210.931979999999</v>
      </c>
      <c r="C30" s="58">
        <v>5338.9522799999995</v>
      </c>
      <c r="D30" s="58">
        <v>6790.314710000001</v>
      </c>
      <c r="E30" s="58">
        <v>6136.98827</v>
      </c>
      <c r="F30" s="58">
        <v>5405.322429999999</v>
      </c>
      <c r="G30" s="58">
        <v>420.99235</v>
      </c>
      <c r="H30" s="58">
        <v>511.26657</v>
      </c>
      <c r="I30" s="58">
        <v>685.5252399999999</v>
      </c>
      <c r="J30" s="58">
        <v>807.59201</v>
      </c>
      <c r="K30" s="58">
        <v>15320.82</v>
      </c>
      <c r="L30" s="56">
        <f t="shared" si="3"/>
        <v>1797.0990067125601</v>
      </c>
      <c r="M30" s="69"/>
    </row>
    <row r="31" spans="1:16" s="13" customFormat="1" ht="9">
      <c r="A31" s="15" t="s">
        <v>24</v>
      </c>
      <c r="B31" s="58">
        <v>1073.36681</v>
      </c>
      <c r="C31" s="58">
        <v>1204.7702800000002</v>
      </c>
      <c r="D31" s="58">
        <v>1367.6607099999999</v>
      </c>
      <c r="E31" s="58">
        <v>1262.73926</v>
      </c>
      <c r="F31" s="58">
        <v>1618.0611900000001</v>
      </c>
      <c r="G31" s="58">
        <v>1136.30553</v>
      </c>
      <c r="H31" s="58">
        <v>1474.35628</v>
      </c>
      <c r="I31" s="58">
        <v>1897.4947700000002</v>
      </c>
      <c r="J31" s="58">
        <v>1818.5039399999998</v>
      </c>
      <c r="K31" s="58">
        <v>1811.91</v>
      </c>
      <c r="L31" s="56">
        <f t="shared" si="3"/>
        <v>-0.3626024588101684</v>
      </c>
      <c r="M31" s="69"/>
      <c r="N31" s="17"/>
      <c r="P31" s="17"/>
    </row>
    <row r="32" spans="1:13" s="13" customFormat="1" ht="9">
      <c r="A32" s="15" t="s">
        <v>16</v>
      </c>
      <c r="B32" s="58">
        <v>0</v>
      </c>
      <c r="C32" s="58">
        <v>0</v>
      </c>
      <c r="D32" s="63">
        <v>13784.972249999999</v>
      </c>
      <c r="E32" s="58">
        <v>11311.50135</v>
      </c>
      <c r="F32" s="58">
        <v>7018.776109999999</v>
      </c>
      <c r="G32" s="58">
        <v>187.76221999999999</v>
      </c>
      <c r="H32" s="58">
        <v>1.21783</v>
      </c>
      <c r="I32" s="58">
        <v>9012.34824</v>
      </c>
      <c r="J32" s="58">
        <v>19211.74391</v>
      </c>
      <c r="K32" s="58">
        <v>22660.76</v>
      </c>
      <c r="L32" s="56">
        <f t="shared" si="3"/>
        <v>17.95264451867242</v>
      </c>
      <c r="M32" s="69"/>
    </row>
    <row r="33" spans="1:13" s="13" customFormat="1" ht="9">
      <c r="A33" s="15" t="s">
        <v>17</v>
      </c>
      <c r="B33" s="58">
        <v>10669.48294</v>
      </c>
      <c r="C33" s="58">
        <v>5339.78705</v>
      </c>
      <c r="D33" s="58">
        <v>19965.797890000005</v>
      </c>
      <c r="E33" s="58">
        <v>45747.84545</v>
      </c>
      <c r="F33" s="58">
        <v>68802.99987</v>
      </c>
      <c r="G33" s="58">
        <v>41640.76421</v>
      </c>
      <c r="H33" s="58">
        <v>45102.8494</v>
      </c>
      <c r="I33" s="58">
        <v>48631.216239999994</v>
      </c>
      <c r="J33" s="58">
        <v>36850.64554</v>
      </c>
      <c r="K33" s="58">
        <v>61028.37</v>
      </c>
      <c r="L33" s="56">
        <f t="shared" si="3"/>
        <v>65.61004320468685</v>
      </c>
      <c r="M33" s="69"/>
    </row>
    <row r="34" spans="1:13" s="13" customFormat="1" ht="9">
      <c r="A34" s="15" t="s">
        <v>14</v>
      </c>
      <c r="B34" s="58">
        <v>8541.148290000001</v>
      </c>
      <c r="C34" s="58">
        <v>8687.95097</v>
      </c>
      <c r="D34" s="58">
        <v>6477.360209999999</v>
      </c>
      <c r="E34" s="58">
        <v>4744.1311</v>
      </c>
      <c r="F34" s="58">
        <v>5404.62154</v>
      </c>
      <c r="G34" s="58">
        <v>84.78097</v>
      </c>
      <c r="H34" s="58">
        <v>0</v>
      </c>
      <c r="I34" s="58">
        <v>0</v>
      </c>
      <c r="J34" s="58">
        <v>0</v>
      </c>
      <c r="K34" s="58">
        <v>1902.91</v>
      </c>
      <c r="L34" s="65" t="s">
        <v>877</v>
      </c>
      <c r="M34" s="69"/>
    </row>
    <row r="35" spans="1:13" s="13" customFormat="1" ht="9">
      <c r="A35" s="15" t="s">
        <v>12</v>
      </c>
      <c r="B35" s="58">
        <v>1138916.69469</v>
      </c>
      <c r="C35" s="58">
        <v>1446810.54154</v>
      </c>
      <c r="D35" s="58">
        <v>1821494.1143400003</v>
      </c>
      <c r="E35" s="58">
        <v>1735204.6208199998</v>
      </c>
      <c r="F35" s="58">
        <v>2477092.12238</v>
      </c>
      <c r="G35" s="58">
        <v>1872103.2539800003</v>
      </c>
      <c r="H35" s="58">
        <v>2233055.3690599995</v>
      </c>
      <c r="I35" s="58">
        <v>2654051.79721</v>
      </c>
      <c r="J35" s="58">
        <v>3162708.0845700004</v>
      </c>
      <c r="K35" s="58">
        <v>3159202.03</v>
      </c>
      <c r="L35" s="56">
        <f t="shared" si="3"/>
        <v>-0.1108560915598189</v>
      </c>
      <c r="M35" s="69"/>
    </row>
    <row r="36" spans="1:13" s="13" customFormat="1" ht="9">
      <c r="A36" s="15" t="s">
        <v>7</v>
      </c>
      <c r="B36" s="58">
        <v>112258.97413999999</v>
      </c>
      <c r="C36" s="58">
        <v>132556.03950999997</v>
      </c>
      <c r="D36" s="58">
        <v>145621.77754442472</v>
      </c>
      <c r="E36" s="58">
        <v>123912.64607999999</v>
      </c>
      <c r="F36" s="58">
        <v>165629.05402999994</v>
      </c>
      <c r="G36" s="58">
        <v>126729.83182000004</v>
      </c>
      <c r="H36" s="58">
        <v>148720.88919999992</v>
      </c>
      <c r="I36" s="58">
        <v>185077.54230000003</v>
      </c>
      <c r="J36" s="58">
        <v>231576.42749</v>
      </c>
      <c r="K36" s="58">
        <v>238308.94</v>
      </c>
      <c r="L36" s="56">
        <f t="shared" si="3"/>
        <v>2.9072529458080254</v>
      </c>
      <c r="M36" s="69"/>
    </row>
    <row r="37" spans="1:13" s="13" customFormat="1" ht="9">
      <c r="A37" s="15" t="s">
        <v>19</v>
      </c>
      <c r="B37" s="58">
        <v>20632.616899999997</v>
      </c>
      <c r="C37" s="58">
        <v>28690.755629999992</v>
      </c>
      <c r="D37" s="58">
        <v>32787.40678</v>
      </c>
      <c r="E37" s="58">
        <v>29688.17682</v>
      </c>
      <c r="F37" s="58">
        <v>43742.801889999995</v>
      </c>
      <c r="G37" s="58">
        <v>38708.61933000001</v>
      </c>
      <c r="H37" s="58">
        <v>42162.049979999996</v>
      </c>
      <c r="I37" s="58">
        <v>76722.85955</v>
      </c>
      <c r="J37" s="58">
        <v>125899.86150000001</v>
      </c>
      <c r="K37" s="58">
        <v>118378.03</v>
      </c>
      <c r="L37" s="56">
        <f t="shared" si="3"/>
        <v>-5.974455738380624</v>
      </c>
      <c r="M37" s="69"/>
    </row>
    <row r="38" spans="1:13" s="13" customFormat="1" ht="9">
      <c r="A38" s="15" t="s">
        <v>15</v>
      </c>
      <c r="B38" s="58">
        <v>21156.691570000003</v>
      </c>
      <c r="C38" s="58">
        <v>28488.54239</v>
      </c>
      <c r="D38" s="58">
        <v>28989.94273</v>
      </c>
      <c r="E38" s="58">
        <v>23790.756370000003</v>
      </c>
      <c r="F38" s="58">
        <v>29259.95413</v>
      </c>
      <c r="G38" s="58">
        <v>21739.3159</v>
      </c>
      <c r="H38" s="58">
        <v>28496.588840000004</v>
      </c>
      <c r="I38" s="58">
        <v>46943.96605999999</v>
      </c>
      <c r="J38" s="58">
        <v>56596.67198</v>
      </c>
      <c r="K38" s="58">
        <v>61066.05</v>
      </c>
      <c r="L38" s="56">
        <f t="shared" si="3"/>
        <v>7.896891926047145</v>
      </c>
      <c r="M38" s="69"/>
    </row>
    <row r="39" spans="1:13" s="13" customFormat="1" ht="9">
      <c r="A39" s="15" t="s">
        <v>9</v>
      </c>
      <c r="B39" s="58">
        <v>58720.30943</v>
      </c>
      <c r="C39" s="58">
        <v>69648.34674000001</v>
      </c>
      <c r="D39" s="58">
        <v>86871.39998000002</v>
      </c>
      <c r="E39" s="58">
        <v>101875.87856999999</v>
      </c>
      <c r="F39" s="58">
        <v>155965.8407401982</v>
      </c>
      <c r="G39" s="58">
        <v>95118.27439220925</v>
      </c>
      <c r="H39" s="58">
        <v>109984.93216000003</v>
      </c>
      <c r="I39" s="58">
        <v>126974.99882000002</v>
      </c>
      <c r="J39" s="58">
        <v>139910.36671</v>
      </c>
      <c r="K39" s="58">
        <v>169384.12</v>
      </c>
      <c r="L39" s="56">
        <f t="shared" si="3"/>
        <v>21.066168278360585</v>
      </c>
      <c r="M39" s="69"/>
    </row>
    <row r="40" spans="1:13" s="13" customFormat="1" ht="9">
      <c r="A40" s="15" t="s">
        <v>13</v>
      </c>
      <c r="B40" s="58">
        <v>83815.46961999999</v>
      </c>
      <c r="C40" s="58">
        <v>99185.20515</v>
      </c>
      <c r="D40" s="58">
        <v>112275.69541999999</v>
      </c>
      <c r="E40" s="58">
        <v>92034.2968946224</v>
      </c>
      <c r="F40" s="58">
        <v>177177.63853</v>
      </c>
      <c r="G40" s="58">
        <v>134426.17668</v>
      </c>
      <c r="H40" s="58">
        <v>186157.00479999997</v>
      </c>
      <c r="I40" s="58">
        <v>325972.79676000006</v>
      </c>
      <c r="J40" s="58">
        <v>455379.2856999999</v>
      </c>
      <c r="K40" s="58">
        <v>492078.07</v>
      </c>
      <c r="L40" s="56">
        <f t="shared" si="3"/>
        <v>8.058948979988735</v>
      </c>
      <c r="M40" s="69"/>
    </row>
    <row r="41" spans="1:13" s="13" customFormat="1" ht="9">
      <c r="A41" s="15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6"/>
      <c r="M41" s="69"/>
    </row>
    <row r="42" spans="1:13" s="13" customFormat="1" ht="11.25" customHeight="1">
      <c r="A42" s="59" t="s">
        <v>873</v>
      </c>
      <c r="B42" s="63" t="s">
        <v>0</v>
      </c>
      <c r="C42" s="63" t="s">
        <v>0</v>
      </c>
      <c r="D42" s="63" t="s">
        <v>0</v>
      </c>
      <c r="E42" s="66">
        <v>8053</v>
      </c>
      <c r="F42" s="66">
        <v>28510.59078838558</v>
      </c>
      <c r="G42" s="66">
        <v>25905.31598080072</v>
      </c>
      <c r="H42" s="66">
        <v>33991.10029</v>
      </c>
      <c r="I42" s="66">
        <v>65292.907419999996</v>
      </c>
      <c r="J42" s="66">
        <v>55373.57391000001</v>
      </c>
      <c r="K42" s="66">
        <v>38558.63</v>
      </c>
      <c r="L42" s="64">
        <f>(($K42/$J42)-1)*100</f>
        <v>-30.366369231160228</v>
      </c>
      <c r="M42" s="69"/>
    </row>
    <row r="43" spans="1:13" s="13" customFormat="1" ht="9">
      <c r="A43" s="15"/>
      <c r="B43" s="17"/>
      <c r="C43" s="17"/>
      <c r="D43" s="17"/>
      <c r="E43" s="17"/>
      <c r="F43" s="17"/>
      <c r="L43" s="12"/>
      <c r="M43" s="69"/>
    </row>
    <row r="44" spans="1:13" s="13" customFormat="1" ht="11.25" customHeight="1">
      <c r="A44" s="19" t="s">
        <v>874</v>
      </c>
      <c r="B44" s="11">
        <v>368741.81318000006</v>
      </c>
      <c r="C44" s="11">
        <v>411146.87369000004</v>
      </c>
      <c r="D44" s="11">
        <v>588036.9464199999</v>
      </c>
      <c r="E44" s="11">
        <v>576573.03242</v>
      </c>
      <c r="F44" s="11">
        <v>855277.49379</v>
      </c>
      <c r="G44" s="11">
        <v>629233.4810400001</v>
      </c>
      <c r="H44" s="11">
        <v>789829.82805</v>
      </c>
      <c r="I44" s="11">
        <v>1033579.6219999999</v>
      </c>
      <c r="J44" s="11">
        <v>1245479.92495</v>
      </c>
      <c r="K44" s="11">
        <v>1293831.36</v>
      </c>
      <c r="L44" s="12">
        <f>((K44/J44)-1)*100</f>
        <v>3.88215290197802</v>
      </c>
      <c r="M44" s="69"/>
    </row>
    <row r="45" spans="1:13" s="13" customFormat="1" ht="11.25" customHeight="1">
      <c r="A45" s="1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69"/>
    </row>
    <row r="46" spans="1:13" s="13" customFormat="1" ht="11.25" customHeight="1">
      <c r="A46" s="19" t="s">
        <v>885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131.47</v>
      </c>
      <c r="L46" s="68" t="s">
        <v>877</v>
      </c>
      <c r="M46" s="69"/>
    </row>
    <row r="47" spans="1:13" s="13" customFormat="1" ht="9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2"/>
      <c r="M47" s="69"/>
    </row>
    <row r="48" spans="1:13" s="13" customFormat="1" ht="9">
      <c r="A48" s="18" t="s">
        <v>20</v>
      </c>
      <c r="B48" s="11">
        <f>SUM(B50+B51)</f>
        <v>1354951.67153</v>
      </c>
      <c r="C48" s="11">
        <f>SUM(C50+C51)</f>
        <v>1699782.68316</v>
      </c>
      <c r="D48" s="11">
        <f>SUM(D50+D51)</f>
        <v>2122725.05761</v>
      </c>
      <c r="E48" s="11">
        <f>SUM(E50+E51)</f>
        <v>2073696.30037</v>
      </c>
      <c r="F48" s="11">
        <f>SUM(F50:F51)</f>
        <v>3056866.1897299998</v>
      </c>
      <c r="G48" s="11">
        <f>SUM(G50:G51)</f>
        <v>2242947.2079299996</v>
      </c>
      <c r="H48" s="11">
        <v>2807075.8215599996</v>
      </c>
      <c r="I48" s="11">
        <f>SUM(I50:I51)</f>
        <v>3673994.41098</v>
      </c>
      <c r="J48" s="11">
        <f>SUM(J50:J52)</f>
        <v>4420353.01738</v>
      </c>
      <c r="K48" s="11">
        <f>SUM(K50:K52)</f>
        <v>4600313.82</v>
      </c>
      <c r="L48" s="12">
        <f>((K48/J48)-1)*100</f>
        <v>4.071186213237454</v>
      </c>
      <c r="M48" s="69"/>
    </row>
    <row r="49" spans="2:13" s="13" customFormat="1" ht="9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2"/>
      <c r="M49" s="69"/>
    </row>
    <row r="50" spans="1:16" s="13" customFormat="1" ht="9">
      <c r="A50" s="20" t="s">
        <v>22</v>
      </c>
      <c r="B50" s="16">
        <v>619054.79617</v>
      </c>
      <c r="C50" s="16">
        <v>770013.3484100001</v>
      </c>
      <c r="D50" s="16">
        <v>946651.1643100003</v>
      </c>
      <c r="E50" s="16">
        <v>920550.2351599999</v>
      </c>
      <c r="F50" s="16">
        <v>1710601.60078</v>
      </c>
      <c r="G50" s="16">
        <v>1258472.3673199997</v>
      </c>
      <c r="H50" s="16">
        <v>1579659.6326199998</v>
      </c>
      <c r="I50" s="16">
        <v>2067159.24416</v>
      </c>
      <c r="J50" s="16">
        <v>2308143.24118</v>
      </c>
      <c r="K50" s="16">
        <v>2349256.08</v>
      </c>
      <c r="L50" s="56">
        <f>(($K50/$J50)-1)*100</f>
        <v>1.7812082927306516</v>
      </c>
      <c r="M50" s="69"/>
      <c r="N50" s="17"/>
      <c r="P50" s="17"/>
    </row>
    <row r="51" spans="1:16" s="13" customFormat="1" ht="9">
      <c r="A51" s="20" t="s">
        <v>21</v>
      </c>
      <c r="B51" s="16">
        <v>735896.87536</v>
      </c>
      <c r="C51" s="16">
        <v>929769.3347499999</v>
      </c>
      <c r="D51" s="16">
        <v>1176073.8932999999</v>
      </c>
      <c r="E51" s="16">
        <v>1153146.0652100001</v>
      </c>
      <c r="F51" s="16">
        <v>1346264.5889499998</v>
      </c>
      <c r="G51" s="16">
        <v>984474.84061</v>
      </c>
      <c r="H51" s="16">
        <v>1227416.1889399998</v>
      </c>
      <c r="I51" s="16">
        <v>1606835.16682</v>
      </c>
      <c r="J51" s="16">
        <v>1800729.51177</v>
      </c>
      <c r="K51" s="16">
        <v>1786001.86</v>
      </c>
      <c r="L51" s="56">
        <f>(($K51/$J51)-1)*100</f>
        <v>-0.8178714056573444</v>
      </c>
      <c r="M51" s="69"/>
      <c r="N51" s="17"/>
      <c r="P51" s="17"/>
    </row>
    <row r="52" spans="1:16" s="13" customFormat="1" ht="9">
      <c r="A52" s="20" t="s">
        <v>879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>
        <v>311480.26443000004</v>
      </c>
      <c r="K52" s="16">
        <v>465055.88</v>
      </c>
      <c r="L52" s="56">
        <f>(($K52/$J52)-1)*100</f>
        <v>49.30508706580141</v>
      </c>
      <c r="M52" s="69"/>
      <c r="N52" s="17"/>
      <c r="P52" s="17"/>
    </row>
    <row r="53" spans="1:12" s="21" customFormat="1" ht="9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/>
    </row>
    <row r="54" spans="1:12" s="21" customFormat="1" ht="10.5" customHeight="1">
      <c r="A54" s="25" t="s">
        <v>875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ht="10.5" customHeight="1">
      <c r="A55" s="27" t="s">
        <v>25</v>
      </c>
    </row>
    <row r="56" ht="10.5" customHeight="1">
      <c r="A56" s="5" t="s">
        <v>878</v>
      </c>
    </row>
    <row r="57" spans="1:8" ht="10.5" customHeight="1">
      <c r="A57" s="13" t="s">
        <v>880</v>
      </c>
      <c r="H57" s="61"/>
    </row>
    <row r="58" spans="1:8" ht="9">
      <c r="A58" s="27"/>
      <c r="H58" s="61"/>
    </row>
    <row r="59" spans="1:11" ht="9">
      <c r="A59" s="27"/>
      <c r="I59" s="60"/>
      <c r="J59" s="60"/>
      <c r="K59" s="60"/>
    </row>
    <row r="60" spans="1:11" ht="9">
      <c r="A60" s="55"/>
      <c r="I60" s="61"/>
      <c r="J60" s="61"/>
      <c r="K60" s="61"/>
    </row>
    <row r="61" spans="1:11" ht="9">
      <c r="A61" s="55"/>
      <c r="I61" s="62"/>
      <c r="J61" s="62"/>
      <c r="K61" s="62"/>
    </row>
    <row r="62" ht="9">
      <c r="A62" s="55"/>
    </row>
    <row r="63" ht="9">
      <c r="A63" s="55"/>
    </row>
    <row r="64" ht="9">
      <c r="A64" s="27"/>
    </row>
    <row r="65" ht="9">
      <c r="A65" s="27"/>
    </row>
    <row r="66" ht="9">
      <c r="A66" s="28"/>
    </row>
    <row r="67" ht="9">
      <c r="A67" s="28"/>
    </row>
    <row r="68" ht="9">
      <c r="A68" s="28"/>
    </row>
    <row r="69" ht="9">
      <c r="A69" s="28"/>
    </row>
    <row r="70" ht="9">
      <c r="A70" s="28"/>
    </row>
    <row r="71" ht="9">
      <c r="A71" s="28"/>
    </row>
    <row r="72" ht="9">
      <c r="A72" s="28"/>
    </row>
    <row r="73" ht="9">
      <c r="A73" s="28"/>
    </row>
    <row r="74" ht="9">
      <c r="A74" s="28"/>
    </row>
    <row r="75" ht="9">
      <c r="A75" s="28"/>
    </row>
    <row r="76" ht="9">
      <c r="A76" s="28"/>
    </row>
    <row r="77" ht="9">
      <c r="A77" s="28"/>
    </row>
    <row r="78" ht="9">
      <c r="A78" s="28"/>
    </row>
    <row r="79" ht="9">
      <c r="A79" s="28"/>
    </row>
    <row r="80" ht="9">
      <c r="A80" s="28"/>
    </row>
    <row r="81" ht="9">
      <c r="A81" s="28"/>
    </row>
    <row r="82" ht="9">
      <c r="A82" s="28"/>
    </row>
    <row r="83" ht="9">
      <c r="A83" s="28"/>
    </row>
    <row r="84" ht="9">
      <c r="A84" s="28"/>
    </row>
    <row r="85" ht="9">
      <c r="A85" s="28"/>
    </row>
    <row r="86" ht="9">
      <c r="A86" s="28"/>
    </row>
    <row r="87" ht="9">
      <c r="A87" s="28"/>
    </row>
    <row r="88" ht="9">
      <c r="A88" s="28"/>
    </row>
    <row r="89" ht="9">
      <c r="A89" s="28"/>
    </row>
    <row r="90" ht="9">
      <c r="A90" s="28"/>
    </row>
    <row r="91" ht="9">
      <c r="A91" s="28"/>
    </row>
  </sheetData>
  <sheetProtection/>
  <mergeCells count="4">
    <mergeCell ref="A3:A4"/>
    <mergeCell ref="A1:M1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3"/>
  <sheetViews>
    <sheetView zoomScalePageLayoutView="0" workbookViewId="0" topLeftCell="A795">
      <selection activeCell="D2" sqref="D2"/>
    </sheetView>
  </sheetViews>
  <sheetFormatPr defaultColWidth="9.421875" defaultRowHeight="12.75"/>
  <cols>
    <col min="1" max="1" width="8.57421875" style="32" customWidth="1"/>
    <col min="2" max="2" width="28.8515625" style="32" bestFit="1" customWidth="1"/>
    <col min="3" max="3" width="6.00390625" style="32" bestFit="1" customWidth="1"/>
    <col min="4" max="4" width="15.57421875" style="32" customWidth="1"/>
    <col min="5" max="5" width="14.140625" style="32" customWidth="1"/>
    <col min="6" max="16384" width="9.421875" style="32" customWidth="1"/>
  </cols>
  <sheetData>
    <row r="1" spans="1:6" ht="11.25">
      <c r="A1" s="29" t="s">
        <v>26</v>
      </c>
      <c r="B1" s="29" t="s">
        <v>27</v>
      </c>
      <c r="C1" s="29" t="s">
        <v>28</v>
      </c>
      <c r="D1" s="30" t="s">
        <v>29</v>
      </c>
      <c r="E1" s="31"/>
      <c r="F1" s="31"/>
    </row>
    <row r="2" spans="1:5" ht="11.25">
      <c r="A2" s="33">
        <v>947001</v>
      </c>
      <c r="B2" s="15" t="s">
        <v>8</v>
      </c>
      <c r="C2" s="33" t="s">
        <v>30</v>
      </c>
      <c r="D2" s="34">
        <v>23036530.39</v>
      </c>
      <c r="E2" s="35"/>
    </row>
    <row r="3" spans="1:5" ht="11.25">
      <c r="A3" s="33">
        <v>933001</v>
      </c>
      <c r="B3" s="15" t="s">
        <v>5</v>
      </c>
      <c r="C3" s="33" t="s">
        <v>31</v>
      </c>
      <c r="D3" s="34">
        <v>90479836.66999999</v>
      </c>
      <c r="E3" s="35"/>
    </row>
    <row r="4" spans="1:5" ht="11.25">
      <c r="A4" s="33">
        <v>949001</v>
      </c>
      <c r="B4" s="15" t="s">
        <v>10</v>
      </c>
      <c r="C4" s="33" t="s">
        <v>32</v>
      </c>
      <c r="D4" s="34">
        <v>114992895.58999999</v>
      </c>
      <c r="E4" s="35"/>
    </row>
    <row r="5" spans="1:5" ht="11.25">
      <c r="A5" s="33">
        <v>943001</v>
      </c>
      <c r="B5" s="15" t="s">
        <v>6</v>
      </c>
      <c r="C5" s="33" t="s">
        <v>33</v>
      </c>
      <c r="D5" s="34">
        <v>14153663.740000002</v>
      </c>
      <c r="E5" s="35"/>
    </row>
    <row r="6" spans="1:5" ht="11.25">
      <c r="A6" s="33">
        <v>952001</v>
      </c>
      <c r="B6" s="15" t="s">
        <v>11</v>
      </c>
      <c r="C6" s="33" t="s">
        <v>34</v>
      </c>
      <c r="D6" s="34">
        <v>59278535.239999995</v>
      </c>
      <c r="E6" s="35"/>
    </row>
    <row r="7" spans="1:5" ht="11.25">
      <c r="A7" s="33">
        <v>961001</v>
      </c>
      <c r="B7" s="15" t="s">
        <v>14</v>
      </c>
      <c r="C7" s="33" t="s">
        <v>35</v>
      </c>
      <c r="D7" s="36">
        <v>3016769.17</v>
      </c>
      <c r="E7" s="35"/>
    </row>
    <row r="8" spans="1:5" s="37" customFormat="1" ht="11.25">
      <c r="A8" s="33">
        <v>953001</v>
      </c>
      <c r="B8" s="15" t="s">
        <v>12</v>
      </c>
      <c r="C8" s="33" t="s">
        <v>36</v>
      </c>
      <c r="D8" s="34">
        <v>907744089.6600001</v>
      </c>
      <c r="E8" s="35"/>
    </row>
    <row r="9" spans="1:5" ht="11.25">
      <c r="A9" s="33">
        <v>944001</v>
      </c>
      <c r="B9" s="15" t="s">
        <v>7</v>
      </c>
      <c r="C9" s="33" t="s">
        <v>37</v>
      </c>
      <c r="D9" s="36">
        <v>140945914.14000002</v>
      </c>
      <c r="E9" s="35"/>
    </row>
    <row r="10" spans="1:5" ht="11.25">
      <c r="A10" s="33">
        <v>954001</v>
      </c>
      <c r="B10" s="15" t="s">
        <v>13</v>
      </c>
      <c r="C10" s="33" t="s">
        <v>38</v>
      </c>
      <c r="D10" s="34">
        <v>4000068.61</v>
      </c>
      <c r="E10" s="35"/>
    </row>
    <row r="11" spans="1:5" ht="11.25">
      <c r="A11" s="33">
        <v>948001</v>
      </c>
      <c r="B11" s="15" t="s">
        <v>9</v>
      </c>
      <c r="C11" s="33" t="s">
        <v>39</v>
      </c>
      <c r="D11" s="34">
        <v>55525782.129999995</v>
      </c>
      <c r="E11" s="35"/>
    </row>
    <row r="12" spans="1:6" ht="11.25">
      <c r="A12" s="33"/>
      <c r="C12" s="33"/>
      <c r="D12" s="35">
        <f>SUM(D2:D11)</f>
        <v>1413174085.3400002</v>
      </c>
      <c r="E12" s="35"/>
      <c r="F12" s="15"/>
    </row>
    <row r="13" spans="1:5" ht="11.25">
      <c r="A13" s="33">
        <v>982703</v>
      </c>
      <c r="B13" s="32" t="s">
        <v>40</v>
      </c>
      <c r="C13" s="33" t="s">
        <v>30</v>
      </c>
      <c r="D13" s="34">
        <v>7136.77</v>
      </c>
      <c r="E13" s="35"/>
    </row>
    <row r="14" spans="1:5" ht="11.25">
      <c r="A14" s="33">
        <v>982707</v>
      </c>
      <c r="B14" s="32" t="s">
        <v>41</v>
      </c>
      <c r="C14" s="33" t="s">
        <v>30</v>
      </c>
      <c r="D14" s="34">
        <v>9218.35</v>
      </c>
      <c r="E14" s="35"/>
    </row>
    <row r="15" spans="1:5" ht="11.25">
      <c r="A15" s="33">
        <v>982709</v>
      </c>
      <c r="B15" s="32" t="s">
        <v>42</v>
      </c>
      <c r="C15" s="33" t="s">
        <v>30</v>
      </c>
      <c r="D15" s="34">
        <v>6244.68</v>
      </c>
      <c r="E15" s="35"/>
    </row>
    <row r="16" spans="1:5" ht="11.25">
      <c r="A16" s="33">
        <v>982711</v>
      </c>
      <c r="B16" s="32" t="s">
        <v>43</v>
      </c>
      <c r="C16" s="33" t="s">
        <v>30</v>
      </c>
      <c r="D16" s="34">
        <v>5947.3</v>
      </c>
      <c r="E16" s="35"/>
    </row>
    <row r="17" spans="1:5" ht="11.25">
      <c r="A17" s="33">
        <v>982719</v>
      </c>
      <c r="B17" s="32" t="s">
        <v>44</v>
      </c>
      <c r="C17" s="33" t="s">
        <v>30</v>
      </c>
      <c r="D17" s="34">
        <v>8028.89</v>
      </c>
      <c r="E17" s="35"/>
    </row>
    <row r="18" spans="1:5" ht="11.25">
      <c r="A18" s="33">
        <v>982721</v>
      </c>
      <c r="B18" s="32" t="s">
        <v>45</v>
      </c>
      <c r="C18" s="33" t="s">
        <v>30</v>
      </c>
      <c r="D18" s="34">
        <v>6244.68</v>
      </c>
      <c r="E18" s="35"/>
    </row>
    <row r="19" spans="1:5" ht="11.25">
      <c r="A19" s="33">
        <v>982725</v>
      </c>
      <c r="B19" s="32" t="s">
        <v>46</v>
      </c>
      <c r="C19" s="33" t="s">
        <v>30</v>
      </c>
      <c r="D19" s="34">
        <v>7434.13</v>
      </c>
      <c r="E19" s="35"/>
    </row>
    <row r="20" spans="1:5" ht="11.25">
      <c r="A20" s="33">
        <v>980560</v>
      </c>
      <c r="B20" s="32" t="s">
        <v>47</v>
      </c>
      <c r="C20" s="33" t="s">
        <v>30</v>
      </c>
      <c r="D20" s="34">
        <v>5947.3</v>
      </c>
      <c r="E20" s="35"/>
    </row>
    <row r="21" spans="1:5" ht="11.25">
      <c r="A21" s="33">
        <v>982727</v>
      </c>
      <c r="B21" s="32" t="s">
        <v>48</v>
      </c>
      <c r="C21" s="33" t="s">
        <v>30</v>
      </c>
      <c r="D21" s="34">
        <v>9218.35</v>
      </c>
      <c r="E21" s="35"/>
    </row>
    <row r="22" spans="1:5" ht="11.25">
      <c r="A22" s="33">
        <v>982733</v>
      </c>
      <c r="B22" s="32" t="s">
        <v>49</v>
      </c>
      <c r="C22" s="33" t="s">
        <v>30</v>
      </c>
      <c r="D22" s="34">
        <v>7434.13</v>
      </c>
      <c r="E22" s="35"/>
    </row>
    <row r="23" spans="1:5" ht="11.25">
      <c r="A23" s="33">
        <v>982737</v>
      </c>
      <c r="B23" s="32" t="s">
        <v>50</v>
      </c>
      <c r="C23" s="33" t="s">
        <v>30</v>
      </c>
      <c r="D23" s="34">
        <v>5947.3</v>
      </c>
      <c r="E23" s="35"/>
    </row>
    <row r="24" spans="1:5" ht="11.25">
      <c r="A24" s="33">
        <v>982741</v>
      </c>
      <c r="B24" s="32" t="s">
        <v>51</v>
      </c>
      <c r="C24" s="33" t="s">
        <v>30</v>
      </c>
      <c r="D24" s="34">
        <v>7136.77</v>
      </c>
      <c r="E24" s="35"/>
    </row>
    <row r="25" spans="1:5" ht="11.25">
      <c r="A25" s="33">
        <v>982743</v>
      </c>
      <c r="B25" s="32" t="s">
        <v>52</v>
      </c>
      <c r="C25" s="33" t="s">
        <v>30</v>
      </c>
      <c r="D25" s="34">
        <v>9397.69</v>
      </c>
      <c r="E25" s="35"/>
    </row>
    <row r="26" spans="1:5" ht="11.25">
      <c r="A26" s="33">
        <v>982745</v>
      </c>
      <c r="B26" s="32" t="s">
        <v>53</v>
      </c>
      <c r="C26" s="33" t="s">
        <v>30</v>
      </c>
      <c r="D26" s="34">
        <v>10477193.066</v>
      </c>
      <c r="E26" s="35"/>
    </row>
    <row r="27" spans="1:5" ht="11.25">
      <c r="A27" s="33">
        <v>982753</v>
      </c>
      <c r="B27" s="32" t="s">
        <v>54</v>
      </c>
      <c r="C27" s="33" t="s">
        <v>30</v>
      </c>
      <c r="D27" s="34">
        <v>507969.94</v>
      </c>
      <c r="E27" s="35"/>
    </row>
    <row r="28" spans="1:5" ht="11.25">
      <c r="A28" s="33">
        <v>982755</v>
      </c>
      <c r="B28" s="32" t="s">
        <v>55</v>
      </c>
      <c r="C28" s="33" t="s">
        <v>30</v>
      </c>
      <c r="D28" s="34">
        <v>6542.03</v>
      </c>
      <c r="E28" s="35"/>
    </row>
    <row r="29" spans="1:5" ht="11.25">
      <c r="A29" s="33">
        <v>982759</v>
      </c>
      <c r="B29" s="32" t="s">
        <v>56</v>
      </c>
      <c r="C29" s="33" t="s">
        <v>30</v>
      </c>
      <c r="D29" s="34">
        <v>6839.4</v>
      </c>
      <c r="E29" s="35"/>
    </row>
    <row r="30" spans="1:5" ht="11.25">
      <c r="A30" s="33">
        <v>982763</v>
      </c>
      <c r="B30" s="32" t="s">
        <v>57</v>
      </c>
      <c r="C30" s="33" t="s">
        <v>30</v>
      </c>
      <c r="D30" s="34">
        <v>7731.52</v>
      </c>
      <c r="E30" s="35"/>
    </row>
    <row r="31" spans="1:5" ht="11.25">
      <c r="A31" s="33">
        <v>982769</v>
      </c>
      <c r="B31" s="32" t="s">
        <v>58</v>
      </c>
      <c r="C31" s="33" t="s">
        <v>30</v>
      </c>
      <c r="D31" s="34">
        <v>5947.3</v>
      </c>
      <c r="E31" s="35"/>
    </row>
    <row r="32" spans="1:5" ht="11.25">
      <c r="A32" s="33">
        <v>982771</v>
      </c>
      <c r="B32" s="32" t="s">
        <v>59</v>
      </c>
      <c r="C32" s="33" t="s">
        <v>30</v>
      </c>
      <c r="D32" s="34">
        <v>5947.3</v>
      </c>
      <c r="E32" s="35"/>
    </row>
    <row r="33" spans="1:5" ht="11.25">
      <c r="A33" s="33">
        <v>980562</v>
      </c>
      <c r="B33" s="32" t="s">
        <v>60</v>
      </c>
      <c r="C33" s="33" t="s">
        <v>30</v>
      </c>
      <c r="D33" s="34">
        <v>20762.84</v>
      </c>
      <c r="E33" s="35"/>
    </row>
    <row r="34" spans="1:5" ht="11.25">
      <c r="A34" s="33">
        <v>982775</v>
      </c>
      <c r="B34" s="32" t="s">
        <v>61</v>
      </c>
      <c r="C34" s="33" t="s">
        <v>30</v>
      </c>
      <c r="D34" s="34">
        <v>7731.52</v>
      </c>
      <c r="E34" s="35"/>
    </row>
    <row r="35" spans="1:5" ht="11.25">
      <c r="A35" s="33">
        <v>982777</v>
      </c>
      <c r="B35" s="32" t="s">
        <v>62</v>
      </c>
      <c r="C35" s="33" t="s">
        <v>30</v>
      </c>
      <c r="D35" s="34">
        <v>5947.3</v>
      </c>
      <c r="E35" s="35"/>
    </row>
    <row r="36" spans="1:5" ht="11.25">
      <c r="A36" s="33">
        <v>982779</v>
      </c>
      <c r="B36" s="32" t="s">
        <v>63</v>
      </c>
      <c r="C36" s="33" t="s">
        <v>30</v>
      </c>
      <c r="D36" s="34">
        <v>7731.52</v>
      </c>
      <c r="E36" s="35"/>
    </row>
    <row r="37" spans="1:5" ht="11.25">
      <c r="A37" s="33">
        <v>982785</v>
      </c>
      <c r="B37" s="32" t="s">
        <v>64</v>
      </c>
      <c r="C37" s="33" t="s">
        <v>30</v>
      </c>
      <c r="D37" s="34">
        <v>912946.9758851408</v>
      </c>
      <c r="E37" s="35"/>
    </row>
    <row r="38" spans="1:5" ht="11.25">
      <c r="A38" s="33">
        <v>982789</v>
      </c>
      <c r="B38" s="32" t="s">
        <v>65</v>
      </c>
      <c r="C38" s="33" t="s">
        <v>30</v>
      </c>
      <c r="D38" s="34">
        <v>7731.52</v>
      </c>
      <c r="E38" s="35"/>
    </row>
    <row r="39" spans="1:5" ht="11.25">
      <c r="A39" s="33">
        <v>982793</v>
      </c>
      <c r="B39" s="32" t="s">
        <v>66</v>
      </c>
      <c r="C39" s="33" t="s">
        <v>30</v>
      </c>
      <c r="D39" s="34">
        <v>2275205.83</v>
      </c>
      <c r="E39" s="35"/>
    </row>
    <row r="40" spans="1:5" ht="11.25">
      <c r="A40" s="33">
        <v>982801</v>
      </c>
      <c r="B40" s="32" t="s">
        <v>67</v>
      </c>
      <c r="C40" s="33" t="s">
        <v>30</v>
      </c>
      <c r="D40" s="34">
        <v>7731.52</v>
      </c>
      <c r="E40" s="35"/>
    </row>
    <row r="41" spans="1:5" ht="11.25">
      <c r="A41" s="33">
        <v>982803</v>
      </c>
      <c r="B41" s="32" t="s">
        <v>68</v>
      </c>
      <c r="C41" s="33" t="s">
        <v>30</v>
      </c>
      <c r="D41" s="34">
        <v>6244.68</v>
      </c>
      <c r="E41" s="35"/>
    </row>
    <row r="42" spans="1:5" ht="11.25">
      <c r="A42" s="33">
        <v>982809</v>
      </c>
      <c r="B42" s="32" t="s">
        <v>69</v>
      </c>
      <c r="C42" s="33" t="s">
        <v>30</v>
      </c>
      <c r="D42" s="34">
        <v>8028.89</v>
      </c>
      <c r="E42" s="35"/>
    </row>
    <row r="43" spans="1:5" ht="11.25">
      <c r="A43" s="33">
        <v>982811</v>
      </c>
      <c r="B43" s="32" t="s">
        <v>70</v>
      </c>
      <c r="C43" s="33" t="s">
        <v>30</v>
      </c>
      <c r="D43" s="34">
        <v>6244.68</v>
      </c>
      <c r="E43" s="35"/>
    </row>
    <row r="44" spans="1:5" ht="11.25">
      <c r="A44" s="33">
        <v>982641</v>
      </c>
      <c r="B44" s="32" t="s">
        <v>71</v>
      </c>
      <c r="C44" s="33" t="s">
        <v>30</v>
      </c>
      <c r="D44" s="34">
        <v>74426.99</v>
      </c>
      <c r="E44" s="35"/>
    </row>
    <row r="45" spans="1:5" ht="11.25">
      <c r="A45" s="33">
        <v>982829</v>
      </c>
      <c r="B45" s="32" t="s">
        <v>72</v>
      </c>
      <c r="C45" s="33" t="s">
        <v>30</v>
      </c>
      <c r="D45" s="34">
        <v>6542.03</v>
      </c>
      <c r="E45" s="35"/>
    </row>
    <row r="46" spans="1:5" ht="11.25">
      <c r="A46" s="33">
        <v>982833</v>
      </c>
      <c r="B46" s="32" t="s">
        <v>73</v>
      </c>
      <c r="C46" s="33" t="s">
        <v>30</v>
      </c>
      <c r="D46" s="34">
        <v>9813.09</v>
      </c>
      <c r="E46" s="35"/>
    </row>
    <row r="47" spans="1:5" ht="11.25">
      <c r="A47" s="33">
        <v>982835</v>
      </c>
      <c r="B47" s="32" t="s">
        <v>74</v>
      </c>
      <c r="C47" s="33" t="s">
        <v>30</v>
      </c>
      <c r="D47" s="34">
        <v>7136.77</v>
      </c>
      <c r="E47" s="35"/>
    </row>
    <row r="48" spans="1:5" ht="11.25">
      <c r="A48" s="33">
        <v>982837</v>
      </c>
      <c r="B48" s="32" t="s">
        <v>75</v>
      </c>
      <c r="C48" s="33" t="s">
        <v>30</v>
      </c>
      <c r="D48" s="34">
        <v>2031236.29</v>
      </c>
      <c r="E48" s="35"/>
    </row>
    <row r="49" spans="1:5" ht="11.25">
      <c r="A49" s="33">
        <v>982839</v>
      </c>
      <c r="B49" s="32" t="s">
        <v>76</v>
      </c>
      <c r="C49" s="33" t="s">
        <v>30</v>
      </c>
      <c r="D49" s="34">
        <v>5947.3</v>
      </c>
      <c r="E49" s="35"/>
    </row>
    <row r="50" spans="1:5" ht="11.25">
      <c r="A50" s="33">
        <v>982845</v>
      </c>
      <c r="B50" s="32" t="s">
        <v>77</v>
      </c>
      <c r="C50" s="33" t="s">
        <v>30</v>
      </c>
      <c r="D50" s="34">
        <v>7731.52</v>
      </c>
      <c r="E50" s="35"/>
    </row>
    <row r="51" spans="1:5" ht="11.25">
      <c r="A51" s="33">
        <v>982847</v>
      </c>
      <c r="B51" s="32" t="s">
        <v>78</v>
      </c>
      <c r="C51" s="33" t="s">
        <v>30</v>
      </c>
      <c r="D51" s="34">
        <v>6244.68</v>
      </c>
      <c r="E51" s="35"/>
    </row>
    <row r="52" spans="1:5" ht="11.25">
      <c r="A52" s="33">
        <v>982849</v>
      </c>
      <c r="B52" s="32" t="s">
        <v>79</v>
      </c>
      <c r="C52" s="33" t="s">
        <v>30</v>
      </c>
      <c r="D52" s="34">
        <v>7434.13</v>
      </c>
      <c r="E52" s="35"/>
    </row>
    <row r="53" spans="1:5" ht="11.25">
      <c r="A53" s="33">
        <v>982853</v>
      </c>
      <c r="B53" s="32" t="s">
        <v>80</v>
      </c>
      <c r="C53" s="33" t="s">
        <v>30</v>
      </c>
      <c r="D53" s="34">
        <v>60571.85900000001</v>
      </c>
      <c r="E53" s="35"/>
    </row>
    <row r="54" spans="1:5" ht="11.25">
      <c r="A54" s="33">
        <v>982855</v>
      </c>
      <c r="B54" s="32" t="s">
        <v>81</v>
      </c>
      <c r="C54" s="33" t="s">
        <v>30</v>
      </c>
      <c r="D54" s="34">
        <v>13839.235500000003</v>
      </c>
      <c r="E54" s="35"/>
    </row>
    <row r="55" spans="1:5" ht="11.25">
      <c r="A55" s="33">
        <v>982857</v>
      </c>
      <c r="B55" s="32" t="s">
        <v>82</v>
      </c>
      <c r="C55" s="33" t="s">
        <v>30</v>
      </c>
      <c r="D55" s="34">
        <v>5947.3</v>
      </c>
      <c r="E55" s="35"/>
    </row>
    <row r="56" spans="1:5" ht="11.25">
      <c r="A56" s="33">
        <v>982861</v>
      </c>
      <c r="B56" s="32" t="s">
        <v>83</v>
      </c>
      <c r="C56" s="33" t="s">
        <v>30</v>
      </c>
      <c r="D56" s="34">
        <v>6244.68</v>
      </c>
      <c r="E56" s="35"/>
    </row>
    <row r="57" spans="1:5" ht="11.25">
      <c r="A57" s="33">
        <v>982865</v>
      </c>
      <c r="B57" s="32" t="s">
        <v>84</v>
      </c>
      <c r="C57" s="33" t="s">
        <v>30</v>
      </c>
      <c r="D57" s="34">
        <v>7731.52</v>
      </c>
      <c r="E57" s="35"/>
    </row>
    <row r="58" spans="1:5" ht="11.25">
      <c r="A58" s="33">
        <v>982869</v>
      </c>
      <c r="B58" s="32" t="s">
        <v>85</v>
      </c>
      <c r="C58" s="33" t="s">
        <v>30</v>
      </c>
      <c r="D58" s="34">
        <v>8326.25</v>
      </c>
      <c r="E58" s="35"/>
    </row>
    <row r="59" spans="1:5" ht="11.25">
      <c r="A59" s="33">
        <v>982871</v>
      </c>
      <c r="B59" s="32" t="s">
        <v>86</v>
      </c>
      <c r="C59" s="33" t="s">
        <v>30</v>
      </c>
      <c r="D59" s="34">
        <v>2444783.6535</v>
      </c>
      <c r="E59" s="35"/>
    </row>
    <row r="60" spans="1:5" ht="11.25">
      <c r="A60" s="33">
        <v>982873</v>
      </c>
      <c r="B60" s="32" t="s">
        <v>87</v>
      </c>
      <c r="C60" s="33" t="s">
        <v>30</v>
      </c>
      <c r="D60" s="34">
        <v>5947.3</v>
      </c>
      <c r="E60" s="35"/>
    </row>
    <row r="61" spans="1:5" ht="11.25">
      <c r="A61" s="33">
        <v>982877</v>
      </c>
      <c r="B61" s="32" t="s">
        <v>88</v>
      </c>
      <c r="C61" s="33" t="s">
        <v>30</v>
      </c>
      <c r="D61" s="34">
        <v>1066984.941</v>
      </c>
      <c r="E61" s="35"/>
    </row>
    <row r="62" spans="1:5" ht="11.25">
      <c r="A62" s="33">
        <v>980971</v>
      </c>
      <c r="B62" s="32" t="s">
        <v>89</v>
      </c>
      <c r="C62" s="33" t="s">
        <v>30</v>
      </c>
      <c r="D62" s="34">
        <v>8920.98</v>
      </c>
      <c r="E62" s="35"/>
    </row>
    <row r="63" spans="1:5" ht="11.25">
      <c r="A63" s="33">
        <v>982885</v>
      </c>
      <c r="B63" s="32" t="s">
        <v>90</v>
      </c>
      <c r="C63" s="33" t="s">
        <v>30</v>
      </c>
      <c r="D63" s="34">
        <v>9813.09</v>
      </c>
      <c r="E63" s="35"/>
    </row>
    <row r="64" spans="1:5" ht="11.25">
      <c r="A64" s="33">
        <v>982887</v>
      </c>
      <c r="B64" s="32" t="s">
        <v>91</v>
      </c>
      <c r="C64" s="33" t="s">
        <v>30</v>
      </c>
      <c r="D64" s="34">
        <v>8028.89</v>
      </c>
      <c r="E64" s="35"/>
    </row>
    <row r="65" spans="1:5" ht="11.25">
      <c r="A65" s="33"/>
      <c r="C65" s="15" t="s">
        <v>8</v>
      </c>
      <c r="D65" s="35">
        <f>SUM(D13:D64)</f>
        <v>20183466.670885142</v>
      </c>
      <c r="E65" s="35"/>
    </row>
    <row r="66" spans="1:5" ht="11.25">
      <c r="A66" s="33">
        <v>980293</v>
      </c>
      <c r="B66" s="32" t="s">
        <v>92</v>
      </c>
      <c r="C66" s="33" t="s">
        <v>31</v>
      </c>
      <c r="D66" s="34">
        <v>26105.39</v>
      </c>
      <c r="E66" s="35"/>
    </row>
    <row r="67" spans="1:5" ht="11.25">
      <c r="A67" s="33">
        <v>980203</v>
      </c>
      <c r="B67" s="32" t="s">
        <v>93</v>
      </c>
      <c r="C67" s="33" t="s">
        <v>31</v>
      </c>
      <c r="D67" s="34">
        <v>26105.39</v>
      </c>
      <c r="E67" s="35"/>
    </row>
    <row r="68" spans="1:5" ht="11.25">
      <c r="A68" s="33">
        <v>980207</v>
      </c>
      <c r="B68" s="32" t="s">
        <v>94</v>
      </c>
      <c r="C68" s="33" t="s">
        <v>31</v>
      </c>
      <c r="D68" s="34">
        <v>62924.16</v>
      </c>
      <c r="E68" s="35"/>
    </row>
    <row r="69" spans="1:5" ht="11.25">
      <c r="A69" s="33">
        <v>980295</v>
      </c>
      <c r="B69" s="32" t="s">
        <v>95</v>
      </c>
      <c r="C69" s="33" t="s">
        <v>31</v>
      </c>
      <c r="D69" s="34">
        <v>26105.39</v>
      </c>
      <c r="E69" s="35"/>
    </row>
    <row r="70" spans="1:5" ht="11.25">
      <c r="A70" s="33">
        <v>980965</v>
      </c>
      <c r="B70" s="32" t="s">
        <v>96</v>
      </c>
      <c r="C70" s="33" t="s">
        <v>31</v>
      </c>
      <c r="D70" s="34">
        <v>62924.16</v>
      </c>
      <c r="E70" s="35"/>
    </row>
    <row r="71" spans="1:5" ht="11.25">
      <c r="A71" s="33">
        <v>980223</v>
      </c>
      <c r="B71" s="32" t="s">
        <v>97</v>
      </c>
      <c r="C71" s="33" t="s">
        <v>31</v>
      </c>
      <c r="D71" s="34">
        <v>26105.39</v>
      </c>
      <c r="E71" s="35"/>
    </row>
    <row r="72" spans="1:5" ht="11.25">
      <c r="A72" s="33">
        <v>980225</v>
      </c>
      <c r="B72" s="32" t="s">
        <v>98</v>
      </c>
      <c r="C72" s="33" t="s">
        <v>31</v>
      </c>
      <c r="D72" s="34">
        <v>29018847.097000003</v>
      </c>
      <c r="E72" s="35"/>
    </row>
    <row r="73" spans="1:5" ht="11.25">
      <c r="A73" s="33">
        <v>980227</v>
      </c>
      <c r="B73" s="32" t="s">
        <v>99</v>
      </c>
      <c r="C73" s="33" t="s">
        <v>31</v>
      </c>
      <c r="D73" s="34">
        <v>26105.39</v>
      </c>
      <c r="E73" s="35"/>
    </row>
    <row r="74" spans="1:5" ht="11.25">
      <c r="A74" s="33">
        <v>989835</v>
      </c>
      <c r="B74" s="32" t="s">
        <v>100</v>
      </c>
      <c r="C74" s="33" t="s">
        <v>31</v>
      </c>
      <c r="D74" s="34">
        <v>62924.16</v>
      </c>
      <c r="E74" s="35"/>
    </row>
    <row r="75" spans="1:5" ht="11.25">
      <c r="A75" s="33">
        <v>980241</v>
      </c>
      <c r="B75" s="32" t="s">
        <v>101</v>
      </c>
      <c r="C75" s="33" t="s">
        <v>31</v>
      </c>
      <c r="D75" s="34">
        <v>62924.16</v>
      </c>
      <c r="E75" s="35"/>
    </row>
    <row r="76" spans="1:5" ht="11.25">
      <c r="A76" s="33">
        <v>980243</v>
      </c>
      <c r="B76" s="32" t="s">
        <v>102</v>
      </c>
      <c r="C76" s="33" t="s">
        <v>31</v>
      </c>
      <c r="D76" s="34">
        <v>62924.16</v>
      </c>
      <c r="E76" s="35"/>
    </row>
    <row r="77" spans="1:5" ht="11.25">
      <c r="A77" s="33">
        <v>980253</v>
      </c>
      <c r="B77" s="32" t="s">
        <v>103</v>
      </c>
      <c r="C77" s="33" t="s">
        <v>31</v>
      </c>
      <c r="D77" s="34">
        <v>26105.39</v>
      </c>
      <c r="E77" s="35"/>
    </row>
    <row r="78" spans="1:5" ht="11.25">
      <c r="A78" s="33">
        <v>989839</v>
      </c>
      <c r="B78" s="32" t="s">
        <v>104</v>
      </c>
      <c r="C78" s="33" t="s">
        <v>31</v>
      </c>
      <c r="D78" s="34">
        <v>26105.39</v>
      </c>
      <c r="E78" s="35"/>
    </row>
    <row r="79" spans="1:5" ht="11.25">
      <c r="A79" s="33">
        <v>980255</v>
      </c>
      <c r="B79" s="32" t="s">
        <v>105</v>
      </c>
      <c r="C79" s="33" t="s">
        <v>31</v>
      </c>
      <c r="D79" s="34">
        <v>8014309.830000001</v>
      </c>
      <c r="E79" s="35"/>
    </row>
    <row r="80" spans="1:5" ht="11.25">
      <c r="A80" s="33">
        <v>980269</v>
      </c>
      <c r="B80" s="32" t="s">
        <v>106</v>
      </c>
      <c r="C80" s="33" t="s">
        <v>31</v>
      </c>
      <c r="D80" s="34">
        <v>62924.16</v>
      </c>
      <c r="E80" s="35"/>
    </row>
    <row r="81" spans="1:5" ht="11.25">
      <c r="A81" s="33">
        <v>980277</v>
      </c>
      <c r="B81" s="32" t="s">
        <v>107</v>
      </c>
      <c r="C81" s="33" t="s">
        <v>31</v>
      </c>
      <c r="D81" s="34">
        <v>62924.16</v>
      </c>
      <c r="E81" s="35"/>
    </row>
    <row r="82" spans="1:5" ht="11.25">
      <c r="A82" s="33">
        <v>980285</v>
      </c>
      <c r="B82" s="32" t="s">
        <v>108</v>
      </c>
      <c r="C82" s="33" t="s">
        <v>31</v>
      </c>
      <c r="D82" s="34">
        <v>62924.16</v>
      </c>
      <c r="E82" s="35"/>
    </row>
    <row r="83" spans="1:5" ht="11.25">
      <c r="A83" s="33">
        <v>980287</v>
      </c>
      <c r="B83" s="32" t="s">
        <v>109</v>
      </c>
      <c r="C83" s="33" t="s">
        <v>31</v>
      </c>
      <c r="D83" s="34">
        <v>62924.16</v>
      </c>
      <c r="E83" s="35"/>
    </row>
    <row r="84" spans="1:5" ht="11.25">
      <c r="A84" s="33"/>
      <c r="C84" s="15" t="s">
        <v>5</v>
      </c>
      <c r="D84" s="35">
        <f>SUM(D66:D83)</f>
        <v>37782212.09699999</v>
      </c>
      <c r="E84" s="35"/>
    </row>
    <row r="85" spans="1:5" ht="11.25">
      <c r="A85" s="33">
        <v>980613</v>
      </c>
      <c r="B85" s="32" t="s">
        <v>110</v>
      </c>
      <c r="C85" s="33" t="s">
        <v>111</v>
      </c>
      <c r="D85" s="34">
        <v>62924.16</v>
      </c>
      <c r="E85" s="35"/>
    </row>
    <row r="86" spans="1:5" ht="11.25">
      <c r="A86" s="33">
        <v>980605</v>
      </c>
      <c r="B86" s="32" t="s">
        <v>112</v>
      </c>
      <c r="C86" s="33" t="s">
        <v>111</v>
      </c>
      <c r="D86" s="34">
        <v>62924.16</v>
      </c>
      <c r="E86" s="35"/>
    </row>
    <row r="87" spans="1:5" ht="11.25">
      <c r="A87" s="33">
        <v>980607</v>
      </c>
      <c r="B87" s="32" t="s">
        <v>113</v>
      </c>
      <c r="C87" s="33" t="s">
        <v>111</v>
      </c>
      <c r="D87" s="34">
        <v>62924.16</v>
      </c>
      <c r="E87" s="35"/>
    </row>
    <row r="88" spans="1:5" ht="11.25">
      <c r="A88" s="33"/>
      <c r="C88" s="15" t="s">
        <v>23</v>
      </c>
      <c r="D88" s="35">
        <f>SUM(D85:D87)</f>
        <v>188772.48</v>
      </c>
      <c r="E88" s="35"/>
    </row>
    <row r="89" spans="1:5" ht="11.25">
      <c r="A89" s="33">
        <v>983305</v>
      </c>
      <c r="B89" s="32" t="s">
        <v>114</v>
      </c>
      <c r="C89" s="33" t="s">
        <v>32</v>
      </c>
      <c r="D89" s="34">
        <v>952.34</v>
      </c>
      <c r="E89" s="35"/>
    </row>
    <row r="90" spans="1:5" ht="11.25">
      <c r="A90" s="33">
        <v>983253</v>
      </c>
      <c r="B90" s="32" t="s">
        <v>115</v>
      </c>
      <c r="C90" s="33" t="s">
        <v>32</v>
      </c>
      <c r="D90" s="34">
        <v>952.34</v>
      </c>
      <c r="E90" s="35"/>
    </row>
    <row r="91" spans="1:5" ht="11.25">
      <c r="A91" s="33">
        <v>983307</v>
      </c>
      <c r="B91" s="32" t="s">
        <v>116</v>
      </c>
      <c r="C91" s="33" t="s">
        <v>32</v>
      </c>
      <c r="D91" s="34">
        <v>952.34</v>
      </c>
      <c r="E91" s="35"/>
    </row>
    <row r="92" spans="1:5" ht="11.25">
      <c r="A92" s="33">
        <v>983311</v>
      </c>
      <c r="B92" s="32" t="s">
        <v>117</v>
      </c>
      <c r="C92" s="33" t="s">
        <v>32</v>
      </c>
      <c r="D92" s="34">
        <v>828.09</v>
      </c>
      <c r="E92" s="35"/>
    </row>
    <row r="93" spans="1:5" ht="11.25">
      <c r="A93" s="33">
        <v>983313</v>
      </c>
      <c r="B93" s="32" t="s">
        <v>118</v>
      </c>
      <c r="C93" s="33" t="s">
        <v>32</v>
      </c>
      <c r="D93" s="34">
        <v>3971312.64</v>
      </c>
      <c r="E93" s="35"/>
    </row>
    <row r="94" spans="1:5" ht="11.25">
      <c r="A94" s="33">
        <v>983319</v>
      </c>
      <c r="B94" s="32" t="s">
        <v>119</v>
      </c>
      <c r="C94" s="33" t="s">
        <v>32</v>
      </c>
      <c r="D94" s="34">
        <v>1159.36</v>
      </c>
      <c r="E94" s="35"/>
    </row>
    <row r="95" spans="1:5" ht="11.25">
      <c r="A95" s="33">
        <v>983321</v>
      </c>
      <c r="B95" s="32" t="s">
        <v>120</v>
      </c>
      <c r="C95" s="33" t="s">
        <v>32</v>
      </c>
      <c r="D95" s="34">
        <v>1117.96</v>
      </c>
      <c r="E95" s="35"/>
    </row>
    <row r="96" spans="1:5" ht="11.25">
      <c r="A96" s="33">
        <v>983323</v>
      </c>
      <c r="B96" s="32" t="s">
        <v>121</v>
      </c>
      <c r="C96" s="33" t="s">
        <v>32</v>
      </c>
      <c r="D96" s="34">
        <v>1283.58</v>
      </c>
      <c r="E96" s="35"/>
    </row>
    <row r="97" spans="1:5" ht="11.25">
      <c r="A97" s="33">
        <v>983329</v>
      </c>
      <c r="B97" s="32" t="s">
        <v>122</v>
      </c>
      <c r="C97" s="33" t="s">
        <v>32</v>
      </c>
      <c r="D97" s="34">
        <v>828.09</v>
      </c>
      <c r="E97" s="35"/>
    </row>
    <row r="98" spans="1:5" ht="11.25">
      <c r="A98" s="33">
        <v>983331</v>
      </c>
      <c r="B98" s="32" t="s">
        <v>123</v>
      </c>
      <c r="C98" s="33" t="s">
        <v>32</v>
      </c>
      <c r="D98" s="34">
        <v>952.34</v>
      </c>
      <c r="E98" s="35"/>
    </row>
    <row r="99" spans="1:5" ht="11.25">
      <c r="A99" s="33">
        <v>983333</v>
      </c>
      <c r="B99" s="32" t="s">
        <v>124</v>
      </c>
      <c r="C99" s="33" t="s">
        <v>32</v>
      </c>
      <c r="D99" s="34">
        <v>869.51</v>
      </c>
      <c r="E99" s="35"/>
    </row>
    <row r="100" spans="1:5" ht="11.25">
      <c r="A100" s="33">
        <v>983337</v>
      </c>
      <c r="B100" s="32" t="s">
        <v>125</v>
      </c>
      <c r="C100" s="33" t="s">
        <v>32</v>
      </c>
      <c r="D100" s="34">
        <v>993.74</v>
      </c>
      <c r="E100" s="35"/>
    </row>
    <row r="101" spans="1:5" ht="11.25">
      <c r="A101" s="33">
        <v>983257</v>
      </c>
      <c r="B101" s="32" t="s">
        <v>126</v>
      </c>
      <c r="C101" s="33" t="s">
        <v>32</v>
      </c>
      <c r="D101" s="34">
        <v>828.09</v>
      </c>
      <c r="E101" s="35"/>
    </row>
    <row r="102" spans="1:5" ht="11.25">
      <c r="A102" s="33">
        <v>983259</v>
      </c>
      <c r="B102" s="32" t="s">
        <v>127</v>
      </c>
      <c r="C102" s="33" t="s">
        <v>32</v>
      </c>
      <c r="D102" s="34">
        <v>3202037.0664999997</v>
      </c>
      <c r="E102" s="35"/>
    </row>
    <row r="103" spans="1:5" ht="11.25">
      <c r="A103" s="33">
        <v>983341</v>
      </c>
      <c r="B103" s="32" t="s">
        <v>128</v>
      </c>
      <c r="C103" s="33" t="s">
        <v>32</v>
      </c>
      <c r="D103" s="34">
        <v>1283.58</v>
      </c>
      <c r="E103" s="35"/>
    </row>
    <row r="104" spans="1:5" ht="11.25">
      <c r="A104" s="33">
        <v>983343</v>
      </c>
      <c r="B104" s="32" t="s">
        <v>129</v>
      </c>
      <c r="C104" s="33" t="s">
        <v>32</v>
      </c>
      <c r="D104" s="34">
        <v>828.09</v>
      </c>
      <c r="E104" s="35"/>
    </row>
    <row r="105" spans="1:5" ht="11.25">
      <c r="A105" s="33">
        <v>983345</v>
      </c>
      <c r="B105" s="32" t="s">
        <v>130</v>
      </c>
      <c r="C105" s="33" t="s">
        <v>32</v>
      </c>
      <c r="D105" s="34">
        <v>828.09</v>
      </c>
      <c r="E105" s="35"/>
    </row>
    <row r="106" spans="1:5" ht="11.25">
      <c r="A106" s="33">
        <v>983351</v>
      </c>
      <c r="B106" s="32" t="s">
        <v>131</v>
      </c>
      <c r="C106" s="33" t="s">
        <v>32</v>
      </c>
      <c r="D106" s="34">
        <v>1076.53</v>
      </c>
      <c r="E106" s="35"/>
    </row>
    <row r="107" spans="1:5" ht="11.25">
      <c r="A107" s="33">
        <v>983261</v>
      </c>
      <c r="B107" s="32" t="s">
        <v>132</v>
      </c>
      <c r="C107" s="33" t="s">
        <v>32</v>
      </c>
      <c r="D107" s="34">
        <v>869.51</v>
      </c>
      <c r="E107" s="35"/>
    </row>
    <row r="108" spans="1:5" ht="11.25">
      <c r="A108" s="33">
        <v>983357</v>
      </c>
      <c r="B108" s="32" t="s">
        <v>133</v>
      </c>
      <c r="C108" s="33" t="s">
        <v>32</v>
      </c>
      <c r="D108" s="34">
        <v>1283.58</v>
      </c>
      <c r="E108" s="35"/>
    </row>
    <row r="109" spans="1:5" ht="11.25">
      <c r="A109" s="33">
        <v>981110</v>
      </c>
      <c r="B109" s="32" t="s">
        <v>134</v>
      </c>
      <c r="C109" s="33" t="s">
        <v>32</v>
      </c>
      <c r="D109" s="34">
        <v>910.9</v>
      </c>
      <c r="E109" s="35"/>
    </row>
    <row r="110" spans="1:5" ht="11.25">
      <c r="A110" s="33">
        <v>983369</v>
      </c>
      <c r="B110" s="32" t="s">
        <v>135</v>
      </c>
      <c r="C110" s="33" t="s">
        <v>32</v>
      </c>
      <c r="D110" s="34">
        <v>993.74</v>
      </c>
      <c r="E110" s="35"/>
    </row>
    <row r="111" spans="1:5" ht="11.25">
      <c r="A111" s="33">
        <v>983371</v>
      </c>
      <c r="B111" s="32" t="s">
        <v>136</v>
      </c>
      <c r="C111" s="33" t="s">
        <v>32</v>
      </c>
      <c r="D111" s="34">
        <v>952.34</v>
      </c>
      <c r="E111" s="35"/>
    </row>
    <row r="112" spans="1:5" ht="11.25">
      <c r="A112" s="33">
        <v>983373</v>
      </c>
      <c r="B112" s="32" t="s">
        <v>137</v>
      </c>
      <c r="C112" s="33" t="s">
        <v>32</v>
      </c>
      <c r="D112" s="34">
        <v>1076.53</v>
      </c>
      <c r="E112" s="35"/>
    </row>
    <row r="113" spans="1:5" ht="11.25">
      <c r="A113" s="33">
        <v>983375</v>
      </c>
      <c r="B113" s="32" t="s">
        <v>138</v>
      </c>
      <c r="C113" s="33" t="s">
        <v>32</v>
      </c>
      <c r="D113" s="34">
        <v>1035.14</v>
      </c>
      <c r="E113" s="35"/>
    </row>
    <row r="114" spans="1:5" ht="11.25">
      <c r="A114" s="33">
        <v>983263</v>
      </c>
      <c r="B114" s="32" t="s">
        <v>139</v>
      </c>
      <c r="C114" s="33" t="s">
        <v>32</v>
      </c>
      <c r="D114" s="34">
        <v>869.51</v>
      </c>
      <c r="E114" s="35"/>
    </row>
    <row r="115" spans="1:5" ht="11.25">
      <c r="A115" s="33">
        <v>983385</v>
      </c>
      <c r="B115" s="32" t="s">
        <v>140</v>
      </c>
      <c r="C115" s="33" t="s">
        <v>32</v>
      </c>
      <c r="D115" s="34">
        <v>952.34</v>
      </c>
      <c r="E115" s="35"/>
    </row>
    <row r="116" spans="1:5" ht="11.25">
      <c r="A116" s="33">
        <v>983395</v>
      </c>
      <c r="B116" s="32" t="s">
        <v>141</v>
      </c>
      <c r="C116" s="33" t="s">
        <v>32</v>
      </c>
      <c r="D116" s="34">
        <v>952.34</v>
      </c>
      <c r="E116" s="35"/>
    </row>
    <row r="117" spans="1:5" ht="11.25">
      <c r="A117" s="33">
        <v>983267</v>
      </c>
      <c r="B117" s="32" t="s">
        <v>142</v>
      </c>
      <c r="C117" s="33" t="s">
        <v>32</v>
      </c>
      <c r="D117" s="34">
        <v>952.34</v>
      </c>
      <c r="E117" s="35"/>
    </row>
    <row r="118" spans="1:5" ht="11.25">
      <c r="A118" s="33">
        <v>983397</v>
      </c>
      <c r="B118" s="32" t="s">
        <v>143</v>
      </c>
      <c r="C118" s="33" t="s">
        <v>32</v>
      </c>
      <c r="D118" s="34">
        <v>1159.36</v>
      </c>
      <c r="E118" s="35"/>
    </row>
    <row r="119" spans="1:5" ht="11.25">
      <c r="A119" s="33">
        <v>983401</v>
      </c>
      <c r="B119" s="32" t="s">
        <v>144</v>
      </c>
      <c r="C119" s="33" t="s">
        <v>32</v>
      </c>
      <c r="D119" s="34">
        <v>910.9</v>
      </c>
      <c r="E119" s="35"/>
    </row>
    <row r="120" spans="1:5" ht="11.25">
      <c r="A120" s="33">
        <v>983269</v>
      </c>
      <c r="B120" s="32" t="s">
        <v>145</v>
      </c>
      <c r="C120" s="33" t="s">
        <v>32</v>
      </c>
      <c r="D120" s="34">
        <v>910.9</v>
      </c>
      <c r="E120" s="35"/>
    </row>
    <row r="121" spans="1:5" ht="11.25">
      <c r="A121" s="33">
        <v>983413</v>
      </c>
      <c r="B121" s="32" t="s">
        <v>146</v>
      </c>
      <c r="C121" s="33" t="s">
        <v>32</v>
      </c>
      <c r="D121" s="34">
        <v>13459.471500000003</v>
      </c>
      <c r="E121" s="35"/>
    </row>
    <row r="122" spans="1:5" ht="11.25">
      <c r="A122" s="33">
        <v>983427</v>
      </c>
      <c r="B122" s="32" t="s">
        <v>147</v>
      </c>
      <c r="C122" s="33" t="s">
        <v>32</v>
      </c>
      <c r="D122" s="34">
        <v>869.51</v>
      </c>
      <c r="E122" s="35"/>
    </row>
    <row r="123" spans="1:5" ht="11.25">
      <c r="A123" s="33">
        <v>983429</v>
      </c>
      <c r="B123" s="32" t="s">
        <v>148</v>
      </c>
      <c r="C123" s="33" t="s">
        <v>32</v>
      </c>
      <c r="D123" s="34">
        <v>4277605.4290000005</v>
      </c>
      <c r="E123" s="35"/>
    </row>
    <row r="124" spans="1:5" ht="11.25">
      <c r="A124" s="33">
        <v>983433</v>
      </c>
      <c r="B124" s="32" t="s">
        <v>149</v>
      </c>
      <c r="C124" s="33" t="s">
        <v>32</v>
      </c>
      <c r="D124" s="34">
        <v>1159.36</v>
      </c>
      <c r="E124" s="35"/>
    </row>
    <row r="125" spans="1:5" ht="11.25">
      <c r="A125" s="33">
        <v>983435</v>
      </c>
      <c r="B125" s="32" t="s">
        <v>150</v>
      </c>
      <c r="C125" s="33" t="s">
        <v>32</v>
      </c>
      <c r="D125" s="34">
        <v>1159.36</v>
      </c>
      <c r="E125" s="35"/>
    </row>
    <row r="126" spans="1:5" ht="11.25">
      <c r="A126" s="33">
        <v>983085</v>
      </c>
      <c r="B126" s="32" t="s">
        <v>151</v>
      </c>
      <c r="C126" s="33" t="s">
        <v>32</v>
      </c>
      <c r="D126" s="34">
        <v>910.9</v>
      </c>
      <c r="E126" s="35"/>
    </row>
    <row r="127" spans="1:5" ht="11.25">
      <c r="A127" s="33">
        <v>983081</v>
      </c>
      <c r="B127" s="32" t="s">
        <v>152</v>
      </c>
      <c r="C127" s="33" t="s">
        <v>32</v>
      </c>
      <c r="D127" s="34">
        <v>869.51</v>
      </c>
      <c r="E127" s="35"/>
    </row>
    <row r="128" spans="1:5" ht="11.25">
      <c r="A128" s="33">
        <v>983083</v>
      </c>
      <c r="B128" s="32" t="s">
        <v>153</v>
      </c>
      <c r="C128" s="33" t="s">
        <v>32</v>
      </c>
      <c r="D128" s="34">
        <v>1076.53</v>
      </c>
      <c r="E128" s="35"/>
    </row>
    <row r="129" spans="1:5" ht="11.25">
      <c r="A129" s="33">
        <v>983439</v>
      </c>
      <c r="B129" s="32" t="s">
        <v>154</v>
      </c>
      <c r="C129" s="33" t="s">
        <v>32</v>
      </c>
      <c r="D129" s="34">
        <v>1336645.7485</v>
      </c>
      <c r="E129" s="35"/>
    </row>
    <row r="130" spans="1:5" ht="11.25">
      <c r="A130" s="33">
        <v>983445</v>
      </c>
      <c r="B130" s="32" t="s">
        <v>155</v>
      </c>
      <c r="C130" s="33" t="s">
        <v>32</v>
      </c>
      <c r="D130" s="34">
        <v>1117.96</v>
      </c>
      <c r="E130" s="35"/>
    </row>
    <row r="131" spans="1:5" ht="11.25">
      <c r="A131" s="33">
        <v>983449</v>
      </c>
      <c r="B131" s="32" t="s">
        <v>156</v>
      </c>
      <c r="C131" s="33" t="s">
        <v>32</v>
      </c>
      <c r="D131" s="34">
        <v>3120927.017499999</v>
      </c>
      <c r="E131" s="35"/>
    </row>
    <row r="132" spans="1:5" ht="11.25">
      <c r="A132" s="33">
        <v>983455</v>
      </c>
      <c r="B132" s="32" t="s">
        <v>157</v>
      </c>
      <c r="C132" s="33" t="s">
        <v>32</v>
      </c>
      <c r="D132" s="34">
        <v>1159.36</v>
      </c>
      <c r="E132" s="35"/>
    </row>
    <row r="133" spans="1:5" ht="11.25">
      <c r="A133" s="33">
        <v>983457</v>
      </c>
      <c r="B133" s="32" t="s">
        <v>158</v>
      </c>
      <c r="C133" s="33" t="s">
        <v>32</v>
      </c>
      <c r="D133" s="34">
        <v>952.34</v>
      </c>
      <c r="E133" s="35"/>
    </row>
    <row r="134" spans="1:5" ht="11.25">
      <c r="A134" s="33">
        <v>983463</v>
      </c>
      <c r="B134" s="32" t="s">
        <v>159</v>
      </c>
      <c r="C134" s="33" t="s">
        <v>32</v>
      </c>
      <c r="D134" s="34">
        <v>993.74</v>
      </c>
      <c r="E134" s="35"/>
    </row>
    <row r="135" spans="1:5" ht="11.25">
      <c r="A135" s="33">
        <v>983465</v>
      </c>
      <c r="B135" s="32" t="s">
        <v>160</v>
      </c>
      <c r="C135" s="33" t="s">
        <v>32</v>
      </c>
      <c r="D135" s="34">
        <v>1035.14</v>
      </c>
      <c r="E135" s="35"/>
    </row>
    <row r="136" spans="1:5" ht="11.25">
      <c r="A136" s="33">
        <v>983467</v>
      </c>
      <c r="B136" s="32" t="s">
        <v>161</v>
      </c>
      <c r="C136" s="33" t="s">
        <v>32</v>
      </c>
      <c r="D136" s="34">
        <v>1366.39</v>
      </c>
      <c r="E136" s="35"/>
    </row>
    <row r="137" spans="1:5" ht="11.25">
      <c r="A137" s="33">
        <v>983469</v>
      </c>
      <c r="B137" s="32" t="s">
        <v>162</v>
      </c>
      <c r="C137" s="33" t="s">
        <v>32</v>
      </c>
      <c r="D137" s="34">
        <v>1117.96</v>
      </c>
      <c r="E137" s="35"/>
    </row>
    <row r="138" spans="1:5" ht="11.25">
      <c r="A138" s="33">
        <v>983471</v>
      </c>
      <c r="B138" s="32" t="s">
        <v>163</v>
      </c>
      <c r="C138" s="33" t="s">
        <v>32</v>
      </c>
      <c r="D138" s="34">
        <v>36962.95</v>
      </c>
      <c r="E138" s="35"/>
    </row>
    <row r="139" spans="1:5" ht="11.25">
      <c r="A139" s="33">
        <v>983477</v>
      </c>
      <c r="B139" s="32" t="s">
        <v>164</v>
      </c>
      <c r="C139" s="33" t="s">
        <v>32</v>
      </c>
      <c r="D139" s="34">
        <v>1076.53</v>
      </c>
      <c r="E139" s="35"/>
    </row>
    <row r="140" spans="1:5" ht="11.25">
      <c r="A140" s="33">
        <v>983483</v>
      </c>
      <c r="B140" s="32" t="s">
        <v>165</v>
      </c>
      <c r="C140" s="33" t="s">
        <v>32</v>
      </c>
      <c r="D140" s="34">
        <v>1035.14</v>
      </c>
      <c r="E140" s="35"/>
    </row>
    <row r="141" spans="1:5" ht="11.25">
      <c r="A141" s="33">
        <v>983489</v>
      </c>
      <c r="B141" s="32" t="s">
        <v>166</v>
      </c>
      <c r="C141" s="33" t="s">
        <v>32</v>
      </c>
      <c r="D141" s="34">
        <v>828.09</v>
      </c>
      <c r="E141" s="35"/>
    </row>
    <row r="142" spans="1:5" ht="11.25">
      <c r="A142" s="33">
        <v>983491</v>
      </c>
      <c r="B142" s="32" t="s">
        <v>167</v>
      </c>
      <c r="C142" s="33" t="s">
        <v>32</v>
      </c>
      <c r="D142" s="34">
        <v>1035.14</v>
      </c>
      <c r="E142" s="35"/>
    </row>
    <row r="143" spans="1:5" ht="11.25">
      <c r="A143" s="33">
        <v>983495</v>
      </c>
      <c r="B143" s="32" t="s">
        <v>168</v>
      </c>
      <c r="C143" s="33" t="s">
        <v>32</v>
      </c>
      <c r="D143" s="34">
        <v>1324.98</v>
      </c>
      <c r="E143" s="35"/>
    </row>
    <row r="144" spans="1:5" ht="11.25">
      <c r="A144" s="33">
        <v>983499</v>
      </c>
      <c r="B144" s="32" t="s">
        <v>169</v>
      </c>
      <c r="C144" s="33" t="s">
        <v>32</v>
      </c>
      <c r="D144" s="34">
        <v>952.34</v>
      </c>
      <c r="E144" s="35"/>
    </row>
    <row r="145" spans="1:5" ht="11.25">
      <c r="A145" s="33">
        <v>983087</v>
      </c>
      <c r="B145" s="32" t="s">
        <v>170</v>
      </c>
      <c r="C145" s="33" t="s">
        <v>32</v>
      </c>
      <c r="D145" s="34">
        <v>3620.31</v>
      </c>
      <c r="E145" s="35"/>
    </row>
    <row r="146" spans="1:5" ht="11.25">
      <c r="A146" s="33">
        <v>983503</v>
      </c>
      <c r="B146" s="32" t="s">
        <v>171</v>
      </c>
      <c r="C146" s="33" t="s">
        <v>32</v>
      </c>
      <c r="D146" s="34">
        <v>828.09</v>
      </c>
      <c r="E146" s="35"/>
    </row>
    <row r="147" spans="1:5" ht="11.25">
      <c r="A147" s="33">
        <v>983505</v>
      </c>
      <c r="B147" s="32" t="s">
        <v>172</v>
      </c>
      <c r="C147" s="33" t="s">
        <v>32</v>
      </c>
      <c r="D147" s="34">
        <v>828.09</v>
      </c>
      <c r="E147" s="35"/>
    </row>
    <row r="148" spans="1:5" ht="11.25">
      <c r="A148" s="33">
        <v>983507</v>
      </c>
      <c r="B148" s="32" t="s">
        <v>173</v>
      </c>
      <c r="C148" s="33" t="s">
        <v>32</v>
      </c>
      <c r="D148" s="34">
        <v>1200.76</v>
      </c>
      <c r="E148" s="35"/>
    </row>
    <row r="149" spans="1:5" ht="11.25">
      <c r="A149" s="33">
        <v>983509</v>
      </c>
      <c r="B149" s="32" t="s">
        <v>174</v>
      </c>
      <c r="C149" s="33" t="s">
        <v>32</v>
      </c>
      <c r="D149" s="34">
        <v>3289369.9359999998</v>
      </c>
      <c r="E149" s="35"/>
    </row>
    <row r="150" spans="1:5" ht="11.25">
      <c r="A150" s="33">
        <v>983511</v>
      </c>
      <c r="B150" s="32" t="s">
        <v>175</v>
      </c>
      <c r="C150" s="33" t="s">
        <v>32</v>
      </c>
      <c r="D150" s="34">
        <v>5686722.417</v>
      </c>
      <c r="E150" s="35"/>
    </row>
    <row r="151" spans="1:5" ht="11.25">
      <c r="A151" s="33">
        <v>983513</v>
      </c>
      <c r="B151" s="32" t="s">
        <v>176</v>
      </c>
      <c r="C151" s="33" t="s">
        <v>32</v>
      </c>
      <c r="D151" s="34">
        <v>1324.98</v>
      </c>
      <c r="E151" s="35"/>
    </row>
    <row r="152" spans="1:5" ht="11.25">
      <c r="A152" s="33">
        <v>983089</v>
      </c>
      <c r="B152" s="32" t="s">
        <v>177</v>
      </c>
      <c r="C152" s="33" t="s">
        <v>32</v>
      </c>
      <c r="D152" s="34">
        <v>1035.14</v>
      </c>
      <c r="E152" s="35"/>
    </row>
    <row r="153" spans="1:5" ht="11.25">
      <c r="A153" s="33">
        <v>983515</v>
      </c>
      <c r="B153" s="32" t="s">
        <v>178</v>
      </c>
      <c r="C153" s="33" t="s">
        <v>32</v>
      </c>
      <c r="D153" s="34">
        <v>1656.25</v>
      </c>
      <c r="E153" s="35"/>
    </row>
    <row r="154" spans="1:5" ht="11.25">
      <c r="A154" s="33">
        <v>983093</v>
      </c>
      <c r="B154" s="32" t="s">
        <v>179</v>
      </c>
      <c r="C154" s="33" t="s">
        <v>32</v>
      </c>
      <c r="D154" s="34">
        <v>828.09</v>
      </c>
      <c r="E154" s="35"/>
    </row>
    <row r="155" spans="1:5" ht="11.25">
      <c r="A155" s="33">
        <v>983527</v>
      </c>
      <c r="B155" s="32" t="s">
        <v>180</v>
      </c>
      <c r="C155" s="33" t="s">
        <v>32</v>
      </c>
      <c r="D155" s="34">
        <v>952.34</v>
      </c>
      <c r="E155" s="35"/>
    </row>
    <row r="156" spans="1:5" ht="11.25">
      <c r="A156" s="33">
        <v>983531</v>
      </c>
      <c r="B156" s="32" t="s">
        <v>181</v>
      </c>
      <c r="C156" s="33" t="s">
        <v>32</v>
      </c>
      <c r="D156" s="34">
        <v>993.74</v>
      </c>
      <c r="E156" s="35"/>
    </row>
    <row r="157" spans="1:5" ht="11.25">
      <c r="A157" s="33">
        <v>983097</v>
      </c>
      <c r="B157" s="32" t="s">
        <v>182</v>
      </c>
      <c r="C157" s="33" t="s">
        <v>32</v>
      </c>
      <c r="D157" s="34">
        <v>910.9</v>
      </c>
      <c r="E157" s="35"/>
    </row>
    <row r="158" spans="1:5" ht="11.25">
      <c r="A158" s="33">
        <v>983537</v>
      </c>
      <c r="B158" s="32" t="s">
        <v>183</v>
      </c>
      <c r="C158" s="33" t="s">
        <v>32</v>
      </c>
      <c r="D158" s="34">
        <v>1159.36</v>
      </c>
      <c r="E158" s="35"/>
    </row>
    <row r="159" spans="1:5" ht="11.25">
      <c r="A159" s="33">
        <v>983553</v>
      </c>
      <c r="B159" s="32" t="s">
        <v>184</v>
      </c>
      <c r="C159" s="33" t="s">
        <v>32</v>
      </c>
      <c r="D159" s="34">
        <v>828.09</v>
      </c>
      <c r="E159" s="35"/>
    </row>
    <row r="160" spans="1:5" ht="11.25">
      <c r="A160" s="33">
        <v>983567</v>
      </c>
      <c r="B160" s="32" t="s">
        <v>185</v>
      </c>
      <c r="C160" s="33" t="s">
        <v>32</v>
      </c>
      <c r="D160" s="34">
        <v>828.09</v>
      </c>
      <c r="E160" s="35"/>
    </row>
    <row r="161" spans="1:5" ht="11.25">
      <c r="A161" s="33">
        <v>983575</v>
      </c>
      <c r="B161" s="32" t="s">
        <v>186</v>
      </c>
      <c r="C161" s="33" t="s">
        <v>32</v>
      </c>
      <c r="D161" s="34">
        <v>1159.36</v>
      </c>
      <c r="E161" s="35"/>
    </row>
    <row r="162" spans="1:5" ht="11.25">
      <c r="A162" s="33">
        <v>983577</v>
      </c>
      <c r="B162" s="32" t="s">
        <v>187</v>
      </c>
      <c r="C162" s="33" t="s">
        <v>32</v>
      </c>
      <c r="D162" s="34">
        <v>1035.14</v>
      </c>
      <c r="E162" s="35"/>
    </row>
    <row r="163" spans="1:5" ht="11.25">
      <c r="A163" s="33">
        <v>983581</v>
      </c>
      <c r="B163" s="32" t="s">
        <v>188</v>
      </c>
      <c r="C163" s="33" t="s">
        <v>32</v>
      </c>
      <c r="D163" s="34">
        <v>1366.39</v>
      </c>
      <c r="E163" s="35"/>
    </row>
    <row r="164" spans="1:5" ht="11.25">
      <c r="A164" s="33">
        <v>983585</v>
      </c>
      <c r="B164" s="32" t="s">
        <v>189</v>
      </c>
      <c r="C164" s="33" t="s">
        <v>32</v>
      </c>
      <c r="D164" s="34">
        <v>828.09</v>
      </c>
      <c r="E164" s="35"/>
    </row>
    <row r="165" spans="1:5" ht="11.25">
      <c r="A165" s="33">
        <v>983591</v>
      </c>
      <c r="B165" s="32" t="s">
        <v>190</v>
      </c>
      <c r="C165" s="33" t="s">
        <v>32</v>
      </c>
      <c r="D165" s="34">
        <v>1117.96</v>
      </c>
      <c r="E165" s="35"/>
    </row>
    <row r="166" spans="1:5" ht="11.25">
      <c r="A166" s="33">
        <v>983595</v>
      </c>
      <c r="B166" s="32" t="s">
        <v>191</v>
      </c>
      <c r="C166" s="33" t="s">
        <v>32</v>
      </c>
      <c r="D166" s="34">
        <v>1366.39</v>
      </c>
      <c r="E166" s="35"/>
    </row>
    <row r="167" spans="1:5" ht="11.25">
      <c r="A167" s="33">
        <v>983603</v>
      </c>
      <c r="B167" s="32" t="s">
        <v>192</v>
      </c>
      <c r="C167" s="33" t="s">
        <v>32</v>
      </c>
      <c r="D167" s="34">
        <v>952.34</v>
      </c>
      <c r="E167" s="35"/>
    </row>
    <row r="168" spans="1:5" ht="11.25">
      <c r="A168" s="33">
        <v>983617</v>
      </c>
      <c r="B168" s="32" t="s">
        <v>193</v>
      </c>
      <c r="C168" s="33" t="s">
        <v>32</v>
      </c>
      <c r="D168" s="34">
        <v>1159.36</v>
      </c>
      <c r="E168" s="35"/>
    </row>
    <row r="169" spans="1:5" ht="11.25">
      <c r="A169" s="33">
        <v>983619</v>
      </c>
      <c r="B169" s="32" t="s">
        <v>194</v>
      </c>
      <c r="C169" s="33" t="s">
        <v>32</v>
      </c>
      <c r="D169" s="34">
        <v>1046103.58</v>
      </c>
      <c r="E169" s="35"/>
    </row>
    <row r="170" spans="1:5" ht="11.25">
      <c r="A170" s="33">
        <v>983623</v>
      </c>
      <c r="B170" s="32" t="s">
        <v>195</v>
      </c>
      <c r="C170" s="33" t="s">
        <v>32</v>
      </c>
      <c r="D170" s="34">
        <v>1222065.71</v>
      </c>
      <c r="E170" s="35"/>
    </row>
    <row r="171" spans="1:5" ht="11.25">
      <c r="A171" s="33">
        <v>983629</v>
      </c>
      <c r="B171" s="32" t="s">
        <v>196</v>
      </c>
      <c r="C171" s="33" t="s">
        <v>32</v>
      </c>
      <c r="D171" s="34">
        <v>1366.39</v>
      </c>
      <c r="E171" s="35"/>
    </row>
    <row r="172" spans="1:5" ht="11.25">
      <c r="A172" s="33">
        <v>983631</v>
      </c>
      <c r="B172" s="32" t="s">
        <v>197</v>
      </c>
      <c r="C172" s="33" t="s">
        <v>32</v>
      </c>
      <c r="D172" s="34">
        <v>1117.96</v>
      </c>
      <c r="E172" s="35"/>
    </row>
    <row r="173" spans="1:5" ht="11.25">
      <c r="A173" s="33">
        <v>983635</v>
      </c>
      <c r="B173" s="32" t="s">
        <v>198</v>
      </c>
      <c r="C173" s="33" t="s">
        <v>32</v>
      </c>
      <c r="D173" s="34">
        <v>828.09</v>
      </c>
      <c r="E173" s="35"/>
    </row>
    <row r="174" spans="1:5" ht="11.25">
      <c r="A174" s="33">
        <v>983637</v>
      </c>
      <c r="B174" s="32" t="s">
        <v>199</v>
      </c>
      <c r="C174" s="33" t="s">
        <v>32</v>
      </c>
      <c r="D174" s="34">
        <v>952.34</v>
      </c>
      <c r="E174" s="35"/>
    </row>
    <row r="175" spans="1:5" ht="11.25">
      <c r="A175" s="33">
        <v>983283</v>
      </c>
      <c r="B175" s="32" t="s">
        <v>200</v>
      </c>
      <c r="C175" s="33" t="s">
        <v>32</v>
      </c>
      <c r="D175" s="34">
        <v>910.9</v>
      </c>
      <c r="E175" s="35"/>
    </row>
    <row r="176" spans="1:5" ht="11.25">
      <c r="A176" s="33">
        <v>983639</v>
      </c>
      <c r="B176" s="32" t="s">
        <v>201</v>
      </c>
      <c r="C176" s="33" t="s">
        <v>32</v>
      </c>
      <c r="D176" s="34">
        <v>910.9</v>
      </c>
      <c r="E176" s="35"/>
    </row>
    <row r="177" spans="1:5" ht="11.25">
      <c r="A177" s="33">
        <v>983641</v>
      </c>
      <c r="B177" s="32" t="s">
        <v>202</v>
      </c>
      <c r="C177" s="33" t="s">
        <v>32</v>
      </c>
      <c r="D177" s="34">
        <v>1200.76</v>
      </c>
      <c r="E177" s="35"/>
    </row>
    <row r="178" spans="1:5" ht="11.25">
      <c r="A178" s="33">
        <v>983651</v>
      </c>
      <c r="B178" s="32" t="s">
        <v>203</v>
      </c>
      <c r="C178" s="33" t="s">
        <v>32</v>
      </c>
      <c r="D178" s="34">
        <v>1449.2</v>
      </c>
      <c r="E178" s="35"/>
    </row>
    <row r="179" spans="1:5" ht="11.25">
      <c r="A179" s="33">
        <v>983653</v>
      </c>
      <c r="B179" s="32" t="s">
        <v>204</v>
      </c>
      <c r="C179" s="33" t="s">
        <v>32</v>
      </c>
      <c r="D179" s="34">
        <v>1283.58</v>
      </c>
      <c r="E179" s="35"/>
    </row>
    <row r="180" spans="1:5" ht="11.25">
      <c r="A180" s="33">
        <v>983657</v>
      </c>
      <c r="B180" s="32" t="s">
        <v>205</v>
      </c>
      <c r="C180" s="33" t="s">
        <v>32</v>
      </c>
      <c r="D180" s="34">
        <v>910.9</v>
      </c>
      <c r="E180" s="35"/>
    </row>
    <row r="181" spans="1:5" ht="11.25">
      <c r="A181" s="33">
        <v>983659</v>
      </c>
      <c r="B181" s="32" t="s">
        <v>206</v>
      </c>
      <c r="C181" s="33" t="s">
        <v>32</v>
      </c>
      <c r="D181" s="34">
        <v>869.51</v>
      </c>
      <c r="E181" s="35"/>
    </row>
    <row r="182" spans="1:5" ht="11.25">
      <c r="A182" s="33">
        <v>983661</v>
      </c>
      <c r="B182" s="32" t="s">
        <v>207</v>
      </c>
      <c r="C182" s="33" t="s">
        <v>32</v>
      </c>
      <c r="D182" s="34">
        <v>1656.25</v>
      </c>
      <c r="E182" s="35"/>
    </row>
    <row r="183" spans="1:5" ht="11.25">
      <c r="A183" s="33">
        <v>983663</v>
      </c>
      <c r="B183" s="32" t="s">
        <v>208</v>
      </c>
      <c r="C183" s="33" t="s">
        <v>32</v>
      </c>
      <c r="D183" s="34">
        <v>1200.76</v>
      </c>
      <c r="E183" s="35"/>
    </row>
    <row r="184" spans="1:5" ht="11.25">
      <c r="A184" s="33">
        <v>983665</v>
      </c>
      <c r="B184" s="32" t="s">
        <v>209</v>
      </c>
      <c r="C184" s="33" t="s">
        <v>32</v>
      </c>
      <c r="D184" s="34">
        <v>910.9</v>
      </c>
      <c r="E184" s="35"/>
    </row>
    <row r="185" spans="1:5" ht="11.25">
      <c r="A185" s="33">
        <v>983667</v>
      </c>
      <c r="B185" s="32" t="s">
        <v>210</v>
      </c>
      <c r="C185" s="33" t="s">
        <v>32</v>
      </c>
      <c r="D185" s="34">
        <v>1076.53</v>
      </c>
      <c r="E185" s="35"/>
    </row>
    <row r="186" spans="1:5" ht="11.25">
      <c r="A186" s="33">
        <v>983675</v>
      </c>
      <c r="B186" s="32" t="s">
        <v>211</v>
      </c>
      <c r="C186" s="33" t="s">
        <v>32</v>
      </c>
      <c r="D186" s="34">
        <v>828.09</v>
      </c>
      <c r="E186" s="35"/>
    </row>
    <row r="187" spans="1:5" ht="11.25">
      <c r="A187" s="33">
        <v>983677</v>
      </c>
      <c r="B187" s="32" t="s">
        <v>212</v>
      </c>
      <c r="C187" s="33" t="s">
        <v>32</v>
      </c>
      <c r="D187" s="34">
        <v>1035.14</v>
      </c>
      <c r="E187" s="35"/>
    </row>
    <row r="188" spans="1:5" ht="11.25">
      <c r="A188" s="33">
        <v>983681</v>
      </c>
      <c r="B188" s="32" t="s">
        <v>213</v>
      </c>
      <c r="C188" s="33" t="s">
        <v>32</v>
      </c>
      <c r="D188" s="34">
        <v>828.09</v>
      </c>
      <c r="E188" s="35"/>
    </row>
    <row r="189" spans="1:5" ht="11.25">
      <c r="A189" s="33">
        <v>983291</v>
      </c>
      <c r="B189" s="32" t="s">
        <v>214</v>
      </c>
      <c r="C189" s="33" t="s">
        <v>32</v>
      </c>
      <c r="D189" s="34">
        <v>828.09</v>
      </c>
      <c r="E189" s="35"/>
    </row>
    <row r="190" spans="1:5" ht="11.25">
      <c r="A190" s="33">
        <v>983683</v>
      </c>
      <c r="B190" s="32" t="s">
        <v>215</v>
      </c>
      <c r="C190" s="33" t="s">
        <v>32</v>
      </c>
      <c r="D190" s="34">
        <v>828.09</v>
      </c>
      <c r="E190" s="35"/>
    </row>
    <row r="191" spans="1:5" ht="11.25">
      <c r="A191" s="33">
        <v>983685</v>
      </c>
      <c r="B191" s="32" t="s">
        <v>216</v>
      </c>
      <c r="C191" s="33" t="s">
        <v>32</v>
      </c>
      <c r="D191" s="34">
        <v>1573.43</v>
      </c>
      <c r="E191" s="35"/>
    </row>
    <row r="192" spans="1:5" ht="11.25">
      <c r="A192" s="33">
        <v>983693</v>
      </c>
      <c r="B192" s="32" t="s">
        <v>217</v>
      </c>
      <c r="C192" s="33" t="s">
        <v>32</v>
      </c>
      <c r="D192" s="34">
        <v>869.51</v>
      </c>
      <c r="E192" s="35"/>
    </row>
    <row r="193" spans="1:5" ht="11.25">
      <c r="A193" s="33">
        <v>983695</v>
      </c>
      <c r="B193" s="32" t="s">
        <v>218</v>
      </c>
      <c r="C193" s="33" t="s">
        <v>32</v>
      </c>
      <c r="D193" s="34">
        <v>952.34</v>
      </c>
      <c r="E193" s="35"/>
    </row>
    <row r="194" spans="1:5" ht="11.25">
      <c r="A194" s="33">
        <v>983293</v>
      </c>
      <c r="B194" s="32" t="s">
        <v>219</v>
      </c>
      <c r="C194" s="33" t="s">
        <v>32</v>
      </c>
      <c r="D194" s="34">
        <v>15901413.33</v>
      </c>
      <c r="E194" s="35"/>
    </row>
    <row r="195" spans="1:5" ht="11.25">
      <c r="A195" s="33">
        <v>983701</v>
      </c>
      <c r="B195" s="32" t="s">
        <v>220</v>
      </c>
      <c r="C195" s="33" t="s">
        <v>32</v>
      </c>
      <c r="D195" s="34">
        <v>828.09</v>
      </c>
      <c r="E195" s="35"/>
    </row>
    <row r="196" spans="1:5" ht="11.25">
      <c r="A196" s="33">
        <v>983703</v>
      </c>
      <c r="B196" s="32" t="s">
        <v>221</v>
      </c>
      <c r="C196" s="33" t="s">
        <v>32</v>
      </c>
      <c r="D196" s="34">
        <v>1076.53</v>
      </c>
      <c r="E196" s="35"/>
    </row>
    <row r="197" spans="1:5" ht="11.25">
      <c r="A197" s="33">
        <v>983709</v>
      </c>
      <c r="B197" s="32" t="s">
        <v>222</v>
      </c>
      <c r="C197" s="33" t="s">
        <v>32</v>
      </c>
      <c r="D197" s="34">
        <v>993.74</v>
      </c>
      <c r="E197" s="35"/>
    </row>
    <row r="198" spans="1:5" ht="11.25">
      <c r="A198" s="33">
        <v>983711</v>
      </c>
      <c r="B198" s="32" t="s">
        <v>223</v>
      </c>
      <c r="C198" s="33" t="s">
        <v>32</v>
      </c>
      <c r="D198" s="34">
        <v>1159.36</v>
      </c>
      <c r="E198" s="35"/>
    </row>
    <row r="199" spans="1:5" ht="11.25">
      <c r="A199" s="33">
        <v>983713</v>
      </c>
      <c r="B199" s="32" t="s">
        <v>224</v>
      </c>
      <c r="C199" s="33" t="s">
        <v>32</v>
      </c>
      <c r="D199" s="34">
        <v>1283.58</v>
      </c>
      <c r="E199" s="35"/>
    </row>
    <row r="200" spans="1:5" ht="11.25">
      <c r="A200" s="33">
        <v>983717</v>
      </c>
      <c r="B200" s="32" t="s">
        <v>225</v>
      </c>
      <c r="C200" s="33" t="s">
        <v>32</v>
      </c>
      <c r="D200" s="34">
        <v>869.51</v>
      </c>
      <c r="E200" s="35"/>
    </row>
    <row r="201" spans="1:5" ht="11.25">
      <c r="A201" s="33">
        <v>983721</v>
      </c>
      <c r="B201" s="32" t="s">
        <v>226</v>
      </c>
      <c r="C201" s="33" t="s">
        <v>32</v>
      </c>
      <c r="D201" s="34">
        <v>2470927.9285000004</v>
      </c>
      <c r="E201" s="35"/>
    </row>
    <row r="202" spans="1:5" ht="11.25">
      <c r="A202" s="33">
        <v>983725</v>
      </c>
      <c r="B202" s="32" t="s">
        <v>227</v>
      </c>
      <c r="C202" s="33" t="s">
        <v>32</v>
      </c>
      <c r="D202" s="34">
        <v>1159.36</v>
      </c>
      <c r="E202" s="35"/>
    </row>
    <row r="203" spans="1:5" ht="11.25">
      <c r="A203" s="33">
        <v>983727</v>
      </c>
      <c r="B203" s="32" t="s">
        <v>228</v>
      </c>
      <c r="C203" s="33" t="s">
        <v>32</v>
      </c>
      <c r="D203" s="34">
        <v>910.9</v>
      </c>
      <c r="E203" s="35"/>
    </row>
    <row r="204" spans="1:5" ht="11.25">
      <c r="A204" s="33">
        <v>983297</v>
      </c>
      <c r="B204" s="32" t="s">
        <v>229</v>
      </c>
      <c r="C204" s="33" t="s">
        <v>32</v>
      </c>
      <c r="D204" s="34">
        <v>910.9</v>
      </c>
      <c r="E204" s="35"/>
    </row>
    <row r="205" spans="1:5" ht="11.25">
      <c r="A205" s="33">
        <v>983731</v>
      </c>
      <c r="B205" s="32" t="s">
        <v>230</v>
      </c>
      <c r="C205" s="33" t="s">
        <v>32</v>
      </c>
      <c r="D205" s="34">
        <v>1324.98</v>
      </c>
      <c r="E205" s="35"/>
    </row>
    <row r="206" spans="1:5" ht="11.25">
      <c r="A206" s="33">
        <v>983743</v>
      </c>
      <c r="B206" s="32" t="s">
        <v>231</v>
      </c>
      <c r="C206" s="33" t="s">
        <v>32</v>
      </c>
      <c r="D206" s="34">
        <v>1076.53</v>
      </c>
      <c r="E206" s="35"/>
    </row>
    <row r="207" spans="1:5" ht="11.25">
      <c r="A207" s="33">
        <v>983745</v>
      </c>
      <c r="B207" s="32" t="s">
        <v>232</v>
      </c>
      <c r="C207" s="33" t="s">
        <v>32</v>
      </c>
      <c r="D207" s="34">
        <v>828.09</v>
      </c>
      <c r="E207" s="35"/>
    </row>
    <row r="208" spans="1:5" ht="11.25">
      <c r="A208" s="33">
        <v>983747</v>
      </c>
      <c r="B208" s="32" t="s">
        <v>233</v>
      </c>
      <c r="C208" s="33" t="s">
        <v>32</v>
      </c>
      <c r="D208" s="34">
        <v>1159.36</v>
      </c>
      <c r="E208" s="35"/>
    </row>
    <row r="209" spans="1:5" ht="11.25">
      <c r="A209" s="33">
        <v>983749</v>
      </c>
      <c r="B209" s="32" t="s">
        <v>234</v>
      </c>
      <c r="C209" s="33" t="s">
        <v>32</v>
      </c>
      <c r="D209" s="34">
        <v>1076.53</v>
      </c>
      <c r="E209" s="35"/>
    </row>
    <row r="210" spans="1:5" ht="11.25">
      <c r="A210" s="33">
        <v>983751</v>
      </c>
      <c r="B210" s="32" t="s">
        <v>235</v>
      </c>
      <c r="C210" s="33" t="s">
        <v>32</v>
      </c>
      <c r="D210" s="34">
        <v>1117.96</v>
      </c>
      <c r="E210" s="35"/>
    </row>
    <row r="211" spans="1:5" ht="11.25">
      <c r="A211" s="33">
        <v>983979</v>
      </c>
      <c r="B211" s="32" t="s">
        <v>236</v>
      </c>
      <c r="C211" s="33" t="s">
        <v>32</v>
      </c>
      <c r="D211" s="34">
        <v>869.51</v>
      </c>
      <c r="E211" s="35"/>
    </row>
    <row r="212" spans="1:5" ht="11.25">
      <c r="A212" s="33">
        <v>983755</v>
      </c>
      <c r="B212" s="32" t="s">
        <v>237</v>
      </c>
      <c r="C212" s="33" t="s">
        <v>32</v>
      </c>
      <c r="D212" s="34">
        <v>952.34</v>
      </c>
      <c r="E212" s="35"/>
    </row>
    <row r="213" spans="1:5" ht="11.25">
      <c r="A213" s="33">
        <v>983007</v>
      </c>
      <c r="B213" s="32" t="s">
        <v>238</v>
      </c>
      <c r="C213" s="33" t="s">
        <v>32</v>
      </c>
      <c r="D213" s="34">
        <v>828.09</v>
      </c>
      <c r="E213" s="35"/>
    </row>
    <row r="214" spans="1:5" ht="11.25">
      <c r="A214" s="33">
        <v>983757</v>
      </c>
      <c r="B214" s="32" t="s">
        <v>239</v>
      </c>
      <c r="C214" s="33" t="s">
        <v>32</v>
      </c>
      <c r="D214" s="34">
        <v>828.09</v>
      </c>
      <c r="E214" s="35"/>
    </row>
    <row r="215" spans="1:5" ht="11.25">
      <c r="A215" s="33">
        <v>983759</v>
      </c>
      <c r="B215" s="32" t="s">
        <v>240</v>
      </c>
      <c r="C215" s="33" t="s">
        <v>32</v>
      </c>
      <c r="D215" s="34">
        <v>1117.96</v>
      </c>
      <c r="E215" s="35"/>
    </row>
    <row r="216" spans="1:5" ht="11.25">
      <c r="A216" s="33">
        <v>983015</v>
      </c>
      <c r="B216" s="32" t="s">
        <v>241</v>
      </c>
      <c r="C216" s="33" t="s">
        <v>32</v>
      </c>
      <c r="D216" s="34">
        <v>910.9</v>
      </c>
      <c r="E216" s="35"/>
    </row>
    <row r="217" spans="1:5" ht="11.25">
      <c r="A217" s="33">
        <v>983763</v>
      </c>
      <c r="B217" s="32" t="s">
        <v>242</v>
      </c>
      <c r="C217" s="33" t="s">
        <v>32</v>
      </c>
      <c r="D217" s="34">
        <v>1076.53</v>
      </c>
      <c r="E217" s="35"/>
    </row>
    <row r="218" spans="1:5" ht="11.25">
      <c r="A218" s="33">
        <v>983767</v>
      </c>
      <c r="B218" s="32" t="s">
        <v>243</v>
      </c>
      <c r="C218" s="33" t="s">
        <v>32</v>
      </c>
      <c r="D218" s="34">
        <v>828.09</v>
      </c>
      <c r="E218" s="35"/>
    </row>
    <row r="219" spans="1:5" ht="11.25">
      <c r="A219" s="33">
        <v>983017</v>
      </c>
      <c r="B219" s="32" t="s">
        <v>244</v>
      </c>
      <c r="C219" s="33" t="s">
        <v>32</v>
      </c>
      <c r="D219" s="34">
        <v>952.34</v>
      </c>
      <c r="E219" s="35"/>
    </row>
    <row r="220" spans="1:5" ht="11.25">
      <c r="A220" s="33">
        <v>983777</v>
      </c>
      <c r="B220" s="32" t="s">
        <v>245</v>
      </c>
      <c r="C220" s="33" t="s">
        <v>32</v>
      </c>
      <c r="D220" s="34">
        <v>1117.96</v>
      </c>
      <c r="E220" s="35"/>
    </row>
    <row r="221" spans="1:5" ht="11.25">
      <c r="A221" s="33">
        <v>983781</v>
      </c>
      <c r="B221" s="32" t="s">
        <v>246</v>
      </c>
      <c r="C221" s="33" t="s">
        <v>32</v>
      </c>
      <c r="D221" s="34">
        <v>1532.02</v>
      </c>
      <c r="E221" s="35"/>
    </row>
    <row r="222" spans="1:5" ht="11.25">
      <c r="A222" s="33">
        <v>983981</v>
      </c>
      <c r="B222" s="32" t="s">
        <v>247</v>
      </c>
      <c r="C222" s="33" t="s">
        <v>32</v>
      </c>
      <c r="D222" s="34">
        <v>910.9</v>
      </c>
      <c r="E222" s="35"/>
    </row>
    <row r="223" spans="1:5" ht="11.25">
      <c r="A223" s="33">
        <v>983783</v>
      </c>
      <c r="B223" s="32" t="s">
        <v>248</v>
      </c>
      <c r="C223" s="33" t="s">
        <v>32</v>
      </c>
      <c r="D223" s="34">
        <v>828.09</v>
      </c>
      <c r="E223" s="35"/>
    </row>
    <row r="224" spans="1:5" ht="11.25">
      <c r="A224" s="33">
        <v>983785</v>
      </c>
      <c r="B224" s="32" t="s">
        <v>249</v>
      </c>
      <c r="C224" s="33" t="s">
        <v>32</v>
      </c>
      <c r="D224" s="34">
        <v>993.74</v>
      </c>
      <c r="E224" s="35"/>
    </row>
    <row r="225" spans="1:5" ht="11.25">
      <c r="A225" s="33">
        <v>983983</v>
      </c>
      <c r="B225" s="32" t="s">
        <v>250</v>
      </c>
      <c r="C225" s="33" t="s">
        <v>32</v>
      </c>
      <c r="D225" s="34">
        <v>869.51</v>
      </c>
      <c r="E225" s="35"/>
    </row>
    <row r="226" spans="1:5" ht="11.25">
      <c r="A226" s="33">
        <v>983797</v>
      </c>
      <c r="B226" s="32" t="s">
        <v>251</v>
      </c>
      <c r="C226" s="33" t="s">
        <v>32</v>
      </c>
      <c r="D226" s="34">
        <v>1035.14</v>
      </c>
      <c r="E226" s="35"/>
    </row>
    <row r="227" spans="1:5" ht="11.25">
      <c r="A227" s="33">
        <v>983799</v>
      </c>
      <c r="B227" s="32" t="s">
        <v>252</v>
      </c>
      <c r="C227" s="33" t="s">
        <v>32</v>
      </c>
      <c r="D227" s="34">
        <v>828.09</v>
      </c>
      <c r="E227" s="35"/>
    </row>
    <row r="228" spans="1:5" ht="11.25">
      <c r="A228" s="33">
        <v>983801</v>
      </c>
      <c r="B228" s="32" t="s">
        <v>253</v>
      </c>
      <c r="C228" s="33" t="s">
        <v>32</v>
      </c>
      <c r="D228" s="34">
        <v>1076.53</v>
      </c>
      <c r="E228" s="35"/>
    </row>
    <row r="229" spans="1:5" ht="11.25">
      <c r="A229" s="33">
        <v>983803</v>
      </c>
      <c r="B229" s="32" t="s">
        <v>254</v>
      </c>
      <c r="C229" s="33" t="s">
        <v>32</v>
      </c>
      <c r="D229" s="34">
        <v>1283.58</v>
      </c>
      <c r="E229" s="35"/>
    </row>
    <row r="230" spans="1:5" ht="11.25">
      <c r="A230" s="33">
        <v>983805</v>
      </c>
      <c r="B230" s="32" t="s">
        <v>255</v>
      </c>
      <c r="C230" s="33" t="s">
        <v>32</v>
      </c>
      <c r="D230" s="34">
        <v>12248071.383500002</v>
      </c>
      <c r="E230" s="35"/>
    </row>
    <row r="231" spans="1:5" ht="11.25">
      <c r="A231" s="33">
        <v>983817</v>
      </c>
      <c r="B231" s="32" t="s">
        <v>256</v>
      </c>
      <c r="C231" s="33" t="s">
        <v>32</v>
      </c>
      <c r="D231" s="34">
        <v>1117.96</v>
      </c>
      <c r="E231" s="35"/>
    </row>
    <row r="232" spans="1:5" ht="11.25">
      <c r="A232" s="33">
        <v>983819</v>
      </c>
      <c r="B232" s="32" t="s">
        <v>257</v>
      </c>
      <c r="C232" s="33" t="s">
        <v>32</v>
      </c>
      <c r="D232" s="34">
        <v>1117.96</v>
      </c>
      <c r="E232" s="35"/>
    </row>
    <row r="233" spans="1:5" ht="11.25">
      <c r="A233" s="33">
        <v>983025</v>
      </c>
      <c r="B233" s="32" t="s">
        <v>258</v>
      </c>
      <c r="C233" s="33" t="s">
        <v>32</v>
      </c>
      <c r="D233" s="34">
        <v>828.09</v>
      </c>
      <c r="E233" s="35"/>
    </row>
    <row r="234" spans="1:5" ht="11.25">
      <c r="A234" s="33">
        <v>983985</v>
      </c>
      <c r="B234" s="32" t="s">
        <v>259</v>
      </c>
      <c r="C234" s="33" t="s">
        <v>32</v>
      </c>
      <c r="D234" s="34">
        <v>1076.53</v>
      </c>
      <c r="E234" s="35"/>
    </row>
    <row r="235" spans="1:5" ht="11.25">
      <c r="A235" s="33">
        <v>983823</v>
      </c>
      <c r="B235" s="32" t="s">
        <v>260</v>
      </c>
      <c r="C235" s="33" t="s">
        <v>32</v>
      </c>
      <c r="D235" s="34">
        <v>869.51</v>
      </c>
      <c r="E235" s="35"/>
    </row>
    <row r="236" spans="1:5" ht="11.25">
      <c r="A236" s="33">
        <v>983827</v>
      </c>
      <c r="B236" s="32" t="s">
        <v>261</v>
      </c>
      <c r="C236" s="33" t="s">
        <v>32</v>
      </c>
      <c r="D236" s="34">
        <v>1159.36</v>
      </c>
      <c r="E236" s="35"/>
    </row>
    <row r="237" spans="1:5" ht="11.25">
      <c r="A237" s="33">
        <v>983831</v>
      </c>
      <c r="B237" s="32" t="s">
        <v>262</v>
      </c>
      <c r="C237" s="33" t="s">
        <v>32</v>
      </c>
      <c r="D237" s="34">
        <v>910.9</v>
      </c>
      <c r="E237" s="35"/>
    </row>
    <row r="238" spans="1:5" ht="11.25">
      <c r="A238" s="33">
        <v>983833</v>
      </c>
      <c r="B238" s="32" t="s">
        <v>263</v>
      </c>
      <c r="C238" s="33" t="s">
        <v>32</v>
      </c>
      <c r="D238" s="34">
        <v>1283.58</v>
      </c>
      <c r="E238" s="35"/>
    </row>
    <row r="239" spans="1:5" ht="11.25">
      <c r="A239" s="33">
        <v>983027</v>
      </c>
      <c r="B239" s="32" t="s">
        <v>264</v>
      </c>
      <c r="C239" s="33" t="s">
        <v>32</v>
      </c>
      <c r="D239" s="34">
        <v>952.34</v>
      </c>
      <c r="E239" s="35"/>
    </row>
    <row r="240" spans="1:5" ht="11.25">
      <c r="A240" s="33">
        <v>983841</v>
      </c>
      <c r="B240" s="32" t="s">
        <v>265</v>
      </c>
      <c r="C240" s="33" t="s">
        <v>32</v>
      </c>
      <c r="D240" s="34">
        <v>1200.76</v>
      </c>
      <c r="E240" s="35"/>
    </row>
    <row r="241" spans="1:5" ht="11.25">
      <c r="A241" s="33">
        <v>983845</v>
      </c>
      <c r="B241" s="32" t="s">
        <v>266</v>
      </c>
      <c r="C241" s="33" t="s">
        <v>32</v>
      </c>
      <c r="D241" s="34">
        <v>1159.36</v>
      </c>
      <c r="E241" s="35"/>
    </row>
    <row r="242" spans="1:5" ht="11.25">
      <c r="A242" s="33">
        <v>983847</v>
      </c>
      <c r="B242" s="32" t="s">
        <v>267</v>
      </c>
      <c r="C242" s="33" t="s">
        <v>32</v>
      </c>
      <c r="D242" s="34">
        <v>1217478.22</v>
      </c>
      <c r="E242" s="35"/>
    </row>
    <row r="243" spans="1:5" ht="11.25">
      <c r="A243" s="33">
        <v>983849</v>
      </c>
      <c r="B243" s="32" t="s">
        <v>268</v>
      </c>
      <c r="C243" s="33" t="s">
        <v>32</v>
      </c>
      <c r="D243" s="34">
        <v>1239268.75</v>
      </c>
      <c r="E243" s="35"/>
    </row>
    <row r="244" spans="1:5" ht="11.25">
      <c r="A244" s="33">
        <v>983851</v>
      </c>
      <c r="B244" s="32" t="s">
        <v>269</v>
      </c>
      <c r="C244" s="33" t="s">
        <v>32</v>
      </c>
      <c r="D244" s="34">
        <v>993.74</v>
      </c>
      <c r="E244" s="35"/>
    </row>
    <row r="245" spans="1:5" ht="11.25">
      <c r="A245" s="33">
        <v>983853</v>
      </c>
      <c r="B245" s="32" t="s">
        <v>270</v>
      </c>
      <c r="C245" s="33" t="s">
        <v>32</v>
      </c>
      <c r="D245" s="34">
        <v>993.74</v>
      </c>
      <c r="E245" s="35"/>
    </row>
    <row r="246" spans="1:5" ht="11.25">
      <c r="A246" s="33">
        <v>983859</v>
      </c>
      <c r="B246" s="32" t="s">
        <v>271</v>
      </c>
      <c r="C246" s="33" t="s">
        <v>32</v>
      </c>
      <c r="D246" s="34">
        <v>869.51</v>
      </c>
      <c r="E246" s="35"/>
    </row>
    <row r="247" spans="1:5" ht="11.25">
      <c r="A247" s="33">
        <v>983869</v>
      </c>
      <c r="B247" s="32" t="s">
        <v>272</v>
      </c>
      <c r="C247" s="33" t="s">
        <v>32</v>
      </c>
      <c r="D247" s="34">
        <v>828.09</v>
      </c>
      <c r="E247" s="35"/>
    </row>
    <row r="248" spans="1:5" ht="11.25">
      <c r="A248" s="33">
        <v>983861</v>
      </c>
      <c r="B248" s="32" t="s">
        <v>273</v>
      </c>
      <c r="C248" s="33" t="s">
        <v>32</v>
      </c>
      <c r="D248" s="34">
        <v>1159.36</v>
      </c>
      <c r="E248" s="35"/>
    </row>
    <row r="249" spans="1:5" ht="11.25">
      <c r="A249" s="33">
        <v>983867</v>
      </c>
      <c r="B249" s="32" t="s">
        <v>274</v>
      </c>
      <c r="C249" s="33" t="s">
        <v>32</v>
      </c>
      <c r="D249" s="34">
        <v>828.09</v>
      </c>
      <c r="E249" s="35"/>
    </row>
    <row r="250" spans="1:5" ht="11.25">
      <c r="A250" s="33">
        <v>983871</v>
      </c>
      <c r="B250" s="32" t="s">
        <v>275</v>
      </c>
      <c r="C250" s="33" t="s">
        <v>32</v>
      </c>
      <c r="D250" s="34">
        <v>1231240.65</v>
      </c>
      <c r="E250" s="35"/>
    </row>
    <row r="251" spans="1:5" ht="11.25">
      <c r="A251" s="33">
        <v>983873</v>
      </c>
      <c r="B251" s="32" t="s">
        <v>276</v>
      </c>
      <c r="C251" s="33" t="s">
        <v>32</v>
      </c>
      <c r="D251" s="34">
        <v>1449.2</v>
      </c>
      <c r="E251" s="35"/>
    </row>
    <row r="252" spans="1:5" ht="11.25">
      <c r="A252" s="33">
        <v>983875</v>
      </c>
      <c r="B252" s="32" t="s">
        <v>277</v>
      </c>
      <c r="C252" s="33" t="s">
        <v>32</v>
      </c>
      <c r="D252" s="34">
        <v>1283.58</v>
      </c>
      <c r="E252" s="35"/>
    </row>
    <row r="253" spans="1:5" ht="11.25">
      <c r="A253" s="33">
        <v>983029</v>
      </c>
      <c r="B253" s="32" t="s">
        <v>278</v>
      </c>
      <c r="C253" s="33" t="s">
        <v>32</v>
      </c>
      <c r="D253" s="34">
        <v>828.09</v>
      </c>
      <c r="E253" s="35"/>
    </row>
    <row r="254" spans="1:5" ht="11.25">
      <c r="A254" s="33">
        <v>983881</v>
      </c>
      <c r="B254" s="32" t="s">
        <v>279</v>
      </c>
      <c r="C254" s="33" t="s">
        <v>32</v>
      </c>
      <c r="D254" s="34">
        <v>1076.53</v>
      </c>
      <c r="E254" s="35"/>
    </row>
    <row r="255" spans="1:5" ht="11.25">
      <c r="A255" s="33">
        <v>983879</v>
      </c>
      <c r="B255" s="32" t="s">
        <v>280</v>
      </c>
      <c r="C255" s="33" t="s">
        <v>32</v>
      </c>
      <c r="D255" s="34">
        <v>910.9</v>
      </c>
      <c r="E255" s="35"/>
    </row>
    <row r="256" spans="1:5" ht="11.25">
      <c r="A256" s="33">
        <v>983883</v>
      </c>
      <c r="B256" s="32" t="s">
        <v>281</v>
      </c>
      <c r="C256" s="33" t="s">
        <v>32</v>
      </c>
      <c r="D256" s="34">
        <v>12226920.270000001</v>
      </c>
      <c r="E256" s="35"/>
    </row>
    <row r="257" spans="1:5" ht="11.25">
      <c r="A257" s="33">
        <v>983885</v>
      </c>
      <c r="B257" s="32" t="s">
        <v>282</v>
      </c>
      <c r="C257" s="33" t="s">
        <v>32</v>
      </c>
      <c r="D257" s="34">
        <v>1117.96</v>
      </c>
      <c r="E257" s="35"/>
    </row>
    <row r="258" spans="1:5" ht="11.25">
      <c r="A258" s="33">
        <v>983033</v>
      </c>
      <c r="B258" s="32" t="s">
        <v>283</v>
      </c>
      <c r="C258" s="33" t="s">
        <v>32</v>
      </c>
      <c r="D258" s="34">
        <v>828.09</v>
      </c>
      <c r="E258" s="35"/>
    </row>
    <row r="259" spans="1:5" ht="11.25">
      <c r="A259" s="33">
        <v>983887</v>
      </c>
      <c r="B259" s="32" t="s">
        <v>284</v>
      </c>
      <c r="C259" s="33" t="s">
        <v>32</v>
      </c>
      <c r="D259" s="34">
        <v>869.51</v>
      </c>
      <c r="E259" s="35"/>
    </row>
    <row r="260" spans="1:5" ht="11.25">
      <c r="A260" s="33">
        <v>983889</v>
      </c>
      <c r="B260" s="32" t="s">
        <v>285</v>
      </c>
      <c r="C260" s="33" t="s">
        <v>32</v>
      </c>
      <c r="D260" s="34">
        <v>3622497.4545</v>
      </c>
      <c r="E260" s="35"/>
    </row>
    <row r="261" spans="1:5" ht="11.25">
      <c r="A261" s="33">
        <v>983891</v>
      </c>
      <c r="B261" s="32" t="s">
        <v>286</v>
      </c>
      <c r="C261" s="33" t="s">
        <v>32</v>
      </c>
      <c r="D261" s="34">
        <v>993.74</v>
      </c>
      <c r="E261" s="35"/>
    </row>
    <row r="262" spans="1:5" ht="11.25">
      <c r="A262" s="33">
        <v>983893</v>
      </c>
      <c r="B262" s="32" t="s">
        <v>287</v>
      </c>
      <c r="C262" s="33" t="s">
        <v>32</v>
      </c>
      <c r="D262" s="34">
        <v>993.74</v>
      </c>
      <c r="E262" s="35"/>
    </row>
    <row r="263" spans="1:5" ht="11.25">
      <c r="A263" s="33">
        <v>983037</v>
      </c>
      <c r="B263" s="32" t="s">
        <v>288</v>
      </c>
      <c r="C263" s="33" t="s">
        <v>32</v>
      </c>
      <c r="D263" s="34">
        <v>1217478.22</v>
      </c>
      <c r="E263" s="35"/>
    </row>
    <row r="264" spans="1:5" ht="11.25">
      <c r="A264" s="33">
        <v>983907</v>
      </c>
      <c r="B264" s="32" t="s">
        <v>289</v>
      </c>
      <c r="C264" s="33" t="s">
        <v>32</v>
      </c>
      <c r="D264" s="34">
        <v>993.74</v>
      </c>
      <c r="E264" s="35"/>
    </row>
    <row r="265" spans="1:5" ht="11.25">
      <c r="A265" s="33">
        <v>983909</v>
      </c>
      <c r="B265" s="32" t="s">
        <v>290</v>
      </c>
      <c r="C265" s="33" t="s">
        <v>32</v>
      </c>
      <c r="D265" s="34">
        <v>1490.62</v>
      </c>
      <c r="E265" s="35"/>
    </row>
    <row r="266" spans="1:5" ht="11.25">
      <c r="A266" s="33">
        <v>983911</v>
      </c>
      <c r="B266" s="32" t="s">
        <v>291</v>
      </c>
      <c r="C266" s="33" t="s">
        <v>32</v>
      </c>
      <c r="D266" s="34">
        <v>910.9</v>
      </c>
      <c r="E266" s="35"/>
    </row>
    <row r="267" spans="1:5" ht="11.25">
      <c r="A267" s="33">
        <v>983913</v>
      </c>
      <c r="B267" s="32" t="s">
        <v>292</v>
      </c>
      <c r="C267" s="33" t="s">
        <v>32</v>
      </c>
      <c r="D267" s="34">
        <v>881564.293</v>
      </c>
      <c r="E267" s="35"/>
    </row>
    <row r="268" spans="1:5" ht="11.25">
      <c r="A268" s="33">
        <v>983043</v>
      </c>
      <c r="B268" s="32" t="s">
        <v>293</v>
      </c>
      <c r="C268" s="33" t="s">
        <v>32</v>
      </c>
      <c r="D268" s="34">
        <v>993.74</v>
      </c>
      <c r="E268" s="35"/>
    </row>
    <row r="269" spans="1:5" ht="11.25">
      <c r="A269" s="33">
        <v>983921</v>
      </c>
      <c r="B269" s="32" t="s">
        <v>294</v>
      </c>
      <c r="C269" s="33" t="s">
        <v>32</v>
      </c>
      <c r="D269" s="34">
        <v>828.09</v>
      </c>
      <c r="E269" s="35"/>
    </row>
    <row r="270" spans="1:5" ht="11.25">
      <c r="A270" s="33">
        <v>983925</v>
      </c>
      <c r="B270" s="32" t="s">
        <v>295</v>
      </c>
      <c r="C270" s="33" t="s">
        <v>32</v>
      </c>
      <c r="D270" s="34">
        <v>993.74</v>
      </c>
      <c r="E270" s="35"/>
    </row>
    <row r="271" spans="1:5" ht="11.25">
      <c r="A271" s="33">
        <v>983927</v>
      </c>
      <c r="B271" s="32" t="s">
        <v>296</v>
      </c>
      <c r="C271" s="33" t="s">
        <v>32</v>
      </c>
      <c r="D271" s="34">
        <v>828.09</v>
      </c>
      <c r="E271" s="35"/>
    </row>
    <row r="272" spans="1:5" ht="11.25">
      <c r="A272" s="33">
        <v>983929</v>
      </c>
      <c r="B272" s="32" t="s">
        <v>297</v>
      </c>
      <c r="C272" s="33" t="s">
        <v>32</v>
      </c>
      <c r="D272" s="34">
        <v>1076.53</v>
      </c>
      <c r="E272" s="35"/>
    </row>
    <row r="273" spans="1:5" ht="11.25">
      <c r="A273" s="33">
        <v>983933</v>
      </c>
      <c r="B273" s="32" t="s">
        <v>298</v>
      </c>
      <c r="C273" s="33" t="s">
        <v>32</v>
      </c>
      <c r="D273" s="34">
        <v>2658.125</v>
      </c>
      <c r="E273" s="35"/>
    </row>
    <row r="274" spans="1:5" ht="11.25">
      <c r="A274" s="33">
        <v>983937</v>
      </c>
      <c r="B274" s="32" t="s">
        <v>299</v>
      </c>
      <c r="C274" s="33" t="s">
        <v>32</v>
      </c>
      <c r="D274" s="34">
        <v>1324.98</v>
      </c>
      <c r="E274" s="35"/>
    </row>
    <row r="275" spans="1:5" ht="11.25">
      <c r="A275" s="33">
        <v>983939</v>
      </c>
      <c r="B275" s="32" t="s">
        <v>300</v>
      </c>
      <c r="C275" s="33" t="s">
        <v>32</v>
      </c>
      <c r="D275" s="34">
        <v>1117.96</v>
      </c>
      <c r="E275" s="35"/>
    </row>
    <row r="276" spans="1:5" ht="11.25">
      <c r="A276" s="33">
        <v>983941</v>
      </c>
      <c r="B276" s="32" t="s">
        <v>301</v>
      </c>
      <c r="C276" s="33" t="s">
        <v>32</v>
      </c>
      <c r="D276" s="34">
        <v>1076.53</v>
      </c>
      <c r="E276" s="35"/>
    </row>
    <row r="277" spans="1:5" ht="11.25">
      <c r="A277" s="33">
        <v>983959</v>
      </c>
      <c r="B277" s="32" t="s">
        <v>302</v>
      </c>
      <c r="C277" s="33" t="s">
        <v>32</v>
      </c>
      <c r="D277" s="34">
        <v>1035.14</v>
      </c>
      <c r="E277" s="35"/>
    </row>
    <row r="278" spans="1:5" ht="11.25">
      <c r="A278" s="33">
        <v>983997</v>
      </c>
      <c r="B278" s="32" t="s">
        <v>303</v>
      </c>
      <c r="C278" s="33" t="s">
        <v>32</v>
      </c>
      <c r="D278" s="34">
        <v>910.9</v>
      </c>
      <c r="E278" s="35"/>
    </row>
    <row r="279" spans="1:5" ht="11.25">
      <c r="A279" s="33">
        <v>983961</v>
      </c>
      <c r="B279" s="32" t="s">
        <v>304</v>
      </c>
      <c r="C279" s="33" t="s">
        <v>32</v>
      </c>
      <c r="D279" s="34">
        <v>828.09</v>
      </c>
      <c r="E279" s="35"/>
    </row>
    <row r="280" spans="1:5" ht="11.25">
      <c r="A280" s="33">
        <v>983995</v>
      </c>
      <c r="B280" s="32" t="s">
        <v>305</v>
      </c>
      <c r="C280" s="33" t="s">
        <v>32</v>
      </c>
      <c r="D280" s="34">
        <v>952.34</v>
      </c>
      <c r="E280" s="35"/>
    </row>
    <row r="281" spans="1:5" ht="11.25">
      <c r="A281" s="33">
        <v>983049</v>
      </c>
      <c r="B281" s="32" t="s">
        <v>306</v>
      </c>
      <c r="C281" s="33" t="s">
        <v>32</v>
      </c>
      <c r="D281" s="34">
        <v>828.09</v>
      </c>
      <c r="E281" s="35"/>
    </row>
    <row r="282" spans="1:5" ht="11.25">
      <c r="A282" s="33">
        <v>983963</v>
      </c>
      <c r="B282" s="32" t="s">
        <v>307</v>
      </c>
      <c r="C282" s="33" t="s">
        <v>32</v>
      </c>
      <c r="D282" s="34">
        <v>1159.36</v>
      </c>
      <c r="E282" s="35"/>
    </row>
    <row r="283" spans="1:5" ht="11.25">
      <c r="A283" s="33">
        <v>983965</v>
      </c>
      <c r="B283" s="32" t="s">
        <v>308</v>
      </c>
      <c r="C283" s="33" t="s">
        <v>32</v>
      </c>
      <c r="D283" s="34">
        <v>1656.25</v>
      </c>
      <c r="E283" s="35"/>
    </row>
    <row r="284" spans="1:5" ht="11.25">
      <c r="A284" s="33"/>
      <c r="C284" s="15" t="s">
        <v>10</v>
      </c>
      <c r="D284" s="35">
        <f>SUM(D89:D283)</f>
        <v>79644021.52050005</v>
      </c>
      <c r="E284" s="35"/>
    </row>
    <row r="285" spans="1:5" ht="11.25">
      <c r="A285" s="33">
        <v>981303</v>
      </c>
      <c r="B285" s="32" t="s">
        <v>309</v>
      </c>
      <c r="C285" s="33" t="s">
        <v>33</v>
      </c>
      <c r="D285" s="34">
        <v>32031.08</v>
      </c>
      <c r="E285" s="35"/>
    </row>
    <row r="286" spans="1:5" ht="11.25">
      <c r="A286" s="33">
        <v>981309</v>
      </c>
      <c r="B286" s="32" t="s">
        <v>310</v>
      </c>
      <c r="C286" s="33" t="s">
        <v>33</v>
      </c>
      <c r="D286" s="34">
        <v>20019.41</v>
      </c>
      <c r="E286" s="35"/>
    </row>
    <row r="287" spans="1:5" ht="11.25">
      <c r="A287" s="33">
        <v>981587</v>
      </c>
      <c r="B287" s="32" t="s">
        <v>311</v>
      </c>
      <c r="C287" s="33" t="s">
        <v>33</v>
      </c>
      <c r="D287" s="34">
        <v>1609147.46</v>
      </c>
      <c r="E287" s="35"/>
    </row>
    <row r="288" spans="1:5" ht="11.25">
      <c r="A288" s="33">
        <v>981317</v>
      </c>
      <c r="B288" s="32" t="s">
        <v>312</v>
      </c>
      <c r="C288" s="33" t="s">
        <v>33</v>
      </c>
      <c r="D288" s="34">
        <v>22021.35</v>
      </c>
      <c r="E288" s="35"/>
    </row>
    <row r="289" spans="1:5" ht="11.25">
      <c r="A289" s="33">
        <v>981319</v>
      </c>
      <c r="B289" s="32" t="s">
        <v>313</v>
      </c>
      <c r="C289" s="33" t="s">
        <v>33</v>
      </c>
      <c r="D289" s="34">
        <v>29478.69</v>
      </c>
      <c r="E289" s="35"/>
    </row>
    <row r="290" spans="1:5" ht="11.25">
      <c r="A290" s="33">
        <v>981321</v>
      </c>
      <c r="B290" s="32" t="s">
        <v>314</v>
      </c>
      <c r="C290" s="33" t="s">
        <v>33</v>
      </c>
      <c r="D290" s="34">
        <v>5036747.4955</v>
      </c>
      <c r="E290" s="35"/>
    </row>
    <row r="291" spans="1:5" ht="11.25">
      <c r="A291" s="33">
        <v>980989</v>
      </c>
      <c r="B291" s="32" t="s">
        <v>315</v>
      </c>
      <c r="C291" s="33" t="s">
        <v>33</v>
      </c>
      <c r="D291" s="34">
        <v>21020.39</v>
      </c>
      <c r="E291" s="35"/>
    </row>
    <row r="292" spans="1:5" ht="11.25">
      <c r="A292" s="33">
        <v>981237</v>
      </c>
      <c r="B292" s="32" t="s">
        <v>316</v>
      </c>
      <c r="C292" s="33" t="s">
        <v>33</v>
      </c>
      <c r="D292" s="34">
        <v>22021.35</v>
      </c>
      <c r="E292" s="35"/>
    </row>
    <row r="293" spans="1:5" ht="11.25">
      <c r="A293" s="33">
        <v>981345</v>
      </c>
      <c r="B293" s="32" t="s">
        <v>317</v>
      </c>
      <c r="C293" s="33" t="s">
        <v>33</v>
      </c>
      <c r="D293" s="34">
        <v>28027.17</v>
      </c>
      <c r="E293" s="35"/>
    </row>
    <row r="294" spans="1:5" ht="11.25">
      <c r="A294" s="33">
        <v>981351</v>
      </c>
      <c r="B294" s="32" t="s">
        <v>318</v>
      </c>
      <c r="C294" s="33" t="s">
        <v>33</v>
      </c>
      <c r="D294" s="34">
        <v>32031.08</v>
      </c>
      <c r="E294" s="35"/>
    </row>
    <row r="295" spans="1:5" ht="11.25">
      <c r="A295" s="33">
        <v>981355</v>
      </c>
      <c r="B295" s="32" t="s">
        <v>319</v>
      </c>
      <c r="C295" s="33" t="s">
        <v>33</v>
      </c>
      <c r="D295" s="34">
        <v>34033.04</v>
      </c>
      <c r="E295" s="35"/>
    </row>
    <row r="296" spans="1:5" ht="11.25">
      <c r="A296" s="33">
        <v>981359</v>
      </c>
      <c r="B296" s="32" t="s">
        <v>320</v>
      </c>
      <c r="C296" s="33" t="s">
        <v>33</v>
      </c>
      <c r="D296" s="34">
        <v>23022.33</v>
      </c>
      <c r="E296" s="35"/>
    </row>
    <row r="297" spans="1:5" ht="11.25">
      <c r="A297" s="33">
        <v>981361</v>
      </c>
      <c r="B297" s="32" t="s">
        <v>321</v>
      </c>
      <c r="C297" s="33" t="s">
        <v>33</v>
      </c>
      <c r="D297" s="34">
        <v>25024.26</v>
      </c>
      <c r="E297" s="35"/>
    </row>
    <row r="298" spans="1:5" ht="11.25">
      <c r="A298" s="33">
        <v>981367</v>
      </c>
      <c r="B298" s="32" t="s">
        <v>322</v>
      </c>
      <c r="C298" s="33" t="s">
        <v>33</v>
      </c>
      <c r="D298" s="34">
        <v>23022.33</v>
      </c>
      <c r="E298" s="35"/>
    </row>
    <row r="299" spans="1:5" ht="11.25">
      <c r="A299" s="33">
        <v>980983</v>
      </c>
      <c r="B299" s="32" t="s">
        <v>323</v>
      </c>
      <c r="C299" s="33" t="s">
        <v>33</v>
      </c>
      <c r="D299" s="34">
        <v>20019.41</v>
      </c>
      <c r="E299" s="35"/>
    </row>
    <row r="300" spans="1:5" ht="11.25">
      <c r="A300" s="33">
        <v>981373</v>
      </c>
      <c r="B300" s="32" t="s">
        <v>324</v>
      </c>
      <c r="C300" s="33" t="s">
        <v>33</v>
      </c>
      <c r="D300" s="34">
        <v>29478.69</v>
      </c>
      <c r="E300" s="35"/>
    </row>
    <row r="301" spans="1:5" ht="11.25">
      <c r="A301" s="33">
        <v>981377</v>
      </c>
      <c r="B301" s="32" t="s">
        <v>325</v>
      </c>
      <c r="C301" s="33" t="s">
        <v>33</v>
      </c>
      <c r="D301" s="34">
        <v>22021.35</v>
      </c>
      <c r="E301" s="35"/>
    </row>
    <row r="302" spans="1:5" ht="11.25">
      <c r="A302" s="33">
        <v>981381</v>
      </c>
      <c r="B302" s="32" t="s">
        <v>326</v>
      </c>
      <c r="C302" s="33" t="s">
        <v>33</v>
      </c>
      <c r="D302" s="34">
        <v>25024.26</v>
      </c>
      <c r="E302" s="35"/>
    </row>
    <row r="303" spans="1:5" ht="11.25">
      <c r="A303" s="33">
        <v>981383</v>
      </c>
      <c r="B303" s="32" t="s">
        <v>327</v>
      </c>
      <c r="C303" s="33" t="s">
        <v>33</v>
      </c>
      <c r="D303" s="34">
        <v>34033.04</v>
      </c>
      <c r="E303" s="35"/>
    </row>
    <row r="304" spans="1:5" ht="11.25">
      <c r="A304" s="33">
        <v>981241</v>
      </c>
      <c r="B304" s="32" t="s">
        <v>328</v>
      </c>
      <c r="C304" s="33" t="s">
        <v>33</v>
      </c>
      <c r="D304" s="34">
        <v>24023.29</v>
      </c>
      <c r="E304" s="35"/>
    </row>
    <row r="305" spans="1:5" ht="11.25">
      <c r="A305" s="33">
        <v>981589</v>
      </c>
      <c r="B305" s="32" t="s">
        <v>329</v>
      </c>
      <c r="C305" s="33" t="s">
        <v>33</v>
      </c>
      <c r="D305" s="34">
        <v>25024.26</v>
      </c>
      <c r="E305" s="35"/>
    </row>
    <row r="306" spans="1:5" ht="11.25">
      <c r="A306" s="33">
        <v>981591</v>
      </c>
      <c r="B306" s="32" t="s">
        <v>330</v>
      </c>
      <c r="C306" s="33" t="s">
        <v>33</v>
      </c>
      <c r="D306" s="34">
        <v>24023.29</v>
      </c>
      <c r="E306" s="35"/>
    </row>
    <row r="307" spans="1:5" ht="11.25">
      <c r="A307" s="33">
        <v>981389</v>
      </c>
      <c r="B307" s="32" t="s">
        <v>331</v>
      </c>
      <c r="C307" s="33" t="s">
        <v>33</v>
      </c>
      <c r="D307" s="34">
        <v>3313041.17</v>
      </c>
      <c r="E307" s="35"/>
    </row>
    <row r="308" spans="1:5" ht="11.25">
      <c r="A308" s="33">
        <v>981391</v>
      </c>
      <c r="B308" s="32" t="s">
        <v>332</v>
      </c>
      <c r="C308" s="33" t="s">
        <v>33</v>
      </c>
      <c r="D308" s="34">
        <v>21020.39</v>
      </c>
      <c r="E308" s="35"/>
    </row>
    <row r="309" spans="1:5" ht="11.25">
      <c r="A309" s="33">
        <v>981393</v>
      </c>
      <c r="B309" s="32" t="s">
        <v>333</v>
      </c>
      <c r="C309" s="33" t="s">
        <v>33</v>
      </c>
      <c r="D309" s="34">
        <v>20019.41</v>
      </c>
      <c r="E309" s="35"/>
    </row>
    <row r="310" spans="1:5" ht="11.25">
      <c r="A310" s="33">
        <v>981249</v>
      </c>
      <c r="B310" s="32" t="s">
        <v>334</v>
      </c>
      <c r="C310" s="33" t="s">
        <v>33</v>
      </c>
      <c r="D310" s="34">
        <v>23022.33</v>
      </c>
      <c r="E310" s="35"/>
    </row>
    <row r="311" spans="1:5" ht="11.25">
      <c r="A311" s="33">
        <v>981395</v>
      </c>
      <c r="B311" s="32" t="s">
        <v>335</v>
      </c>
      <c r="C311" s="33" t="s">
        <v>33</v>
      </c>
      <c r="D311" s="34">
        <v>32031.08</v>
      </c>
      <c r="E311" s="35"/>
    </row>
    <row r="312" spans="1:5" ht="11.25">
      <c r="A312" s="33">
        <v>981399</v>
      </c>
      <c r="B312" s="32" t="s">
        <v>336</v>
      </c>
      <c r="C312" s="33" t="s">
        <v>33</v>
      </c>
      <c r="D312" s="34">
        <v>20019.41</v>
      </c>
      <c r="E312" s="35"/>
    </row>
    <row r="313" spans="1:5" ht="11.25">
      <c r="A313" s="33">
        <v>981401</v>
      </c>
      <c r="B313" s="32" t="s">
        <v>337</v>
      </c>
      <c r="C313" s="33" t="s">
        <v>33</v>
      </c>
      <c r="D313" s="34">
        <v>29028.17</v>
      </c>
      <c r="E313" s="35"/>
    </row>
    <row r="314" spans="1:5" ht="11.25">
      <c r="A314" s="33">
        <v>981405</v>
      </c>
      <c r="B314" s="32" t="s">
        <v>338</v>
      </c>
      <c r="C314" s="33" t="s">
        <v>33</v>
      </c>
      <c r="D314" s="34">
        <v>24023.29</v>
      </c>
      <c r="E314" s="35"/>
    </row>
    <row r="315" spans="1:5" ht="11.25">
      <c r="A315" s="33">
        <v>981407</v>
      </c>
      <c r="B315" s="32" t="s">
        <v>339</v>
      </c>
      <c r="C315" s="33" t="s">
        <v>33</v>
      </c>
      <c r="D315" s="34">
        <v>26025.24</v>
      </c>
      <c r="E315" s="35"/>
    </row>
    <row r="316" spans="1:5" ht="11.25">
      <c r="A316" s="33">
        <v>981593</v>
      </c>
      <c r="B316" s="32" t="s">
        <v>340</v>
      </c>
      <c r="C316" s="33" t="s">
        <v>33</v>
      </c>
      <c r="D316" s="34">
        <v>1380390.1130000001</v>
      </c>
      <c r="E316" s="35"/>
    </row>
    <row r="317" spans="1:5" ht="11.25">
      <c r="A317" s="33">
        <v>981413</v>
      </c>
      <c r="B317" s="32" t="s">
        <v>341</v>
      </c>
      <c r="C317" s="33" t="s">
        <v>33</v>
      </c>
      <c r="D317" s="34">
        <v>27026.23</v>
      </c>
      <c r="E317" s="35"/>
    </row>
    <row r="318" spans="1:5" ht="11.25">
      <c r="A318" s="33">
        <v>981259</v>
      </c>
      <c r="B318" s="32" t="s">
        <v>342</v>
      </c>
      <c r="C318" s="33" t="s">
        <v>33</v>
      </c>
      <c r="D318" s="34">
        <v>21020.39</v>
      </c>
      <c r="E318" s="35"/>
    </row>
    <row r="319" spans="1:5" ht="11.25">
      <c r="A319" s="33">
        <v>981417</v>
      </c>
      <c r="B319" s="32" t="s">
        <v>343</v>
      </c>
      <c r="C319" s="33" t="s">
        <v>33</v>
      </c>
      <c r="D319" s="34">
        <v>30029.15</v>
      </c>
      <c r="E319" s="35"/>
    </row>
    <row r="320" spans="1:5" ht="11.25">
      <c r="A320" s="33">
        <v>981419</v>
      </c>
      <c r="B320" s="32" t="s">
        <v>344</v>
      </c>
      <c r="C320" s="33" t="s">
        <v>33</v>
      </c>
      <c r="D320" s="34">
        <v>30029.15</v>
      </c>
      <c r="E320" s="35"/>
    </row>
    <row r="321" spans="1:5" ht="11.25">
      <c r="A321" s="33">
        <v>981423</v>
      </c>
      <c r="B321" s="32" t="s">
        <v>345</v>
      </c>
      <c r="C321" s="33" t="s">
        <v>33</v>
      </c>
      <c r="D321" s="34">
        <v>25024.26</v>
      </c>
      <c r="E321" s="35"/>
    </row>
    <row r="322" spans="1:5" ht="11.25">
      <c r="A322" s="33">
        <v>981427</v>
      </c>
      <c r="B322" s="32" t="s">
        <v>346</v>
      </c>
      <c r="C322" s="33" t="s">
        <v>33</v>
      </c>
      <c r="D322" s="34">
        <v>31030.1</v>
      </c>
      <c r="E322" s="35"/>
    </row>
    <row r="323" spans="1:5" ht="11.25">
      <c r="A323" s="33">
        <v>981429</v>
      </c>
      <c r="B323" s="32" t="s">
        <v>347</v>
      </c>
      <c r="C323" s="33" t="s">
        <v>33</v>
      </c>
      <c r="D323" s="34">
        <v>1595965.76</v>
      </c>
      <c r="E323" s="35"/>
    </row>
    <row r="324" spans="1:5" ht="11.25">
      <c r="A324" s="33">
        <v>981595</v>
      </c>
      <c r="B324" s="32" t="s">
        <v>348</v>
      </c>
      <c r="C324" s="33" t="s">
        <v>33</v>
      </c>
      <c r="D324" s="34">
        <v>1114917.13</v>
      </c>
      <c r="E324" s="35"/>
    </row>
    <row r="325" spans="1:5" ht="11.25">
      <c r="A325" s="33">
        <v>980985</v>
      </c>
      <c r="B325" s="32" t="s">
        <v>349</v>
      </c>
      <c r="C325" s="33" t="s">
        <v>33</v>
      </c>
      <c r="D325" s="34">
        <v>22021.35</v>
      </c>
      <c r="E325" s="35"/>
    </row>
    <row r="326" spans="1:5" ht="11.25">
      <c r="A326" s="33">
        <v>981457</v>
      </c>
      <c r="B326" s="32" t="s">
        <v>350</v>
      </c>
      <c r="C326" s="33" t="s">
        <v>33</v>
      </c>
      <c r="D326" s="34">
        <v>26025.24</v>
      </c>
      <c r="E326" s="35"/>
    </row>
    <row r="327" spans="1:5" ht="11.25">
      <c r="A327" s="33">
        <v>981459</v>
      </c>
      <c r="B327" s="32" t="s">
        <v>351</v>
      </c>
      <c r="C327" s="33" t="s">
        <v>33</v>
      </c>
      <c r="D327" s="34">
        <v>20019.41</v>
      </c>
      <c r="E327" s="35"/>
    </row>
    <row r="328" spans="1:5" ht="11.25">
      <c r="A328" s="33">
        <v>981461</v>
      </c>
      <c r="B328" s="32" t="s">
        <v>352</v>
      </c>
      <c r="C328" s="33" t="s">
        <v>33</v>
      </c>
      <c r="D328" s="34">
        <v>28027.17</v>
      </c>
      <c r="E328" s="35"/>
    </row>
    <row r="329" spans="1:5" ht="11.25">
      <c r="A329" s="33">
        <v>981465</v>
      </c>
      <c r="B329" s="32" t="s">
        <v>353</v>
      </c>
      <c r="C329" s="33" t="s">
        <v>33</v>
      </c>
      <c r="D329" s="34">
        <v>21020.39</v>
      </c>
      <c r="E329" s="35"/>
    </row>
    <row r="330" spans="1:5" ht="11.25">
      <c r="A330" s="33">
        <v>981263</v>
      </c>
      <c r="B330" s="32" t="s">
        <v>354</v>
      </c>
      <c r="C330" s="33" t="s">
        <v>33</v>
      </c>
      <c r="D330" s="34">
        <v>21020.39</v>
      </c>
      <c r="E330" s="35"/>
    </row>
    <row r="331" spans="1:5" ht="11.25">
      <c r="A331" s="33">
        <v>981473</v>
      </c>
      <c r="B331" s="32" t="s">
        <v>355</v>
      </c>
      <c r="C331" s="33" t="s">
        <v>33</v>
      </c>
      <c r="D331" s="34">
        <v>24023.29</v>
      </c>
      <c r="E331" s="35"/>
    </row>
    <row r="332" spans="1:5" ht="11.25">
      <c r="A332" s="33">
        <v>981477</v>
      </c>
      <c r="B332" s="32" t="s">
        <v>356</v>
      </c>
      <c r="C332" s="33" t="s">
        <v>33</v>
      </c>
      <c r="D332" s="34">
        <v>20019.41</v>
      </c>
      <c r="E332" s="35"/>
    </row>
    <row r="333" spans="1:5" ht="11.25">
      <c r="A333" s="33">
        <v>981479</v>
      </c>
      <c r="B333" s="32" t="s">
        <v>357</v>
      </c>
      <c r="C333" s="33" t="s">
        <v>33</v>
      </c>
      <c r="D333" s="34">
        <v>24023.29</v>
      </c>
      <c r="E333" s="35"/>
    </row>
    <row r="334" spans="1:5" ht="11.25">
      <c r="A334" s="33">
        <v>981481</v>
      </c>
      <c r="B334" s="32" t="s">
        <v>358</v>
      </c>
      <c r="C334" s="33" t="s">
        <v>33</v>
      </c>
      <c r="D334" s="34">
        <v>22021.35</v>
      </c>
      <c r="E334" s="35"/>
    </row>
    <row r="335" spans="1:5" ht="11.25">
      <c r="A335" s="33">
        <v>981487</v>
      </c>
      <c r="B335" s="32" t="s">
        <v>359</v>
      </c>
      <c r="C335" s="33" t="s">
        <v>33</v>
      </c>
      <c r="D335" s="34">
        <v>28027.17</v>
      </c>
      <c r="E335" s="35"/>
    </row>
    <row r="336" spans="1:5" ht="11.25">
      <c r="A336" s="33">
        <v>981489</v>
      </c>
      <c r="B336" s="32" t="s">
        <v>360</v>
      </c>
      <c r="C336" s="33" t="s">
        <v>33</v>
      </c>
      <c r="D336" s="34">
        <v>27026.23</v>
      </c>
      <c r="E336" s="35"/>
    </row>
    <row r="337" spans="1:5" ht="11.25">
      <c r="A337" s="33">
        <v>981499</v>
      </c>
      <c r="B337" s="32" t="s">
        <v>361</v>
      </c>
      <c r="C337" s="33" t="s">
        <v>33</v>
      </c>
      <c r="D337" s="34">
        <v>20019.41</v>
      </c>
      <c r="E337" s="35"/>
    </row>
    <row r="338" spans="1:5" ht="11.25">
      <c r="A338" s="33">
        <v>981505</v>
      </c>
      <c r="B338" s="32" t="s">
        <v>362</v>
      </c>
      <c r="C338" s="33" t="s">
        <v>33</v>
      </c>
      <c r="D338" s="34">
        <v>1946067.93</v>
      </c>
      <c r="E338" s="35"/>
    </row>
    <row r="339" spans="1:5" ht="11.25">
      <c r="A339" s="33">
        <v>981599</v>
      </c>
      <c r="B339" s="32" t="s">
        <v>363</v>
      </c>
      <c r="C339" s="33" t="s">
        <v>33</v>
      </c>
      <c r="D339" s="34">
        <v>61549.54</v>
      </c>
      <c r="E339" s="35"/>
    </row>
    <row r="340" spans="1:5" ht="11.25">
      <c r="A340" s="33">
        <v>981509</v>
      </c>
      <c r="B340" s="32" t="s">
        <v>364</v>
      </c>
      <c r="C340" s="33" t="s">
        <v>33</v>
      </c>
      <c r="D340" s="34">
        <v>21020.39</v>
      </c>
      <c r="E340" s="35"/>
    </row>
    <row r="341" spans="1:5" ht="11.25">
      <c r="A341" s="33">
        <v>981515</v>
      </c>
      <c r="B341" s="32" t="s">
        <v>365</v>
      </c>
      <c r="C341" s="33" t="s">
        <v>33</v>
      </c>
      <c r="D341" s="34">
        <v>29028.17</v>
      </c>
      <c r="E341" s="35"/>
    </row>
    <row r="342" spans="1:5" ht="11.25">
      <c r="A342" s="33">
        <v>981269</v>
      </c>
      <c r="B342" s="32" t="s">
        <v>366</v>
      </c>
      <c r="C342" s="33" t="s">
        <v>33</v>
      </c>
      <c r="D342" s="34">
        <v>20019.41</v>
      </c>
      <c r="E342" s="35"/>
    </row>
    <row r="343" spans="1:5" ht="11.25">
      <c r="A343" s="33">
        <v>981521</v>
      </c>
      <c r="B343" s="32" t="s">
        <v>367</v>
      </c>
      <c r="C343" s="33" t="s">
        <v>33</v>
      </c>
      <c r="D343" s="34">
        <v>21020.39</v>
      </c>
      <c r="E343" s="35"/>
    </row>
    <row r="344" spans="1:5" ht="11.25">
      <c r="A344" s="33">
        <v>989917</v>
      </c>
      <c r="B344" s="32" t="s">
        <v>368</v>
      </c>
      <c r="C344" s="33" t="s">
        <v>33</v>
      </c>
      <c r="D344" s="34">
        <v>25024.26</v>
      </c>
      <c r="E344" s="35"/>
    </row>
    <row r="345" spans="1:5" ht="11.25">
      <c r="A345" s="33">
        <v>981535</v>
      </c>
      <c r="B345" s="32" t="s">
        <v>369</v>
      </c>
      <c r="C345" s="33" t="s">
        <v>33</v>
      </c>
      <c r="D345" s="34">
        <v>26025.24</v>
      </c>
      <c r="E345" s="35"/>
    </row>
    <row r="346" spans="1:5" ht="11.25">
      <c r="A346" s="33">
        <v>981545</v>
      </c>
      <c r="B346" s="32" t="s">
        <v>370</v>
      </c>
      <c r="C346" s="33" t="s">
        <v>33</v>
      </c>
      <c r="D346" s="34">
        <v>31030.1</v>
      </c>
      <c r="E346" s="35"/>
    </row>
    <row r="347" spans="1:5" ht="11.25">
      <c r="A347" s="33">
        <v>981541</v>
      </c>
      <c r="B347" s="32" t="s">
        <v>371</v>
      </c>
      <c r="C347" s="33" t="s">
        <v>33</v>
      </c>
      <c r="D347" s="34">
        <v>27026.23</v>
      </c>
      <c r="E347" s="35"/>
    </row>
    <row r="348" spans="1:5" ht="11.25">
      <c r="A348" s="33">
        <v>981547</v>
      </c>
      <c r="B348" s="32" t="s">
        <v>372</v>
      </c>
      <c r="C348" s="33" t="s">
        <v>33</v>
      </c>
      <c r="D348" s="34">
        <v>30029.15</v>
      </c>
      <c r="E348" s="35"/>
    </row>
    <row r="349" spans="1:5" ht="11.25">
      <c r="A349" s="33">
        <v>981549</v>
      </c>
      <c r="B349" s="32" t="s">
        <v>373</v>
      </c>
      <c r="C349" s="33" t="s">
        <v>33</v>
      </c>
      <c r="D349" s="34">
        <v>29028.17</v>
      </c>
      <c r="E349" s="35"/>
    </row>
    <row r="350" spans="1:5" ht="11.25">
      <c r="A350" s="33">
        <v>981553</v>
      </c>
      <c r="B350" s="32" t="s">
        <v>374</v>
      </c>
      <c r="C350" s="33" t="s">
        <v>33</v>
      </c>
      <c r="D350" s="34">
        <v>21020.39</v>
      </c>
      <c r="E350" s="35"/>
    </row>
    <row r="351" spans="1:5" ht="11.25">
      <c r="A351" s="33">
        <v>981557</v>
      </c>
      <c r="B351" s="32" t="s">
        <v>375</v>
      </c>
      <c r="C351" s="33" t="s">
        <v>33</v>
      </c>
      <c r="D351" s="34">
        <v>20019.41</v>
      </c>
      <c r="E351" s="35"/>
    </row>
    <row r="352" spans="1:5" ht="11.25">
      <c r="A352" s="33">
        <v>981559</v>
      </c>
      <c r="B352" s="32" t="s">
        <v>376</v>
      </c>
      <c r="C352" s="33" t="s">
        <v>33</v>
      </c>
      <c r="D352" s="34">
        <v>40038.89</v>
      </c>
      <c r="E352" s="35"/>
    </row>
    <row r="353" spans="1:5" ht="11.25">
      <c r="A353" s="33">
        <v>981565</v>
      </c>
      <c r="B353" s="32" t="s">
        <v>377</v>
      </c>
      <c r="C353" s="33" t="s">
        <v>33</v>
      </c>
      <c r="D353" s="34">
        <v>27026.23</v>
      </c>
      <c r="E353" s="35"/>
    </row>
    <row r="354" spans="1:5" ht="11.25">
      <c r="A354" s="33">
        <v>981277</v>
      </c>
      <c r="B354" s="32" t="s">
        <v>378</v>
      </c>
      <c r="C354" s="33" t="s">
        <v>33</v>
      </c>
      <c r="D354" s="34">
        <v>22021.35</v>
      </c>
      <c r="E354" s="35"/>
    </row>
    <row r="355" spans="1:5" ht="11.25">
      <c r="A355" s="33">
        <v>981569</v>
      </c>
      <c r="B355" s="32" t="s">
        <v>379</v>
      </c>
      <c r="C355" s="33" t="s">
        <v>33</v>
      </c>
      <c r="D355" s="34">
        <v>33032.07</v>
      </c>
      <c r="E355" s="35"/>
    </row>
    <row r="356" spans="1:5" ht="11.25">
      <c r="A356" s="33">
        <v>981571</v>
      </c>
      <c r="B356" s="32" t="s">
        <v>380</v>
      </c>
      <c r="C356" s="33" t="s">
        <v>33</v>
      </c>
      <c r="D356" s="34">
        <v>1532495.54</v>
      </c>
      <c r="E356" s="35"/>
    </row>
    <row r="357" spans="1:5" ht="11.25">
      <c r="A357" s="33">
        <v>981279</v>
      </c>
      <c r="B357" s="32" t="s">
        <v>381</v>
      </c>
      <c r="C357" s="33" t="s">
        <v>33</v>
      </c>
      <c r="D357" s="34">
        <v>21020.39</v>
      </c>
      <c r="E357" s="35"/>
    </row>
    <row r="358" spans="1:5" ht="11.25">
      <c r="A358" s="33">
        <v>981573</v>
      </c>
      <c r="B358" s="32" t="s">
        <v>382</v>
      </c>
      <c r="C358" s="33" t="s">
        <v>33</v>
      </c>
      <c r="D358" s="34">
        <v>27026.23</v>
      </c>
      <c r="E358" s="35"/>
    </row>
    <row r="359" spans="1:5" ht="11.25">
      <c r="A359" s="33">
        <v>989855</v>
      </c>
      <c r="B359" s="32" t="s">
        <v>383</v>
      </c>
      <c r="C359" s="33" t="s">
        <v>33</v>
      </c>
      <c r="D359" s="34">
        <v>24023.29</v>
      </c>
      <c r="E359" s="35"/>
    </row>
    <row r="360" spans="1:5" ht="11.25">
      <c r="A360" s="33">
        <v>981577</v>
      </c>
      <c r="B360" s="32" t="s">
        <v>384</v>
      </c>
      <c r="C360" s="33" t="s">
        <v>33</v>
      </c>
      <c r="D360" s="34">
        <v>24023.29</v>
      </c>
      <c r="E360" s="35"/>
    </row>
    <row r="361" spans="1:5" ht="11.25">
      <c r="A361" s="33">
        <v>981579</v>
      </c>
      <c r="B361" s="32" t="s">
        <v>385</v>
      </c>
      <c r="C361" s="33" t="s">
        <v>33</v>
      </c>
      <c r="D361" s="34">
        <v>21020.39</v>
      </c>
      <c r="E361" s="35"/>
    </row>
    <row r="362" spans="1:5" ht="11.25">
      <c r="A362" s="33">
        <v>989857</v>
      </c>
      <c r="B362" s="32" t="s">
        <v>386</v>
      </c>
      <c r="C362" s="33" t="s">
        <v>33</v>
      </c>
      <c r="D362" s="34">
        <v>24023.29</v>
      </c>
      <c r="E362" s="35"/>
    </row>
    <row r="363" spans="1:5" ht="11.25">
      <c r="A363" s="33">
        <v>981583</v>
      </c>
      <c r="B363" s="32" t="s">
        <v>387</v>
      </c>
      <c r="C363" s="33" t="s">
        <v>33</v>
      </c>
      <c r="D363" s="34">
        <v>31030.1</v>
      </c>
      <c r="E363" s="35"/>
    </row>
    <row r="364" spans="1:5" ht="11.25">
      <c r="A364" s="33"/>
      <c r="C364" s="15" t="s">
        <v>6</v>
      </c>
      <c r="D364" s="35">
        <f>SUM(D285:D363)</f>
        <v>19362941.73850001</v>
      </c>
      <c r="E364" s="35"/>
    </row>
    <row r="365" spans="1:5" ht="11.25">
      <c r="A365" s="33">
        <v>985601</v>
      </c>
      <c r="B365" s="32" t="s">
        <v>388</v>
      </c>
      <c r="C365" s="33" t="s">
        <v>34</v>
      </c>
      <c r="D365" s="34">
        <v>46957.64</v>
      </c>
      <c r="E365" s="35"/>
    </row>
    <row r="366" spans="1:5" ht="11.25">
      <c r="A366" s="33">
        <v>985717</v>
      </c>
      <c r="B366" s="32" t="s">
        <v>389</v>
      </c>
      <c r="C366" s="33" t="s">
        <v>34</v>
      </c>
      <c r="D366" s="34">
        <v>35623.03</v>
      </c>
      <c r="E366" s="35"/>
    </row>
    <row r="367" spans="1:5" ht="11.25">
      <c r="A367" s="33">
        <v>985733</v>
      </c>
      <c r="B367" s="32" t="s">
        <v>390</v>
      </c>
      <c r="C367" s="33" t="s">
        <v>34</v>
      </c>
      <c r="D367" s="34">
        <v>32384.58</v>
      </c>
      <c r="E367" s="35"/>
    </row>
    <row r="368" spans="1:5" ht="11.25">
      <c r="A368" s="33">
        <v>985603</v>
      </c>
      <c r="B368" s="32" t="s">
        <v>391</v>
      </c>
      <c r="C368" s="33" t="s">
        <v>34</v>
      </c>
      <c r="D368" s="34">
        <v>45338.43</v>
      </c>
      <c r="E368" s="35"/>
    </row>
    <row r="369" spans="1:5" ht="11.25">
      <c r="A369" s="33">
        <v>985605</v>
      </c>
      <c r="B369" s="32" t="s">
        <v>392</v>
      </c>
      <c r="C369" s="33" t="s">
        <v>34</v>
      </c>
      <c r="D369" s="34">
        <v>35623.03</v>
      </c>
      <c r="E369" s="35"/>
    </row>
    <row r="370" spans="1:5" ht="11.25">
      <c r="A370" s="33">
        <v>985719</v>
      </c>
      <c r="B370" s="32" t="s">
        <v>393</v>
      </c>
      <c r="C370" s="33" t="s">
        <v>34</v>
      </c>
      <c r="D370" s="34">
        <v>32384.58</v>
      </c>
      <c r="E370" s="35"/>
    </row>
    <row r="371" spans="1:5" ht="11.25">
      <c r="A371" s="33">
        <v>985607</v>
      </c>
      <c r="B371" s="32" t="s">
        <v>394</v>
      </c>
      <c r="C371" s="33" t="s">
        <v>34</v>
      </c>
      <c r="D371" s="34">
        <v>287084.69</v>
      </c>
      <c r="E371" s="35"/>
    </row>
    <row r="372" spans="1:5" ht="11.25">
      <c r="A372" s="33">
        <v>985609</v>
      </c>
      <c r="B372" s="32" t="s">
        <v>395</v>
      </c>
      <c r="C372" s="33" t="s">
        <v>34</v>
      </c>
      <c r="D372" s="34">
        <v>32384.58</v>
      </c>
      <c r="E372" s="35"/>
    </row>
    <row r="373" spans="1:5" ht="11.25">
      <c r="A373" s="33">
        <v>985611</v>
      </c>
      <c r="B373" s="32" t="s">
        <v>396</v>
      </c>
      <c r="C373" s="33" t="s">
        <v>34</v>
      </c>
      <c r="D373" s="34">
        <v>3858345.96</v>
      </c>
      <c r="E373" s="35"/>
    </row>
    <row r="374" spans="1:5" ht="11.25">
      <c r="A374" s="33">
        <v>985613</v>
      </c>
      <c r="B374" s="32" t="s">
        <v>397</v>
      </c>
      <c r="C374" s="33" t="s">
        <v>34</v>
      </c>
      <c r="D374" s="34">
        <v>32384.58</v>
      </c>
      <c r="E374" s="35"/>
    </row>
    <row r="375" spans="1:5" ht="11.25">
      <c r="A375" s="33">
        <v>985615</v>
      </c>
      <c r="B375" s="32" t="s">
        <v>398</v>
      </c>
      <c r="C375" s="33" t="s">
        <v>34</v>
      </c>
      <c r="D375" s="34">
        <v>43719.19</v>
      </c>
      <c r="E375" s="35"/>
    </row>
    <row r="376" spans="1:5" ht="11.25">
      <c r="A376" s="33">
        <v>985617</v>
      </c>
      <c r="B376" s="32" t="s">
        <v>399</v>
      </c>
      <c r="C376" s="33" t="s">
        <v>34</v>
      </c>
      <c r="D376" s="34">
        <v>48576.88</v>
      </c>
      <c r="E376" s="35"/>
    </row>
    <row r="377" spans="1:5" ht="11.25">
      <c r="A377" s="33">
        <v>985619</v>
      </c>
      <c r="B377" s="32" t="s">
        <v>400</v>
      </c>
      <c r="C377" s="33" t="s">
        <v>34</v>
      </c>
      <c r="D377" s="34">
        <v>35623.03</v>
      </c>
      <c r="E377" s="35"/>
    </row>
    <row r="378" spans="1:5" ht="11.25">
      <c r="A378" s="33">
        <v>985621</v>
      </c>
      <c r="B378" s="32" t="s">
        <v>401</v>
      </c>
      <c r="C378" s="33" t="s">
        <v>34</v>
      </c>
      <c r="D378" s="34">
        <v>32384.58</v>
      </c>
      <c r="E378" s="35"/>
    </row>
    <row r="379" spans="1:5" ht="11.25">
      <c r="A379" s="33">
        <v>980758</v>
      </c>
      <c r="B379" s="32" t="s">
        <v>402</v>
      </c>
      <c r="C379" s="33" t="s">
        <v>34</v>
      </c>
      <c r="D379" s="34">
        <v>34003.81</v>
      </c>
      <c r="E379" s="35"/>
    </row>
    <row r="380" spans="1:5" ht="11.25">
      <c r="A380" s="33">
        <v>985623</v>
      </c>
      <c r="B380" s="32" t="s">
        <v>403</v>
      </c>
      <c r="C380" s="33" t="s">
        <v>34</v>
      </c>
      <c r="D380" s="34">
        <v>64769.19</v>
      </c>
      <c r="E380" s="35"/>
    </row>
    <row r="381" spans="1:5" ht="11.25">
      <c r="A381" s="33">
        <v>985627</v>
      </c>
      <c r="B381" s="32" t="s">
        <v>404</v>
      </c>
      <c r="C381" s="33" t="s">
        <v>34</v>
      </c>
      <c r="D381" s="34">
        <v>46957.64</v>
      </c>
      <c r="E381" s="35"/>
    </row>
    <row r="382" spans="1:5" ht="11.25">
      <c r="A382" s="33">
        <v>985629</v>
      </c>
      <c r="B382" s="32" t="s">
        <v>405</v>
      </c>
      <c r="C382" s="33" t="s">
        <v>34</v>
      </c>
      <c r="D382" s="34">
        <v>61530.73</v>
      </c>
      <c r="E382" s="35"/>
    </row>
    <row r="383" spans="1:5" ht="11.25">
      <c r="A383" s="33">
        <v>985631</v>
      </c>
      <c r="B383" s="32" t="s">
        <v>406</v>
      </c>
      <c r="C383" s="33" t="s">
        <v>34</v>
      </c>
      <c r="D383" s="34">
        <v>886134.3925</v>
      </c>
      <c r="E383" s="35"/>
    </row>
    <row r="384" spans="1:5" ht="11.25">
      <c r="A384" s="33">
        <v>985633</v>
      </c>
      <c r="B384" s="32" t="s">
        <v>407</v>
      </c>
      <c r="C384" s="33" t="s">
        <v>34</v>
      </c>
      <c r="D384" s="34">
        <v>34003.81</v>
      </c>
      <c r="E384" s="35"/>
    </row>
    <row r="385" spans="1:5" ht="11.25">
      <c r="A385" s="33">
        <v>985635</v>
      </c>
      <c r="B385" s="32" t="s">
        <v>408</v>
      </c>
      <c r="C385" s="33" t="s">
        <v>34</v>
      </c>
      <c r="D385" s="34">
        <v>32384.58</v>
      </c>
      <c r="E385" s="35"/>
    </row>
    <row r="386" spans="1:5" ht="11.25">
      <c r="A386" s="33">
        <v>985637</v>
      </c>
      <c r="B386" s="32" t="s">
        <v>409</v>
      </c>
      <c r="C386" s="33" t="s">
        <v>34</v>
      </c>
      <c r="D386" s="34">
        <v>45338.43</v>
      </c>
      <c r="E386" s="35"/>
    </row>
    <row r="387" spans="1:5" ht="11.25">
      <c r="A387" s="33">
        <v>985639</v>
      </c>
      <c r="B387" s="32" t="s">
        <v>410</v>
      </c>
      <c r="C387" s="33" t="s">
        <v>34</v>
      </c>
      <c r="D387" s="34">
        <v>32384.58</v>
      </c>
      <c r="E387" s="35"/>
    </row>
    <row r="388" spans="1:5" ht="11.25">
      <c r="A388" s="33">
        <v>985641</v>
      </c>
      <c r="B388" s="32" t="s">
        <v>411</v>
      </c>
      <c r="C388" s="33" t="s">
        <v>34</v>
      </c>
      <c r="D388" s="34">
        <v>42099.96</v>
      </c>
      <c r="E388" s="35"/>
    </row>
    <row r="389" spans="1:5" ht="11.25">
      <c r="A389" s="33">
        <v>985643</v>
      </c>
      <c r="B389" s="32" t="s">
        <v>412</v>
      </c>
      <c r="C389" s="33" t="s">
        <v>34</v>
      </c>
      <c r="D389" s="34">
        <v>35623.03</v>
      </c>
      <c r="E389" s="35"/>
    </row>
    <row r="390" spans="1:5" ht="11.25">
      <c r="A390" s="33">
        <v>981114</v>
      </c>
      <c r="B390" s="32" t="s">
        <v>413</v>
      </c>
      <c r="C390" s="33" t="s">
        <v>34</v>
      </c>
      <c r="D390" s="34">
        <v>32384.58</v>
      </c>
      <c r="E390" s="35"/>
    </row>
    <row r="391" spans="1:5" ht="11.25">
      <c r="A391" s="33">
        <v>985645</v>
      </c>
      <c r="B391" s="32" t="s">
        <v>414</v>
      </c>
      <c r="C391" s="33" t="s">
        <v>34</v>
      </c>
      <c r="D391" s="34">
        <v>43719.19</v>
      </c>
      <c r="E391" s="35"/>
    </row>
    <row r="392" spans="1:5" ht="11.25">
      <c r="A392" s="33">
        <v>985647</v>
      </c>
      <c r="B392" s="32" t="s">
        <v>415</v>
      </c>
      <c r="C392" s="33" t="s">
        <v>34</v>
      </c>
      <c r="D392" s="34">
        <v>58292.28</v>
      </c>
      <c r="E392" s="35"/>
    </row>
    <row r="393" spans="1:5" ht="11.25">
      <c r="A393" s="33">
        <v>985709</v>
      </c>
      <c r="B393" s="32" t="s">
        <v>416</v>
      </c>
      <c r="C393" s="33" t="s">
        <v>34</v>
      </c>
      <c r="D393" s="34">
        <v>40480.73</v>
      </c>
      <c r="E393" s="35"/>
    </row>
    <row r="394" spans="1:5" ht="11.25">
      <c r="A394" s="33">
        <v>985649</v>
      </c>
      <c r="B394" s="32" t="s">
        <v>417</v>
      </c>
      <c r="C394" s="33" t="s">
        <v>34</v>
      </c>
      <c r="D394" s="34">
        <v>34003.81</v>
      </c>
      <c r="E394" s="35"/>
    </row>
    <row r="395" spans="1:5" ht="11.25">
      <c r="A395" s="33">
        <v>986011</v>
      </c>
      <c r="B395" s="32" t="s">
        <v>418</v>
      </c>
      <c r="C395" s="33" t="s">
        <v>34</v>
      </c>
      <c r="D395" s="34">
        <v>32384.58</v>
      </c>
      <c r="E395" s="35"/>
    </row>
    <row r="396" spans="1:5" ht="11.25">
      <c r="A396" s="33">
        <v>985651</v>
      </c>
      <c r="B396" s="32" t="s">
        <v>419</v>
      </c>
      <c r="C396" s="33" t="s">
        <v>34</v>
      </c>
      <c r="D396" s="34">
        <v>34003.81</v>
      </c>
      <c r="E396" s="35"/>
    </row>
    <row r="397" spans="1:5" ht="11.25">
      <c r="A397" s="33">
        <v>982931</v>
      </c>
      <c r="B397" s="32" t="s">
        <v>420</v>
      </c>
      <c r="C397" s="33" t="s">
        <v>34</v>
      </c>
      <c r="D397" s="34">
        <v>34003.81</v>
      </c>
      <c r="E397" s="35"/>
    </row>
    <row r="398" spans="1:5" ht="11.25">
      <c r="A398" s="33">
        <v>985653</v>
      </c>
      <c r="B398" s="32" t="s">
        <v>421</v>
      </c>
      <c r="C398" s="33" t="s">
        <v>34</v>
      </c>
      <c r="D398" s="34">
        <v>37242.27</v>
      </c>
      <c r="E398" s="35"/>
    </row>
    <row r="399" spans="1:5" ht="11.25">
      <c r="A399" s="33">
        <v>985655</v>
      </c>
      <c r="B399" s="32" t="s">
        <v>422</v>
      </c>
      <c r="C399" s="33" t="s">
        <v>34</v>
      </c>
      <c r="D399" s="34">
        <v>864801.16</v>
      </c>
      <c r="E399" s="35"/>
    </row>
    <row r="400" spans="1:5" ht="11.25">
      <c r="A400" s="33">
        <v>985657</v>
      </c>
      <c r="B400" s="32" t="s">
        <v>423</v>
      </c>
      <c r="C400" s="33" t="s">
        <v>34</v>
      </c>
      <c r="D400" s="34">
        <v>34003.81</v>
      </c>
      <c r="E400" s="35"/>
    </row>
    <row r="401" spans="1:5" ht="11.25">
      <c r="A401" s="33">
        <v>985659</v>
      </c>
      <c r="B401" s="32" t="s">
        <v>424</v>
      </c>
      <c r="C401" s="33" t="s">
        <v>34</v>
      </c>
      <c r="D401" s="34">
        <v>43719.19</v>
      </c>
      <c r="E401" s="35"/>
    </row>
    <row r="402" spans="1:5" ht="11.25">
      <c r="A402" s="33">
        <v>985713</v>
      </c>
      <c r="B402" s="32" t="s">
        <v>425</v>
      </c>
      <c r="C402" s="33" t="s">
        <v>34</v>
      </c>
      <c r="D402" s="34">
        <v>8462081.7875</v>
      </c>
      <c r="E402" s="35"/>
    </row>
    <row r="403" spans="1:5" ht="11.25">
      <c r="A403" s="33">
        <v>985661</v>
      </c>
      <c r="B403" s="32" t="s">
        <v>426</v>
      </c>
      <c r="C403" s="33" t="s">
        <v>34</v>
      </c>
      <c r="D403" s="34">
        <v>34003.81</v>
      </c>
      <c r="E403" s="35"/>
    </row>
    <row r="404" spans="1:5" ht="11.25">
      <c r="A404" s="33">
        <v>985721</v>
      </c>
      <c r="B404" s="32" t="s">
        <v>427</v>
      </c>
      <c r="C404" s="33" t="s">
        <v>34</v>
      </c>
      <c r="D404" s="34">
        <v>37242.27</v>
      </c>
      <c r="E404" s="35"/>
    </row>
    <row r="405" spans="1:5" ht="11.25">
      <c r="A405" s="33">
        <v>985723</v>
      </c>
      <c r="B405" s="32" t="s">
        <v>428</v>
      </c>
      <c r="C405" s="33" t="s">
        <v>34</v>
      </c>
      <c r="D405" s="34">
        <v>34003.81</v>
      </c>
      <c r="E405" s="35"/>
    </row>
    <row r="406" spans="1:5" ht="11.25">
      <c r="A406" s="33">
        <v>985663</v>
      </c>
      <c r="B406" s="32" t="s">
        <v>429</v>
      </c>
      <c r="C406" s="33" t="s">
        <v>34</v>
      </c>
      <c r="D406" s="34">
        <v>17171747.974999998</v>
      </c>
      <c r="E406" s="35"/>
    </row>
    <row r="407" spans="1:5" ht="11.25">
      <c r="A407" s="33">
        <v>985665</v>
      </c>
      <c r="B407" s="32" t="s">
        <v>430</v>
      </c>
      <c r="C407" s="33" t="s">
        <v>34</v>
      </c>
      <c r="D407" s="34">
        <v>34003.81</v>
      </c>
      <c r="E407" s="35"/>
    </row>
    <row r="408" spans="1:5" ht="11.25">
      <c r="A408" s="33">
        <v>980760</v>
      </c>
      <c r="B408" s="32" t="s">
        <v>431</v>
      </c>
      <c r="C408" s="33" t="s">
        <v>34</v>
      </c>
      <c r="D408" s="34">
        <v>45338.43</v>
      </c>
      <c r="E408" s="35"/>
    </row>
    <row r="409" spans="1:5" ht="11.25">
      <c r="A409" s="33">
        <v>982929</v>
      </c>
      <c r="B409" s="32" t="s">
        <v>432</v>
      </c>
      <c r="C409" s="33" t="s">
        <v>34</v>
      </c>
      <c r="D409" s="34">
        <v>35623.03</v>
      </c>
      <c r="E409" s="35"/>
    </row>
    <row r="410" spans="1:5" ht="11.25">
      <c r="A410" s="33">
        <v>985707</v>
      </c>
      <c r="B410" s="32" t="s">
        <v>433</v>
      </c>
      <c r="C410" s="33" t="s">
        <v>34</v>
      </c>
      <c r="D410" s="34">
        <v>32384.58</v>
      </c>
      <c r="E410" s="35"/>
    </row>
    <row r="411" spans="1:5" ht="11.25">
      <c r="A411" s="33">
        <v>985667</v>
      </c>
      <c r="B411" s="32" t="s">
        <v>434</v>
      </c>
      <c r="C411" s="33" t="s">
        <v>34</v>
      </c>
      <c r="D411" s="34">
        <v>43719.19</v>
      </c>
      <c r="E411" s="35"/>
    </row>
    <row r="412" spans="1:5" ht="11.25">
      <c r="A412" s="33">
        <v>985669</v>
      </c>
      <c r="B412" s="32" t="s">
        <v>435</v>
      </c>
      <c r="C412" s="33" t="s">
        <v>34</v>
      </c>
      <c r="D412" s="34">
        <v>38861.49</v>
      </c>
      <c r="E412" s="35"/>
    </row>
    <row r="413" spans="1:5" ht="11.25">
      <c r="A413" s="33">
        <v>985671</v>
      </c>
      <c r="B413" s="32" t="s">
        <v>436</v>
      </c>
      <c r="C413" s="33" t="s">
        <v>34</v>
      </c>
      <c r="D413" s="34">
        <v>32384.58</v>
      </c>
      <c r="E413" s="35"/>
    </row>
    <row r="414" spans="1:5" ht="11.25">
      <c r="A414" s="33">
        <v>985673</v>
      </c>
      <c r="B414" s="32" t="s">
        <v>437</v>
      </c>
      <c r="C414" s="33" t="s">
        <v>34</v>
      </c>
      <c r="D414" s="34">
        <v>40480.73</v>
      </c>
      <c r="E414" s="35"/>
    </row>
    <row r="415" spans="1:5" ht="11.25">
      <c r="A415" s="33">
        <v>985675</v>
      </c>
      <c r="B415" s="32" t="s">
        <v>438</v>
      </c>
      <c r="C415" s="33" t="s">
        <v>34</v>
      </c>
      <c r="D415" s="34">
        <v>35623.03</v>
      </c>
      <c r="E415" s="35"/>
    </row>
    <row r="416" spans="1:5" ht="11.25">
      <c r="A416" s="33">
        <v>985677</v>
      </c>
      <c r="B416" s="32" t="s">
        <v>439</v>
      </c>
      <c r="C416" s="33" t="s">
        <v>34</v>
      </c>
      <c r="D416" s="34">
        <v>50196.1</v>
      </c>
      <c r="E416" s="35"/>
    </row>
    <row r="417" spans="1:5" ht="11.25">
      <c r="A417" s="33">
        <v>985679</v>
      </c>
      <c r="B417" s="32" t="s">
        <v>440</v>
      </c>
      <c r="C417" s="33" t="s">
        <v>34</v>
      </c>
      <c r="D417" s="34">
        <v>42099.96</v>
      </c>
      <c r="E417" s="35"/>
    </row>
    <row r="418" spans="1:5" ht="11.25">
      <c r="A418" s="33">
        <v>985715</v>
      </c>
      <c r="B418" s="32" t="s">
        <v>441</v>
      </c>
      <c r="C418" s="33" t="s">
        <v>34</v>
      </c>
      <c r="D418" s="34">
        <v>42099.96</v>
      </c>
      <c r="E418" s="35"/>
    </row>
    <row r="419" spans="1:5" ht="11.25">
      <c r="A419" s="33">
        <v>985681</v>
      </c>
      <c r="B419" s="32" t="s">
        <v>442</v>
      </c>
      <c r="C419" s="33" t="s">
        <v>34</v>
      </c>
      <c r="D419" s="34">
        <v>42099.96</v>
      </c>
      <c r="E419" s="35"/>
    </row>
    <row r="420" spans="1:5" ht="11.25">
      <c r="A420" s="33">
        <v>985683</v>
      </c>
      <c r="B420" s="32" t="s">
        <v>443</v>
      </c>
      <c r="C420" s="33" t="s">
        <v>34</v>
      </c>
      <c r="D420" s="34">
        <v>37242.27</v>
      </c>
      <c r="E420" s="35"/>
    </row>
    <row r="421" spans="1:5" ht="11.25">
      <c r="A421" s="33">
        <v>980762</v>
      </c>
      <c r="B421" s="32" t="s">
        <v>444</v>
      </c>
      <c r="C421" s="33" t="s">
        <v>34</v>
      </c>
      <c r="D421" s="34">
        <v>32384.58</v>
      </c>
      <c r="E421" s="35"/>
    </row>
    <row r="422" spans="1:5" ht="11.25">
      <c r="A422" s="33">
        <v>985685</v>
      </c>
      <c r="B422" s="32" t="s">
        <v>445</v>
      </c>
      <c r="C422" s="33" t="s">
        <v>34</v>
      </c>
      <c r="D422" s="34">
        <v>3275332.03</v>
      </c>
      <c r="E422" s="35"/>
    </row>
    <row r="423" spans="1:5" ht="11.25">
      <c r="A423" s="33">
        <v>985711</v>
      </c>
      <c r="B423" s="32" t="s">
        <v>446</v>
      </c>
      <c r="C423" s="33" t="s">
        <v>34</v>
      </c>
      <c r="D423" s="34">
        <v>38861.49</v>
      </c>
      <c r="E423" s="35"/>
    </row>
    <row r="424" spans="1:5" ht="11.25">
      <c r="A424" s="33">
        <v>985687</v>
      </c>
      <c r="B424" s="32" t="s">
        <v>447</v>
      </c>
      <c r="C424" s="33" t="s">
        <v>34</v>
      </c>
      <c r="D424" s="34">
        <v>34003.81</v>
      </c>
      <c r="E424" s="35"/>
    </row>
    <row r="425" spans="1:5" ht="11.25">
      <c r="A425" s="33">
        <v>985689</v>
      </c>
      <c r="B425" s="32" t="s">
        <v>448</v>
      </c>
      <c r="C425" s="33" t="s">
        <v>34</v>
      </c>
      <c r="D425" s="34">
        <v>35623.03</v>
      </c>
      <c r="E425" s="35"/>
    </row>
    <row r="426" spans="1:5" ht="11.25">
      <c r="A426" s="33">
        <v>985725</v>
      </c>
      <c r="B426" s="32" t="s">
        <v>449</v>
      </c>
      <c r="C426" s="33" t="s">
        <v>34</v>
      </c>
      <c r="D426" s="34">
        <v>45338.43</v>
      </c>
      <c r="E426" s="35"/>
    </row>
    <row r="427" spans="1:5" ht="11.25">
      <c r="A427" s="33">
        <v>985691</v>
      </c>
      <c r="B427" s="32" t="s">
        <v>450</v>
      </c>
      <c r="C427" s="33" t="s">
        <v>34</v>
      </c>
      <c r="D427" s="34">
        <v>42099.96</v>
      </c>
      <c r="E427" s="35"/>
    </row>
    <row r="428" spans="1:5" ht="11.25">
      <c r="A428" s="33">
        <v>982933</v>
      </c>
      <c r="B428" s="32" t="s">
        <v>451</v>
      </c>
      <c r="C428" s="33" t="s">
        <v>34</v>
      </c>
      <c r="D428" s="34">
        <v>32384.58</v>
      </c>
      <c r="E428" s="35"/>
    </row>
    <row r="429" spans="1:5" ht="11.25">
      <c r="A429" s="33">
        <v>985693</v>
      </c>
      <c r="B429" s="32" t="s">
        <v>452</v>
      </c>
      <c r="C429" s="33" t="s">
        <v>34</v>
      </c>
      <c r="D429" s="34">
        <v>43719.19</v>
      </c>
      <c r="E429" s="35"/>
    </row>
    <row r="430" spans="1:5" ht="11.25">
      <c r="A430" s="33">
        <v>985695</v>
      </c>
      <c r="B430" s="32" t="s">
        <v>453</v>
      </c>
      <c r="C430" s="33" t="s">
        <v>34</v>
      </c>
      <c r="D430" s="34">
        <v>34003.81</v>
      </c>
      <c r="E430" s="35"/>
    </row>
    <row r="431" spans="1:5" ht="11.25">
      <c r="A431" s="33">
        <v>985697</v>
      </c>
      <c r="B431" s="32" t="s">
        <v>454</v>
      </c>
      <c r="C431" s="33" t="s">
        <v>34</v>
      </c>
      <c r="D431" s="34">
        <v>14750064.560999997</v>
      </c>
      <c r="E431" s="35"/>
    </row>
    <row r="432" spans="1:5" ht="11.25">
      <c r="A432" s="33">
        <v>980764</v>
      </c>
      <c r="B432" s="32" t="s">
        <v>455</v>
      </c>
      <c r="C432" s="33" t="s">
        <v>34</v>
      </c>
      <c r="D432" s="34">
        <v>34003.81</v>
      </c>
      <c r="E432" s="35"/>
    </row>
    <row r="433" spans="1:5" ht="11.25">
      <c r="A433" s="33">
        <v>980766</v>
      </c>
      <c r="B433" s="32" t="s">
        <v>456</v>
      </c>
      <c r="C433" s="33" t="s">
        <v>34</v>
      </c>
      <c r="D433" s="34">
        <v>40480.73</v>
      </c>
      <c r="E433" s="35"/>
    </row>
    <row r="434" spans="1:5" ht="11.25">
      <c r="A434" s="33">
        <v>985727</v>
      </c>
      <c r="B434" s="32" t="s">
        <v>457</v>
      </c>
      <c r="C434" s="33" t="s">
        <v>34</v>
      </c>
      <c r="D434" s="34">
        <v>38861.49</v>
      </c>
      <c r="E434" s="35"/>
    </row>
    <row r="435" spans="1:5" ht="11.25">
      <c r="A435" s="33">
        <v>985729</v>
      </c>
      <c r="B435" s="32" t="s">
        <v>458</v>
      </c>
      <c r="C435" s="33" t="s">
        <v>34</v>
      </c>
      <c r="D435" s="34">
        <v>38861.49</v>
      </c>
      <c r="E435" s="35"/>
    </row>
    <row r="436" spans="1:5" ht="11.25">
      <c r="A436" s="33">
        <v>982935</v>
      </c>
      <c r="B436" s="32" t="s">
        <v>459</v>
      </c>
      <c r="C436" s="33" t="s">
        <v>34</v>
      </c>
      <c r="D436" s="34">
        <v>32384.58</v>
      </c>
      <c r="E436" s="35"/>
    </row>
    <row r="437" spans="1:5" ht="11.25">
      <c r="A437" s="33">
        <v>980768</v>
      </c>
      <c r="B437" s="32" t="s">
        <v>460</v>
      </c>
      <c r="C437" s="33" t="s">
        <v>34</v>
      </c>
      <c r="D437" s="34">
        <v>35623.03</v>
      </c>
      <c r="E437" s="35"/>
    </row>
    <row r="438" spans="1:5" ht="11.25">
      <c r="A438" s="33"/>
      <c r="C438" s="15" t="s">
        <v>11</v>
      </c>
      <c r="D438" s="35">
        <f>SUM(D365:D437)</f>
        <v>52078351.526</v>
      </c>
      <c r="E438" s="35"/>
    </row>
    <row r="439" spans="1:5" ht="11.25">
      <c r="A439" s="33">
        <v>984733</v>
      </c>
      <c r="B439" s="32" t="s">
        <v>461</v>
      </c>
      <c r="C439" s="33" t="s">
        <v>462</v>
      </c>
      <c r="D439" s="34">
        <v>1770817.58</v>
      </c>
      <c r="E439" s="35"/>
    </row>
    <row r="440" spans="1:5" ht="11.25">
      <c r="A440" s="33"/>
      <c r="C440" s="15" t="s">
        <v>18</v>
      </c>
      <c r="D440" s="35">
        <f>SUM(D439)</f>
        <v>1770817.58</v>
      </c>
      <c r="E440" s="35"/>
    </row>
    <row r="441" spans="1:5" ht="11.25">
      <c r="A441" s="33">
        <v>980405</v>
      </c>
      <c r="B441" s="32" t="s">
        <v>463</v>
      </c>
      <c r="C441" s="33" t="s">
        <v>464</v>
      </c>
      <c r="D441" s="34">
        <v>62924.16</v>
      </c>
      <c r="E441" s="35"/>
    </row>
    <row r="442" spans="1:5" ht="11.25">
      <c r="A442" s="33">
        <v>980407</v>
      </c>
      <c r="B442" s="32" t="s">
        <v>465</v>
      </c>
      <c r="C442" s="33" t="s">
        <v>464</v>
      </c>
      <c r="D442" s="34">
        <v>62924.16</v>
      </c>
      <c r="E442" s="35"/>
    </row>
    <row r="443" spans="1:5" ht="11.25">
      <c r="A443" s="33">
        <v>980409</v>
      </c>
      <c r="B443" s="32" t="s">
        <v>466</v>
      </c>
      <c r="C443" s="33" t="s">
        <v>464</v>
      </c>
      <c r="D443" s="34">
        <v>62924.16</v>
      </c>
      <c r="E443" s="35"/>
    </row>
    <row r="444" spans="1:5" ht="11.25">
      <c r="A444" s="33">
        <v>980413</v>
      </c>
      <c r="B444" s="32" t="s">
        <v>467</v>
      </c>
      <c r="C444" s="33" t="s">
        <v>464</v>
      </c>
      <c r="D444" s="34">
        <v>62924.16</v>
      </c>
      <c r="E444" s="35"/>
    </row>
    <row r="445" spans="1:5" ht="11.25">
      <c r="A445" s="33">
        <v>980435</v>
      </c>
      <c r="B445" s="32" t="s">
        <v>468</v>
      </c>
      <c r="C445" s="33" t="s">
        <v>464</v>
      </c>
      <c r="D445" s="34">
        <v>62924.16</v>
      </c>
      <c r="E445" s="35"/>
    </row>
    <row r="446" spans="1:5" ht="11.25">
      <c r="A446" s="33">
        <v>980449</v>
      </c>
      <c r="B446" s="32" t="s">
        <v>469</v>
      </c>
      <c r="C446" s="33" t="s">
        <v>464</v>
      </c>
      <c r="D446" s="34">
        <v>62924.16</v>
      </c>
      <c r="E446" s="35"/>
    </row>
    <row r="447" spans="1:5" ht="11.25">
      <c r="A447" s="33">
        <v>980050</v>
      </c>
      <c r="B447" s="32" t="s">
        <v>470</v>
      </c>
      <c r="C447" s="33" t="s">
        <v>464</v>
      </c>
      <c r="D447" s="34">
        <v>62924.16</v>
      </c>
      <c r="E447" s="35"/>
    </row>
    <row r="448" spans="1:5" ht="11.25">
      <c r="A448" s="33">
        <v>980459</v>
      </c>
      <c r="B448" s="32" t="s">
        <v>471</v>
      </c>
      <c r="C448" s="33" t="s">
        <v>464</v>
      </c>
      <c r="D448" s="34">
        <v>62924.16</v>
      </c>
      <c r="E448" s="35"/>
    </row>
    <row r="449" spans="1:5" ht="11.25">
      <c r="A449" s="33">
        <v>980461</v>
      </c>
      <c r="B449" s="32" t="s">
        <v>472</v>
      </c>
      <c r="C449" s="33" t="s">
        <v>464</v>
      </c>
      <c r="D449" s="34">
        <v>62924.16</v>
      </c>
      <c r="E449" s="35"/>
    </row>
    <row r="450" spans="1:5" ht="11.25">
      <c r="A450" s="33">
        <v>980477</v>
      </c>
      <c r="B450" s="32" t="s">
        <v>473</v>
      </c>
      <c r="C450" s="33" t="s">
        <v>464</v>
      </c>
      <c r="D450" s="34">
        <v>62924.16</v>
      </c>
      <c r="E450" s="35"/>
    </row>
    <row r="451" spans="1:5" ht="11.25">
      <c r="A451" s="33">
        <v>980489</v>
      </c>
      <c r="B451" s="32" t="s">
        <v>474</v>
      </c>
      <c r="C451" s="33" t="s">
        <v>464</v>
      </c>
      <c r="D451" s="34">
        <v>62924.16</v>
      </c>
      <c r="E451" s="35"/>
    </row>
    <row r="452" spans="1:5" ht="11.25">
      <c r="A452" s="33">
        <v>980495</v>
      </c>
      <c r="B452" s="32" t="s">
        <v>475</v>
      </c>
      <c r="C452" s="33" t="s">
        <v>464</v>
      </c>
      <c r="D452" s="34">
        <v>62924.16</v>
      </c>
      <c r="E452" s="35"/>
    </row>
    <row r="453" spans="1:5" ht="11.25">
      <c r="A453" s="33">
        <v>980501</v>
      </c>
      <c r="B453" s="32" t="s">
        <v>476</v>
      </c>
      <c r="C453" s="33" t="s">
        <v>464</v>
      </c>
      <c r="D453" s="34">
        <v>62924.16</v>
      </c>
      <c r="E453" s="35"/>
    </row>
    <row r="454" spans="1:5" ht="11.25">
      <c r="A454" s="33">
        <v>980517</v>
      </c>
      <c r="B454" s="32" t="s">
        <v>477</v>
      </c>
      <c r="C454" s="33" t="s">
        <v>464</v>
      </c>
      <c r="D454" s="34">
        <v>62924.16</v>
      </c>
      <c r="E454" s="35"/>
    </row>
    <row r="455" spans="1:5" ht="11.25">
      <c r="A455" s="33">
        <v>980519</v>
      </c>
      <c r="B455" s="32" t="s">
        <v>478</v>
      </c>
      <c r="C455" s="33" t="s">
        <v>464</v>
      </c>
      <c r="D455" s="34">
        <v>62924.16</v>
      </c>
      <c r="E455" s="35"/>
    </row>
    <row r="456" spans="1:5" ht="11.25">
      <c r="A456" s="33">
        <v>980535</v>
      </c>
      <c r="B456" s="32" t="s">
        <v>479</v>
      </c>
      <c r="C456" s="33" t="s">
        <v>464</v>
      </c>
      <c r="D456" s="34">
        <v>62924.16</v>
      </c>
      <c r="E456" s="35"/>
    </row>
    <row r="457" spans="1:6" ht="11.25">
      <c r="A457" s="33">
        <v>980637</v>
      </c>
      <c r="B457" s="32" t="s">
        <v>480</v>
      </c>
      <c r="C457" s="33" t="s">
        <v>464</v>
      </c>
      <c r="D457" s="34">
        <v>62924.16</v>
      </c>
      <c r="E457" s="35"/>
      <c r="F457" s="15"/>
    </row>
    <row r="458" spans="1:5" ht="11.25">
      <c r="A458" s="33"/>
      <c r="C458" s="15" t="s">
        <v>24</v>
      </c>
      <c r="D458" s="35">
        <f>SUM(D441:D457)</f>
        <v>1069710.7200000004</v>
      </c>
      <c r="E458" s="35"/>
    </row>
    <row r="459" spans="1:5" ht="11.25">
      <c r="A459" s="33">
        <v>982513</v>
      </c>
      <c r="B459" s="32" t="s">
        <v>481</v>
      </c>
      <c r="C459" s="33" t="s">
        <v>482</v>
      </c>
      <c r="D459" s="34">
        <v>343221.46</v>
      </c>
      <c r="E459" s="35"/>
    </row>
    <row r="460" spans="1:5" ht="11.25">
      <c r="A460" s="33"/>
      <c r="C460" s="15" t="s">
        <v>17</v>
      </c>
      <c r="D460" s="35">
        <f>SUM(D459)</f>
        <v>343221.46</v>
      </c>
      <c r="E460" s="35"/>
    </row>
    <row r="461" spans="1:5" ht="11.25">
      <c r="A461" s="33">
        <v>987403</v>
      </c>
      <c r="B461" s="32" t="s">
        <v>483</v>
      </c>
      <c r="C461" s="33" t="s">
        <v>35</v>
      </c>
      <c r="D461" s="34">
        <v>16214.8</v>
      </c>
      <c r="E461" s="35"/>
    </row>
    <row r="462" spans="1:5" ht="11.25">
      <c r="A462" s="33">
        <v>987405</v>
      </c>
      <c r="B462" s="32" t="s">
        <v>484</v>
      </c>
      <c r="C462" s="33" t="s">
        <v>35</v>
      </c>
      <c r="D462" s="34">
        <v>16214.8</v>
      </c>
      <c r="E462" s="35"/>
    </row>
    <row r="463" spans="1:5" ht="11.25">
      <c r="A463" s="33">
        <v>987407</v>
      </c>
      <c r="B463" s="32" t="s">
        <v>485</v>
      </c>
      <c r="C463" s="33" t="s">
        <v>35</v>
      </c>
      <c r="D463" s="34">
        <v>29186.68</v>
      </c>
      <c r="E463" s="35"/>
    </row>
    <row r="464" spans="1:5" ht="11.25">
      <c r="A464" s="33">
        <v>987421</v>
      </c>
      <c r="B464" s="32" t="s">
        <v>486</v>
      </c>
      <c r="C464" s="33" t="s">
        <v>35</v>
      </c>
      <c r="D464" s="34">
        <v>20268.51</v>
      </c>
      <c r="E464" s="35"/>
    </row>
    <row r="465" spans="1:5" ht="11.25">
      <c r="A465" s="33">
        <v>987435</v>
      </c>
      <c r="B465" s="32" t="s">
        <v>487</v>
      </c>
      <c r="C465" s="33" t="s">
        <v>35</v>
      </c>
      <c r="D465" s="34">
        <v>29186.68</v>
      </c>
      <c r="E465" s="35"/>
    </row>
    <row r="466" spans="1:5" ht="11.25">
      <c r="A466" s="33">
        <v>987443</v>
      </c>
      <c r="B466" s="32" t="s">
        <v>488</v>
      </c>
      <c r="C466" s="33" t="s">
        <v>35</v>
      </c>
      <c r="D466" s="34">
        <v>17025.53</v>
      </c>
      <c r="E466" s="35"/>
    </row>
    <row r="467" spans="1:5" ht="11.25">
      <c r="A467" s="33">
        <v>987459</v>
      </c>
      <c r="B467" s="32" t="s">
        <v>489</v>
      </c>
      <c r="C467" s="33" t="s">
        <v>35</v>
      </c>
      <c r="D467" s="34">
        <v>16214.8</v>
      </c>
      <c r="E467" s="35"/>
    </row>
    <row r="468" spans="1:5" ht="11.25">
      <c r="A468" s="33">
        <v>987477</v>
      </c>
      <c r="B468" s="32" t="s">
        <v>490</v>
      </c>
      <c r="C468" s="33" t="s">
        <v>35</v>
      </c>
      <c r="D468" s="34">
        <v>23511.47</v>
      </c>
      <c r="E468" s="35"/>
    </row>
    <row r="469" spans="1:5" ht="11.25">
      <c r="A469" s="33">
        <v>987479</v>
      </c>
      <c r="B469" s="32" t="s">
        <v>491</v>
      </c>
      <c r="C469" s="33" t="s">
        <v>35</v>
      </c>
      <c r="D469" s="34">
        <v>16214.8</v>
      </c>
      <c r="E469" s="35"/>
    </row>
    <row r="470" spans="1:5" ht="11.25">
      <c r="A470" s="33">
        <v>987481</v>
      </c>
      <c r="B470" s="32" t="s">
        <v>492</v>
      </c>
      <c r="C470" s="33" t="s">
        <v>35</v>
      </c>
      <c r="D470" s="34">
        <v>29186.68</v>
      </c>
      <c r="E470" s="35"/>
    </row>
    <row r="471" spans="1:5" ht="11.25">
      <c r="A471" s="33">
        <v>980842</v>
      </c>
      <c r="B471" s="32" t="s">
        <v>493</v>
      </c>
      <c r="C471" s="33" t="s">
        <v>35</v>
      </c>
      <c r="D471" s="34">
        <v>21079.25</v>
      </c>
      <c r="E471" s="35"/>
    </row>
    <row r="472" spans="1:5" ht="11.25">
      <c r="A472" s="33">
        <v>987501</v>
      </c>
      <c r="B472" s="32" t="s">
        <v>494</v>
      </c>
      <c r="C472" s="33" t="s">
        <v>35</v>
      </c>
      <c r="D472" s="34">
        <v>19457.77</v>
      </c>
      <c r="E472" s="35"/>
    </row>
    <row r="473" spans="1:5" ht="11.25">
      <c r="A473" s="33">
        <v>987513</v>
      </c>
      <c r="B473" s="32" t="s">
        <v>495</v>
      </c>
      <c r="C473" s="33" t="s">
        <v>35</v>
      </c>
      <c r="D473" s="34">
        <v>32429.62</v>
      </c>
      <c r="E473" s="35"/>
    </row>
    <row r="474" spans="1:5" ht="11.25">
      <c r="A474" s="33">
        <v>987521</v>
      </c>
      <c r="B474" s="32" t="s">
        <v>496</v>
      </c>
      <c r="C474" s="33" t="s">
        <v>35</v>
      </c>
      <c r="D474" s="34">
        <v>17836.28</v>
      </c>
      <c r="E474" s="35"/>
    </row>
    <row r="475" spans="1:5" ht="11.25">
      <c r="A475" s="33">
        <v>987535</v>
      </c>
      <c r="B475" s="32" t="s">
        <v>497</v>
      </c>
      <c r="C475" s="33" t="s">
        <v>35</v>
      </c>
      <c r="D475" s="34">
        <v>32429.62</v>
      </c>
      <c r="E475" s="35"/>
    </row>
    <row r="476" spans="1:5" ht="11.25">
      <c r="A476" s="33">
        <v>985449</v>
      </c>
      <c r="B476" s="32" t="s">
        <v>498</v>
      </c>
      <c r="C476" s="33" t="s">
        <v>35</v>
      </c>
      <c r="D476" s="34">
        <v>16214.8</v>
      </c>
      <c r="E476" s="35"/>
    </row>
    <row r="477" spans="1:5" ht="11.25">
      <c r="A477" s="33">
        <v>989983</v>
      </c>
      <c r="B477" s="32" t="s">
        <v>499</v>
      </c>
      <c r="C477" s="33" t="s">
        <v>35</v>
      </c>
      <c r="D477" s="34">
        <v>26754.44</v>
      </c>
      <c r="E477" s="35"/>
    </row>
    <row r="478" spans="1:5" ht="11.25">
      <c r="A478" s="33">
        <v>987585</v>
      </c>
      <c r="B478" s="32" t="s">
        <v>500</v>
      </c>
      <c r="C478" s="33" t="s">
        <v>35</v>
      </c>
      <c r="D478" s="34">
        <v>16214.8</v>
      </c>
      <c r="E478" s="35"/>
    </row>
    <row r="479" spans="1:5" ht="11.25">
      <c r="A479" s="33">
        <v>987587</v>
      </c>
      <c r="B479" s="32" t="s">
        <v>501</v>
      </c>
      <c r="C479" s="33" t="s">
        <v>35</v>
      </c>
      <c r="D479" s="34">
        <v>21889.99</v>
      </c>
      <c r="E479" s="35"/>
    </row>
    <row r="480" spans="1:5" ht="11.25">
      <c r="A480" s="33">
        <v>985451</v>
      </c>
      <c r="B480" s="32" t="s">
        <v>502</v>
      </c>
      <c r="C480" s="33" t="s">
        <v>35</v>
      </c>
      <c r="D480" s="34">
        <v>20268.51</v>
      </c>
      <c r="E480" s="35"/>
    </row>
    <row r="481" spans="1:5" ht="11.25">
      <c r="A481" s="33">
        <v>987657</v>
      </c>
      <c r="B481" s="32" t="s">
        <v>503</v>
      </c>
      <c r="C481" s="33" t="s">
        <v>35</v>
      </c>
      <c r="D481" s="34">
        <v>25132.96</v>
      </c>
      <c r="E481" s="35"/>
    </row>
    <row r="482" spans="1:5" ht="11.25">
      <c r="A482" s="33">
        <v>987679</v>
      </c>
      <c r="B482" s="32" t="s">
        <v>504</v>
      </c>
      <c r="C482" s="33" t="s">
        <v>35</v>
      </c>
      <c r="D482" s="34">
        <v>19457.77</v>
      </c>
      <c r="E482" s="35"/>
    </row>
    <row r="483" spans="1:5" ht="11.25">
      <c r="A483" s="33">
        <v>987963</v>
      </c>
      <c r="B483" s="32" t="s">
        <v>505</v>
      </c>
      <c r="C483" s="33" t="s">
        <v>35</v>
      </c>
      <c r="D483" s="34">
        <v>1186925.57</v>
      </c>
      <c r="E483" s="35"/>
    </row>
    <row r="484" spans="1:5" ht="11.25">
      <c r="A484" s="33">
        <v>987709</v>
      </c>
      <c r="B484" s="32" t="s">
        <v>506</v>
      </c>
      <c r="C484" s="33" t="s">
        <v>35</v>
      </c>
      <c r="D484" s="34">
        <v>18647.02</v>
      </c>
      <c r="E484" s="35"/>
    </row>
    <row r="485" spans="1:5" ht="11.25">
      <c r="A485" s="33">
        <v>987745</v>
      </c>
      <c r="B485" s="32" t="s">
        <v>507</v>
      </c>
      <c r="C485" s="33" t="s">
        <v>35</v>
      </c>
      <c r="D485" s="34">
        <v>30808.14</v>
      </c>
      <c r="E485" s="35"/>
    </row>
    <row r="486" spans="1:5" ht="11.25">
      <c r="A486" s="33">
        <v>987761</v>
      </c>
      <c r="B486" s="32" t="s">
        <v>508</v>
      </c>
      <c r="C486" s="33" t="s">
        <v>35</v>
      </c>
      <c r="D486" s="34">
        <v>16214.8</v>
      </c>
      <c r="E486" s="35"/>
    </row>
    <row r="487" spans="1:5" ht="11.25">
      <c r="A487" s="33">
        <v>985453</v>
      </c>
      <c r="B487" s="32" t="s">
        <v>509</v>
      </c>
      <c r="C487" s="33" t="s">
        <v>35</v>
      </c>
      <c r="D487" s="34">
        <v>29997.42</v>
      </c>
      <c r="E487" s="35"/>
    </row>
    <row r="488" spans="1:5" ht="11.25">
      <c r="A488" s="33">
        <v>987769</v>
      </c>
      <c r="B488" s="32" t="s">
        <v>510</v>
      </c>
      <c r="C488" s="33" t="s">
        <v>35</v>
      </c>
      <c r="D488" s="34">
        <v>28375.92</v>
      </c>
      <c r="E488" s="35"/>
    </row>
    <row r="489" spans="1:5" ht="11.25">
      <c r="A489" s="33">
        <v>980870</v>
      </c>
      <c r="B489" s="32" t="s">
        <v>511</v>
      </c>
      <c r="C489" s="33" t="s">
        <v>35</v>
      </c>
      <c r="D489" s="34">
        <v>18647.02</v>
      </c>
      <c r="E489" s="35"/>
    </row>
    <row r="490" spans="1:5" ht="11.25">
      <c r="A490" s="33">
        <v>987781</v>
      </c>
      <c r="B490" s="32" t="s">
        <v>512</v>
      </c>
      <c r="C490" s="33" t="s">
        <v>35</v>
      </c>
      <c r="D490" s="34">
        <v>16214.8</v>
      </c>
      <c r="E490" s="35"/>
    </row>
    <row r="491" spans="1:5" ht="11.25">
      <c r="A491" s="33">
        <v>987795</v>
      </c>
      <c r="B491" s="32" t="s">
        <v>513</v>
      </c>
      <c r="C491" s="33" t="s">
        <v>35</v>
      </c>
      <c r="D491" s="34">
        <v>19457.77</v>
      </c>
      <c r="E491" s="35"/>
    </row>
    <row r="492" spans="1:5" ht="11.25">
      <c r="A492" s="33">
        <v>987801</v>
      </c>
      <c r="B492" s="32" t="s">
        <v>514</v>
      </c>
      <c r="C492" s="33" t="s">
        <v>35</v>
      </c>
      <c r="D492" s="34">
        <v>18647.02</v>
      </c>
      <c r="E492" s="35"/>
    </row>
    <row r="493" spans="1:5" ht="11.25">
      <c r="A493" s="33">
        <v>987821</v>
      </c>
      <c r="B493" s="32" t="s">
        <v>515</v>
      </c>
      <c r="C493" s="33" t="s">
        <v>35</v>
      </c>
      <c r="D493" s="34">
        <v>22700.73</v>
      </c>
      <c r="E493" s="35"/>
    </row>
    <row r="494" spans="1:5" ht="11.25">
      <c r="A494" s="33">
        <v>987823</v>
      </c>
      <c r="B494" s="32" t="s">
        <v>516</v>
      </c>
      <c r="C494" s="33" t="s">
        <v>35</v>
      </c>
      <c r="D494" s="34">
        <v>22700.73</v>
      </c>
      <c r="E494" s="35"/>
    </row>
    <row r="495" spans="1:5" ht="11.25">
      <c r="A495" s="33">
        <v>987885</v>
      </c>
      <c r="B495" s="32" t="s">
        <v>517</v>
      </c>
      <c r="C495" s="33" t="s">
        <v>35</v>
      </c>
      <c r="D495" s="34">
        <v>32429.62</v>
      </c>
      <c r="E495" s="35"/>
    </row>
    <row r="496" spans="1:5" ht="11.25">
      <c r="A496" s="33">
        <v>987925</v>
      </c>
      <c r="B496" s="32" t="s">
        <v>518</v>
      </c>
      <c r="C496" s="33" t="s">
        <v>35</v>
      </c>
      <c r="D496" s="34">
        <v>17836.28</v>
      </c>
      <c r="E496" s="35"/>
    </row>
    <row r="497" spans="1:5" ht="11.25">
      <c r="A497" s="33">
        <v>985455</v>
      </c>
      <c r="B497" s="32" t="s">
        <v>519</v>
      </c>
      <c r="C497" s="33" t="s">
        <v>35</v>
      </c>
      <c r="D497" s="34">
        <v>16214.8</v>
      </c>
      <c r="E497" s="35"/>
    </row>
    <row r="498" spans="1:5" ht="11.25">
      <c r="A498" s="33"/>
      <c r="C498" s="15" t="s">
        <v>14</v>
      </c>
      <c r="D498" s="35">
        <f>SUM(D461:D497)</f>
        <v>1978208.2</v>
      </c>
      <c r="E498" s="35"/>
    </row>
    <row r="499" spans="1:5" ht="11.25">
      <c r="A499" s="33">
        <v>985801</v>
      </c>
      <c r="B499" s="32" t="s">
        <v>520</v>
      </c>
      <c r="C499" s="33" t="s">
        <v>36</v>
      </c>
      <c r="D499" s="34">
        <v>13017066.52</v>
      </c>
      <c r="E499" s="35"/>
    </row>
    <row r="500" spans="1:5" ht="11.25">
      <c r="A500" s="33">
        <v>982919</v>
      </c>
      <c r="B500" s="32" t="s">
        <v>521</v>
      </c>
      <c r="C500" s="33" t="s">
        <v>36</v>
      </c>
      <c r="D500" s="34">
        <v>3012605.82</v>
      </c>
      <c r="E500" s="35"/>
    </row>
    <row r="501" spans="1:5" ht="11.25">
      <c r="A501" s="33">
        <v>985803</v>
      </c>
      <c r="B501" s="32" t="s">
        <v>522</v>
      </c>
      <c r="C501" s="33" t="s">
        <v>36</v>
      </c>
      <c r="D501" s="34">
        <v>5422690.57</v>
      </c>
      <c r="E501" s="35"/>
    </row>
    <row r="502" spans="1:5" ht="11.25">
      <c r="A502" s="33">
        <v>980770</v>
      </c>
      <c r="B502" s="32" t="s">
        <v>523</v>
      </c>
      <c r="C502" s="33" t="s">
        <v>36</v>
      </c>
      <c r="D502" s="34">
        <v>32916176.46</v>
      </c>
      <c r="E502" s="35"/>
    </row>
    <row r="503" spans="1:5" ht="11.25">
      <c r="A503" s="33">
        <v>985927</v>
      </c>
      <c r="B503" s="32" t="s">
        <v>524</v>
      </c>
      <c r="C503" s="33" t="s">
        <v>36</v>
      </c>
      <c r="D503" s="34">
        <v>4429965.01</v>
      </c>
      <c r="E503" s="35"/>
    </row>
    <row r="504" spans="1:5" ht="11.25">
      <c r="A504" s="33">
        <v>985807</v>
      </c>
      <c r="B504" s="32" t="s">
        <v>525</v>
      </c>
      <c r="C504" s="33" t="s">
        <v>36</v>
      </c>
      <c r="D504" s="34">
        <v>3701400.62</v>
      </c>
      <c r="E504" s="35"/>
    </row>
    <row r="505" spans="1:5" ht="11.25">
      <c r="A505" s="33">
        <v>982909</v>
      </c>
      <c r="B505" s="32" t="s">
        <v>526</v>
      </c>
      <c r="C505" s="33" t="s">
        <v>36</v>
      </c>
      <c r="D505" s="34">
        <v>653818.91</v>
      </c>
      <c r="E505" s="35"/>
    </row>
    <row r="506" spans="1:5" ht="11.25">
      <c r="A506" s="33">
        <v>985809</v>
      </c>
      <c r="B506" s="32" t="s">
        <v>527</v>
      </c>
      <c r="C506" s="33" t="s">
        <v>36</v>
      </c>
      <c r="D506" s="34">
        <v>3916387.63</v>
      </c>
      <c r="E506" s="35"/>
    </row>
    <row r="507" spans="1:5" ht="11.25">
      <c r="A507" s="33">
        <v>985811</v>
      </c>
      <c r="B507" s="32" t="s">
        <v>528</v>
      </c>
      <c r="C507" s="33" t="s">
        <v>36</v>
      </c>
      <c r="D507" s="34">
        <v>4368278.48</v>
      </c>
      <c r="E507" s="35"/>
    </row>
    <row r="508" spans="1:5" ht="11.25">
      <c r="A508" s="33">
        <v>985813</v>
      </c>
      <c r="B508" s="32" t="s">
        <v>529</v>
      </c>
      <c r="C508" s="33" t="s">
        <v>36</v>
      </c>
      <c r="D508" s="34">
        <v>66995640.12</v>
      </c>
      <c r="E508" s="35"/>
    </row>
    <row r="509" spans="1:5" ht="11.25">
      <c r="A509" s="33">
        <v>985815</v>
      </c>
      <c r="B509" s="32" t="s">
        <v>530</v>
      </c>
      <c r="C509" s="33" t="s">
        <v>36</v>
      </c>
      <c r="D509" s="34">
        <v>9129905.06</v>
      </c>
      <c r="E509" s="35"/>
    </row>
    <row r="510" spans="1:5" ht="11.25">
      <c r="A510" s="33">
        <v>985817</v>
      </c>
      <c r="B510" s="32" t="s">
        <v>531</v>
      </c>
      <c r="C510" s="33" t="s">
        <v>36</v>
      </c>
      <c r="D510" s="34">
        <v>3464496.72</v>
      </c>
      <c r="E510" s="35"/>
    </row>
    <row r="511" spans="1:5" ht="11.25">
      <c r="A511" s="33">
        <v>985819</v>
      </c>
      <c r="B511" s="32" t="s">
        <v>532</v>
      </c>
      <c r="C511" s="33" t="s">
        <v>36</v>
      </c>
      <c r="D511" s="34">
        <v>229727268.72999996</v>
      </c>
      <c r="E511" s="35"/>
    </row>
    <row r="512" spans="1:5" ht="11.25">
      <c r="A512" s="33">
        <v>985821</v>
      </c>
      <c r="B512" s="32" t="s">
        <v>533</v>
      </c>
      <c r="C512" s="33" t="s">
        <v>36</v>
      </c>
      <c r="D512" s="34">
        <v>3765757.31</v>
      </c>
      <c r="E512" s="35"/>
    </row>
    <row r="513" spans="1:5" ht="11.25">
      <c r="A513" s="33">
        <v>980772</v>
      </c>
      <c r="B513" s="32" t="s">
        <v>534</v>
      </c>
      <c r="C513" s="33" t="s">
        <v>36</v>
      </c>
      <c r="D513" s="34">
        <v>22490168.560000002</v>
      </c>
      <c r="E513" s="35"/>
    </row>
    <row r="514" spans="1:5" ht="11.25">
      <c r="A514" s="33">
        <v>982915</v>
      </c>
      <c r="B514" s="32" t="s">
        <v>535</v>
      </c>
      <c r="C514" s="33" t="s">
        <v>36</v>
      </c>
      <c r="D514" s="34">
        <v>3313866.43</v>
      </c>
      <c r="E514" s="35"/>
    </row>
    <row r="515" spans="1:5" ht="11.25">
      <c r="A515" s="33">
        <v>985823</v>
      </c>
      <c r="B515" s="32" t="s">
        <v>536</v>
      </c>
      <c r="C515" s="33" t="s">
        <v>36</v>
      </c>
      <c r="D515" s="34">
        <v>3464496.72</v>
      </c>
      <c r="E515" s="35"/>
    </row>
    <row r="516" spans="1:5" ht="11.25">
      <c r="A516" s="33">
        <v>985825</v>
      </c>
      <c r="B516" s="32" t="s">
        <v>537</v>
      </c>
      <c r="C516" s="33" t="s">
        <v>36</v>
      </c>
      <c r="D516" s="34">
        <v>27546180.75</v>
      </c>
      <c r="E516" s="35"/>
    </row>
    <row r="517" spans="1:5" ht="11.25">
      <c r="A517" s="33">
        <v>985827</v>
      </c>
      <c r="B517" s="32" t="s">
        <v>538</v>
      </c>
      <c r="C517" s="33" t="s">
        <v>36</v>
      </c>
      <c r="D517" s="34">
        <v>3765757.31</v>
      </c>
      <c r="E517" s="35"/>
    </row>
    <row r="518" spans="1:5" ht="11.25">
      <c r="A518" s="33">
        <v>985829</v>
      </c>
      <c r="B518" s="32" t="s">
        <v>539</v>
      </c>
      <c r="C518" s="33" t="s">
        <v>36</v>
      </c>
      <c r="D518" s="34">
        <v>3765757.31</v>
      </c>
      <c r="E518" s="35"/>
    </row>
    <row r="519" spans="1:5" ht="11.25">
      <c r="A519" s="33">
        <v>985831</v>
      </c>
      <c r="B519" s="32" t="s">
        <v>540</v>
      </c>
      <c r="C519" s="33" t="s">
        <v>36</v>
      </c>
      <c r="D519" s="34">
        <v>3163236.13</v>
      </c>
      <c r="E519" s="35"/>
    </row>
    <row r="520" spans="1:5" ht="11.25">
      <c r="A520" s="33">
        <v>985833</v>
      </c>
      <c r="B520" s="32" t="s">
        <v>541</v>
      </c>
      <c r="C520" s="33" t="s">
        <v>36</v>
      </c>
      <c r="D520" s="34">
        <v>13224838.28</v>
      </c>
      <c r="E520" s="35"/>
    </row>
    <row r="521" spans="1:5" ht="11.25">
      <c r="A521" s="33">
        <v>982907</v>
      </c>
      <c r="B521" s="32" t="s">
        <v>542</v>
      </c>
      <c r="C521" s="33" t="s">
        <v>36</v>
      </c>
      <c r="D521" s="34">
        <v>9964157.879999999</v>
      </c>
      <c r="E521" s="35"/>
    </row>
    <row r="522" spans="1:5" ht="11.25">
      <c r="A522" s="33">
        <v>980774</v>
      </c>
      <c r="B522" s="32" t="s">
        <v>543</v>
      </c>
      <c r="C522" s="33" t="s">
        <v>36</v>
      </c>
      <c r="D522" s="34">
        <v>3464496.72</v>
      </c>
      <c r="E522" s="35"/>
    </row>
    <row r="523" spans="1:5" ht="11.25">
      <c r="A523" s="33">
        <v>985837</v>
      </c>
      <c r="B523" s="32" t="s">
        <v>544</v>
      </c>
      <c r="C523" s="33" t="s">
        <v>36</v>
      </c>
      <c r="D523" s="34">
        <v>835935.64</v>
      </c>
      <c r="E523" s="35"/>
    </row>
    <row r="524" spans="1:5" ht="11.25">
      <c r="A524" s="33">
        <v>985839</v>
      </c>
      <c r="B524" s="32" t="s">
        <v>545</v>
      </c>
      <c r="C524" s="33" t="s">
        <v>36</v>
      </c>
      <c r="D524" s="34">
        <v>588437.03</v>
      </c>
      <c r="E524" s="35"/>
    </row>
    <row r="525" spans="1:5" ht="11.25">
      <c r="A525" s="33">
        <v>985929</v>
      </c>
      <c r="B525" s="32" t="s">
        <v>546</v>
      </c>
      <c r="C525" s="33" t="s">
        <v>36</v>
      </c>
      <c r="D525" s="34">
        <v>3313866.43</v>
      </c>
      <c r="E525" s="35"/>
    </row>
    <row r="526" spans="1:5" ht="11.25">
      <c r="A526" s="33">
        <v>985841</v>
      </c>
      <c r="B526" s="32" t="s">
        <v>547</v>
      </c>
      <c r="C526" s="33" t="s">
        <v>36</v>
      </c>
      <c r="D526" s="34">
        <v>3916387.63</v>
      </c>
      <c r="E526" s="35"/>
    </row>
    <row r="527" spans="1:5" ht="11.25">
      <c r="A527" s="33">
        <v>985843</v>
      </c>
      <c r="B527" s="32" t="s">
        <v>548</v>
      </c>
      <c r="C527" s="33" t="s">
        <v>36</v>
      </c>
      <c r="D527" s="34">
        <v>5422690.57</v>
      </c>
      <c r="E527" s="35"/>
    </row>
    <row r="528" spans="1:5" ht="11.25">
      <c r="A528" s="33">
        <v>982913</v>
      </c>
      <c r="B528" s="32" t="s">
        <v>549</v>
      </c>
      <c r="C528" s="33" t="s">
        <v>36</v>
      </c>
      <c r="D528" s="34">
        <v>4289837.65</v>
      </c>
      <c r="E528" s="35"/>
    </row>
    <row r="529" spans="1:5" ht="11.25">
      <c r="A529" s="33">
        <v>985845</v>
      </c>
      <c r="B529" s="32" t="s">
        <v>550</v>
      </c>
      <c r="C529" s="33" t="s">
        <v>36</v>
      </c>
      <c r="D529" s="34">
        <v>3012605.82</v>
      </c>
      <c r="E529" s="35"/>
    </row>
    <row r="530" spans="1:5" ht="11.25">
      <c r="A530" s="33">
        <v>985847</v>
      </c>
      <c r="B530" s="32" t="s">
        <v>551</v>
      </c>
      <c r="C530" s="33" t="s">
        <v>36</v>
      </c>
      <c r="D530" s="34">
        <v>187686111.85999998</v>
      </c>
      <c r="E530" s="35"/>
    </row>
    <row r="531" spans="1:5" ht="11.25">
      <c r="A531" s="33">
        <v>980776</v>
      </c>
      <c r="B531" s="32" t="s">
        <v>552</v>
      </c>
      <c r="C531" s="33" t="s">
        <v>36</v>
      </c>
      <c r="D531" s="34">
        <v>3012605.82</v>
      </c>
      <c r="E531" s="35"/>
    </row>
    <row r="532" spans="1:5" ht="11.25">
      <c r="A532" s="33">
        <v>985849</v>
      </c>
      <c r="B532" s="32" t="s">
        <v>553</v>
      </c>
      <c r="C532" s="33" t="s">
        <v>36</v>
      </c>
      <c r="D532" s="34">
        <v>11920566.129999999</v>
      </c>
      <c r="E532" s="35"/>
    </row>
    <row r="533" spans="1:5" ht="11.25">
      <c r="A533" s="33">
        <v>985851</v>
      </c>
      <c r="B533" s="32" t="s">
        <v>554</v>
      </c>
      <c r="C533" s="33" t="s">
        <v>36</v>
      </c>
      <c r="D533" s="34">
        <v>3584910.86</v>
      </c>
      <c r="E533" s="35"/>
    </row>
    <row r="534" spans="1:5" ht="11.25">
      <c r="A534" s="33">
        <v>985853</v>
      </c>
      <c r="B534" s="32" t="s">
        <v>555</v>
      </c>
      <c r="C534" s="33" t="s">
        <v>36</v>
      </c>
      <c r="D534" s="34">
        <v>572091.55</v>
      </c>
      <c r="E534" s="35"/>
    </row>
    <row r="535" spans="1:5" ht="11.25">
      <c r="A535" s="33">
        <v>981116</v>
      </c>
      <c r="B535" s="32" t="s">
        <v>556</v>
      </c>
      <c r="C535" s="33" t="s">
        <v>36</v>
      </c>
      <c r="D535" s="34">
        <v>653818.91</v>
      </c>
      <c r="E535" s="35"/>
    </row>
    <row r="536" spans="1:5" ht="11.25">
      <c r="A536" s="33">
        <v>985859</v>
      </c>
      <c r="B536" s="32" t="s">
        <v>557</v>
      </c>
      <c r="C536" s="33" t="s">
        <v>36</v>
      </c>
      <c r="D536" s="34">
        <v>4067017.92</v>
      </c>
      <c r="E536" s="35"/>
    </row>
    <row r="537" spans="1:5" ht="11.25">
      <c r="A537" s="33">
        <v>985861</v>
      </c>
      <c r="B537" s="32" t="s">
        <v>558</v>
      </c>
      <c r="C537" s="33" t="s">
        <v>36</v>
      </c>
      <c r="D537" s="34">
        <v>3464496.72</v>
      </c>
      <c r="E537" s="35"/>
    </row>
    <row r="538" spans="1:5" ht="11.25">
      <c r="A538" s="33">
        <v>985863</v>
      </c>
      <c r="B538" s="32" t="s">
        <v>559</v>
      </c>
      <c r="C538" s="33" t="s">
        <v>36</v>
      </c>
      <c r="D538" s="34">
        <v>653818.91</v>
      </c>
      <c r="E538" s="35"/>
    </row>
    <row r="539" spans="1:5" ht="11.25">
      <c r="A539" s="33">
        <v>985865</v>
      </c>
      <c r="B539" s="32" t="s">
        <v>560</v>
      </c>
      <c r="C539" s="33" t="s">
        <v>36</v>
      </c>
      <c r="D539" s="34">
        <v>4489962.63</v>
      </c>
      <c r="E539" s="35"/>
    </row>
    <row r="540" spans="1:5" ht="11.25">
      <c r="A540" s="33">
        <v>985867</v>
      </c>
      <c r="B540" s="32" t="s">
        <v>561</v>
      </c>
      <c r="C540" s="33" t="s">
        <v>36</v>
      </c>
      <c r="D540" s="34">
        <v>6025211.7299999995</v>
      </c>
      <c r="E540" s="35"/>
    </row>
    <row r="541" spans="1:5" ht="11.25">
      <c r="A541" s="33">
        <v>985869</v>
      </c>
      <c r="B541" s="32" t="s">
        <v>562</v>
      </c>
      <c r="C541" s="33" t="s">
        <v>36</v>
      </c>
      <c r="D541" s="34">
        <v>653818.91</v>
      </c>
      <c r="E541" s="35"/>
    </row>
    <row r="542" spans="1:5" ht="11.25">
      <c r="A542" s="33">
        <v>985871</v>
      </c>
      <c r="B542" s="32" t="s">
        <v>563</v>
      </c>
      <c r="C542" s="33" t="s">
        <v>36</v>
      </c>
      <c r="D542" s="34">
        <v>506709.66</v>
      </c>
      <c r="E542" s="35"/>
    </row>
    <row r="543" spans="1:5" ht="11.25">
      <c r="A543" s="33">
        <v>985875</v>
      </c>
      <c r="B543" s="32" t="s">
        <v>564</v>
      </c>
      <c r="C543" s="33" t="s">
        <v>36</v>
      </c>
      <c r="D543" s="34">
        <v>3143583.09</v>
      </c>
      <c r="E543" s="35"/>
    </row>
    <row r="544" spans="1:5" ht="11.25">
      <c r="A544" s="33">
        <v>985877</v>
      </c>
      <c r="B544" s="32" t="s">
        <v>565</v>
      </c>
      <c r="C544" s="33" t="s">
        <v>36</v>
      </c>
      <c r="D544" s="34">
        <v>6025211.7299999995</v>
      </c>
      <c r="E544" s="35"/>
    </row>
    <row r="545" spans="1:5" ht="11.25">
      <c r="A545" s="33">
        <v>985879</v>
      </c>
      <c r="B545" s="32" t="s">
        <v>566</v>
      </c>
      <c r="C545" s="33" t="s">
        <v>36</v>
      </c>
      <c r="D545" s="34">
        <v>3701400.62</v>
      </c>
      <c r="E545" s="35"/>
    </row>
    <row r="546" spans="1:5" ht="11.25">
      <c r="A546" s="33">
        <v>985881</v>
      </c>
      <c r="B546" s="32" t="s">
        <v>567</v>
      </c>
      <c r="C546" s="33" t="s">
        <v>36</v>
      </c>
      <c r="D546" s="34">
        <v>3464496.72</v>
      </c>
      <c r="E546" s="35"/>
    </row>
    <row r="547" spans="1:5" ht="11.25">
      <c r="A547" s="33">
        <v>982911</v>
      </c>
      <c r="B547" s="32" t="s">
        <v>568</v>
      </c>
      <c r="C547" s="33" t="s">
        <v>36</v>
      </c>
      <c r="D547" s="34">
        <v>621127.97</v>
      </c>
      <c r="E547" s="35"/>
    </row>
    <row r="548" spans="1:5" ht="11.25">
      <c r="A548" s="33">
        <v>986007</v>
      </c>
      <c r="B548" s="32" t="s">
        <v>569</v>
      </c>
      <c r="C548" s="33" t="s">
        <v>36</v>
      </c>
      <c r="D548" s="34">
        <v>45952480.20999999</v>
      </c>
      <c r="E548" s="35"/>
    </row>
    <row r="549" spans="1:5" ht="11.25">
      <c r="A549" s="33">
        <v>985885</v>
      </c>
      <c r="B549" s="32" t="s">
        <v>570</v>
      </c>
      <c r="C549" s="33" t="s">
        <v>36</v>
      </c>
      <c r="D549" s="34">
        <v>4820169.38</v>
      </c>
      <c r="E549" s="35"/>
    </row>
    <row r="550" spans="1:5" ht="11.25">
      <c r="A550" s="33">
        <v>982921</v>
      </c>
      <c r="B550" s="32" t="s">
        <v>571</v>
      </c>
      <c r="C550" s="33" t="s">
        <v>36</v>
      </c>
      <c r="D550" s="34">
        <v>93502944.78999999</v>
      </c>
      <c r="E550" s="35"/>
    </row>
    <row r="551" spans="1:5" ht="11.25">
      <c r="A551" s="33">
        <v>986001</v>
      </c>
      <c r="B551" s="32" t="s">
        <v>572</v>
      </c>
      <c r="C551" s="33" t="s">
        <v>36</v>
      </c>
      <c r="D551" s="34">
        <v>14776464.850000001</v>
      </c>
      <c r="E551" s="35"/>
    </row>
    <row r="552" spans="1:5" ht="11.25">
      <c r="A552" s="33">
        <v>985891</v>
      </c>
      <c r="B552" s="32" t="s">
        <v>573</v>
      </c>
      <c r="C552" s="33" t="s">
        <v>36</v>
      </c>
      <c r="D552" s="34">
        <v>3163236.13</v>
      </c>
      <c r="E552" s="35"/>
    </row>
    <row r="553" spans="1:5" ht="11.25">
      <c r="A553" s="33">
        <v>985893</v>
      </c>
      <c r="B553" s="32" t="s">
        <v>574</v>
      </c>
      <c r="C553" s="33" t="s">
        <v>36</v>
      </c>
      <c r="D553" s="34">
        <v>4518908.78</v>
      </c>
      <c r="E553" s="35"/>
    </row>
    <row r="554" spans="1:5" ht="11.25">
      <c r="A554" s="33">
        <v>985895</v>
      </c>
      <c r="B554" s="32" t="s">
        <v>575</v>
      </c>
      <c r="C554" s="33" t="s">
        <v>36</v>
      </c>
      <c r="D554" s="34">
        <v>4518908.78</v>
      </c>
      <c r="E554" s="35"/>
    </row>
    <row r="555" spans="1:5" ht="11.25">
      <c r="A555" s="33">
        <v>980782</v>
      </c>
      <c r="B555" s="32" t="s">
        <v>576</v>
      </c>
      <c r="C555" s="33" t="s">
        <v>36</v>
      </c>
      <c r="D555" s="34">
        <v>4669539.09</v>
      </c>
      <c r="E555" s="35"/>
    </row>
    <row r="556" spans="1:5" ht="11.25">
      <c r="A556" s="33">
        <v>985897</v>
      </c>
      <c r="B556" s="32" t="s">
        <v>577</v>
      </c>
      <c r="C556" s="33" t="s">
        <v>36</v>
      </c>
      <c r="D556" s="34">
        <v>835935.64</v>
      </c>
      <c r="E556" s="35"/>
    </row>
    <row r="557" spans="1:5" ht="11.25">
      <c r="A557" s="33">
        <v>985899</v>
      </c>
      <c r="B557" s="32" t="s">
        <v>578</v>
      </c>
      <c r="C557" s="33" t="s">
        <v>36</v>
      </c>
      <c r="D557" s="34">
        <v>27790704.310000002</v>
      </c>
      <c r="E557" s="35"/>
    </row>
    <row r="558" spans="1:5" ht="11.25">
      <c r="A558" s="33">
        <v>985901</v>
      </c>
      <c r="B558" s="32" t="s">
        <v>579</v>
      </c>
      <c r="C558" s="33" t="s">
        <v>36</v>
      </c>
      <c r="D558" s="34">
        <v>653818.91</v>
      </c>
      <c r="E558" s="35"/>
    </row>
    <row r="559" spans="1:5" ht="11.25">
      <c r="A559" s="33">
        <v>980784</v>
      </c>
      <c r="B559" s="32" t="s">
        <v>580</v>
      </c>
      <c r="C559" s="33" t="s">
        <v>36</v>
      </c>
      <c r="D559" s="34">
        <v>3012605.82</v>
      </c>
      <c r="E559" s="35"/>
    </row>
    <row r="560" spans="1:5" ht="11.25">
      <c r="A560" s="33">
        <v>986009</v>
      </c>
      <c r="B560" s="32" t="s">
        <v>581</v>
      </c>
      <c r="C560" s="33" t="s">
        <v>36</v>
      </c>
      <c r="D560" s="34">
        <v>3765757.31</v>
      </c>
      <c r="E560" s="35"/>
    </row>
    <row r="561" spans="1:5" ht="11.25">
      <c r="A561" s="33">
        <v>985903</v>
      </c>
      <c r="B561" s="32" t="s">
        <v>582</v>
      </c>
      <c r="C561" s="33" t="s">
        <v>36</v>
      </c>
      <c r="D561" s="34">
        <v>4970799.68</v>
      </c>
      <c r="E561" s="35"/>
    </row>
    <row r="562" spans="1:5" ht="11.25">
      <c r="A562" s="33">
        <v>985905</v>
      </c>
      <c r="B562" s="32" t="s">
        <v>583</v>
      </c>
      <c r="C562" s="33" t="s">
        <v>36</v>
      </c>
      <c r="D562" s="34">
        <v>3012605.82</v>
      </c>
      <c r="E562" s="35"/>
    </row>
    <row r="563" spans="1:5" ht="11.25">
      <c r="A563" s="33">
        <v>985909</v>
      </c>
      <c r="B563" s="32" t="s">
        <v>584</v>
      </c>
      <c r="C563" s="33" t="s">
        <v>36</v>
      </c>
      <c r="D563" s="34">
        <v>4820169.38</v>
      </c>
      <c r="E563" s="35"/>
    </row>
    <row r="564" spans="1:5" ht="11.25">
      <c r="A564" s="33">
        <v>980786</v>
      </c>
      <c r="B564" s="32" t="s">
        <v>585</v>
      </c>
      <c r="C564" s="33" t="s">
        <v>36</v>
      </c>
      <c r="D564" s="34">
        <v>555746.08</v>
      </c>
      <c r="E564" s="35"/>
    </row>
    <row r="565" spans="1:5" ht="11.25">
      <c r="A565" s="33">
        <v>985911</v>
      </c>
      <c r="B565" s="32" t="s">
        <v>586</v>
      </c>
      <c r="C565" s="33" t="s">
        <v>36</v>
      </c>
      <c r="D565" s="34">
        <v>8477768.99</v>
      </c>
      <c r="E565" s="35"/>
    </row>
    <row r="566" spans="1:5" ht="11.25">
      <c r="A566" s="33">
        <v>985913</v>
      </c>
      <c r="B566" s="32" t="s">
        <v>587</v>
      </c>
      <c r="C566" s="33" t="s">
        <v>36</v>
      </c>
      <c r="D566" s="34">
        <v>3464496.72</v>
      </c>
      <c r="E566" s="35"/>
    </row>
    <row r="567" spans="1:5" ht="11.25">
      <c r="A567" s="33">
        <v>980788</v>
      </c>
      <c r="B567" s="32" t="s">
        <v>588</v>
      </c>
      <c r="C567" s="33" t="s">
        <v>36</v>
      </c>
      <c r="D567" s="34">
        <v>441327.77</v>
      </c>
      <c r="E567" s="35"/>
    </row>
    <row r="568" spans="1:5" ht="11.25">
      <c r="A568" s="33">
        <v>985915</v>
      </c>
      <c r="B568" s="32" t="s">
        <v>589</v>
      </c>
      <c r="C568" s="33" t="s">
        <v>36</v>
      </c>
      <c r="D568" s="34">
        <v>5874581.449999999</v>
      </c>
      <c r="E568" s="35"/>
    </row>
    <row r="569" spans="1:5" ht="11.25">
      <c r="A569" s="33">
        <v>985917</v>
      </c>
      <c r="B569" s="32" t="s">
        <v>590</v>
      </c>
      <c r="C569" s="33" t="s">
        <v>36</v>
      </c>
      <c r="D569" s="34">
        <v>3163236.13</v>
      </c>
      <c r="E569" s="35"/>
    </row>
    <row r="570" spans="1:5" ht="11.25">
      <c r="A570" s="33">
        <v>982917</v>
      </c>
      <c r="B570" s="32" t="s">
        <v>591</v>
      </c>
      <c r="C570" s="33" t="s">
        <v>36</v>
      </c>
      <c r="D570" s="34">
        <v>3012605.82</v>
      </c>
      <c r="E570" s="35"/>
    </row>
    <row r="571" spans="1:5" ht="11.25">
      <c r="A571" s="33">
        <v>985925</v>
      </c>
      <c r="B571" s="32" t="s">
        <v>592</v>
      </c>
      <c r="C571" s="33" t="s">
        <v>36</v>
      </c>
      <c r="D571" s="34">
        <v>3701400.62</v>
      </c>
      <c r="E571" s="35"/>
    </row>
    <row r="572" spans="1:5" ht="11.25">
      <c r="A572" s="33"/>
      <c r="C572" s="15" t="s">
        <v>12</v>
      </c>
      <c r="D572" s="35">
        <f>SUM(D499:D571)</f>
        <v>997787349.0200001</v>
      </c>
      <c r="E572" s="35"/>
    </row>
    <row r="573" spans="1:5" ht="11.25">
      <c r="A573" s="33">
        <v>981601</v>
      </c>
      <c r="B573" s="32" t="s">
        <v>593</v>
      </c>
      <c r="C573" s="33" t="s">
        <v>37</v>
      </c>
      <c r="D573" s="34">
        <v>45488.05</v>
      </c>
      <c r="E573" s="35"/>
    </row>
    <row r="574" spans="1:5" ht="11.25">
      <c r="A574" s="33">
        <v>981603</v>
      </c>
      <c r="B574" s="32" t="s">
        <v>594</v>
      </c>
      <c r="C574" s="33" t="s">
        <v>37</v>
      </c>
      <c r="D574" s="34">
        <v>2976203.182</v>
      </c>
      <c r="E574" s="35"/>
    </row>
    <row r="575" spans="1:5" ht="11.25">
      <c r="A575" s="33">
        <v>981605</v>
      </c>
      <c r="B575" s="32" t="s">
        <v>595</v>
      </c>
      <c r="C575" s="33" t="s">
        <v>37</v>
      </c>
      <c r="D575" s="34">
        <v>45488.05</v>
      </c>
      <c r="E575" s="35"/>
    </row>
    <row r="576" spans="1:5" ht="11.25">
      <c r="A576" s="33">
        <v>981607</v>
      </c>
      <c r="B576" s="32" t="s">
        <v>596</v>
      </c>
      <c r="C576" s="33" t="s">
        <v>37</v>
      </c>
      <c r="D576" s="34">
        <v>43321.95</v>
      </c>
      <c r="E576" s="35"/>
    </row>
    <row r="577" spans="1:5" ht="11.25">
      <c r="A577" s="33">
        <v>981609</v>
      </c>
      <c r="B577" s="32" t="s">
        <v>597</v>
      </c>
      <c r="C577" s="33" t="s">
        <v>37</v>
      </c>
      <c r="D577" s="34">
        <v>47654.16</v>
      </c>
      <c r="E577" s="35"/>
    </row>
    <row r="578" spans="1:5" ht="11.25">
      <c r="A578" s="33">
        <v>981611</v>
      </c>
      <c r="B578" s="32" t="s">
        <v>598</v>
      </c>
      <c r="C578" s="33" t="s">
        <v>37</v>
      </c>
      <c r="D578" s="34">
        <v>43321.95</v>
      </c>
      <c r="E578" s="35"/>
    </row>
    <row r="579" spans="1:5" ht="11.25">
      <c r="A579" s="33">
        <v>981613</v>
      </c>
      <c r="B579" s="32" t="s">
        <v>599</v>
      </c>
      <c r="C579" s="33" t="s">
        <v>37</v>
      </c>
      <c r="D579" s="34">
        <v>3784116.0889999997</v>
      </c>
      <c r="E579" s="35"/>
    </row>
    <row r="580" spans="1:5" ht="11.25">
      <c r="A580" s="33">
        <v>981617</v>
      </c>
      <c r="B580" s="32" t="s">
        <v>600</v>
      </c>
      <c r="C580" s="33" t="s">
        <v>37</v>
      </c>
      <c r="D580" s="34">
        <v>43321.95</v>
      </c>
      <c r="E580" s="35"/>
    </row>
    <row r="581" spans="1:5" ht="11.25">
      <c r="A581" s="33">
        <v>981619</v>
      </c>
      <c r="B581" s="32" t="s">
        <v>601</v>
      </c>
      <c r="C581" s="33" t="s">
        <v>37</v>
      </c>
      <c r="D581" s="34">
        <v>3436230.226</v>
      </c>
      <c r="E581" s="35"/>
    </row>
    <row r="582" spans="1:5" ht="11.25">
      <c r="A582" s="33">
        <v>981621</v>
      </c>
      <c r="B582" s="32" t="s">
        <v>602</v>
      </c>
      <c r="C582" s="33" t="s">
        <v>37</v>
      </c>
      <c r="D582" s="34">
        <v>10071423.7765</v>
      </c>
      <c r="E582" s="35"/>
    </row>
    <row r="583" spans="1:5" ht="11.25">
      <c r="A583" s="33">
        <v>981625</v>
      </c>
      <c r="B583" s="32" t="s">
        <v>603</v>
      </c>
      <c r="C583" s="33" t="s">
        <v>37</v>
      </c>
      <c r="D583" s="34">
        <v>43321.95</v>
      </c>
      <c r="E583" s="35"/>
    </row>
    <row r="584" spans="1:5" ht="11.25">
      <c r="A584" s="33">
        <v>983003</v>
      </c>
      <c r="B584" s="32" t="s">
        <v>604</v>
      </c>
      <c r="C584" s="33" t="s">
        <v>37</v>
      </c>
      <c r="D584" s="34">
        <v>54152.45</v>
      </c>
      <c r="E584" s="35"/>
    </row>
    <row r="585" spans="1:5" ht="11.25">
      <c r="A585" s="33">
        <v>981639</v>
      </c>
      <c r="B585" s="32" t="s">
        <v>605</v>
      </c>
      <c r="C585" s="33" t="s">
        <v>37</v>
      </c>
      <c r="D585" s="34">
        <v>71481.28</v>
      </c>
      <c r="E585" s="35"/>
    </row>
    <row r="586" spans="1:5" ht="11.25">
      <c r="A586" s="33">
        <v>981645</v>
      </c>
      <c r="B586" s="32" t="s">
        <v>606</v>
      </c>
      <c r="C586" s="33" t="s">
        <v>37</v>
      </c>
      <c r="D586" s="34">
        <v>1751444.1630000002</v>
      </c>
      <c r="E586" s="35"/>
    </row>
    <row r="587" spans="1:5" ht="11.25">
      <c r="A587" s="33">
        <v>981647</v>
      </c>
      <c r="B587" s="32" t="s">
        <v>607</v>
      </c>
      <c r="C587" s="33" t="s">
        <v>37</v>
      </c>
      <c r="D587" s="34">
        <v>43321.95</v>
      </c>
      <c r="E587" s="35"/>
    </row>
    <row r="588" spans="1:5" ht="11.25">
      <c r="A588" s="33">
        <v>981649</v>
      </c>
      <c r="B588" s="32" t="s">
        <v>608</v>
      </c>
      <c r="C588" s="33" t="s">
        <v>37</v>
      </c>
      <c r="D588" s="34">
        <v>1666329.98</v>
      </c>
      <c r="E588" s="35"/>
    </row>
    <row r="589" spans="1:5" ht="11.25">
      <c r="A589" s="33">
        <v>981653</v>
      </c>
      <c r="B589" s="32" t="s">
        <v>609</v>
      </c>
      <c r="C589" s="33" t="s">
        <v>37</v>
      </c>
      <c r="D589" s="34">
        <v>45488.05</v>
      </c>
      <c r="E589" s="35"/>
    </row>
    <row r="590" spans="1:5" ht="11.25">
      <c r="A590" s="33">
        <v>981657</v>
      </c>
      <c r="B590" s="32" t="s">
        <v>610</v>
      </c>
      <c r="C590" s="33" t="s">
        <v>37</v>
      </c>
      <c r="D590" s="34">
        <v>43321.95</v>
      </c>
      <c r="E590" s="35"/>
    </row>
    <row r="591" spans="1:5" ht="11.25">
      <c r="A591" s="33">
        <v>981659</v>
      </c>
      <c r="B591" s="32" t="s">
        <v>611</v>
      </c>
      <c r="C591" s="33" t="s">
        <v>37</v>
      </c>
      <c r="D591" s="34">
        <v>43321.95</v>
      </c>
      <c r="E591" s="35"/>
    </row>
    <row r="592" spans="1:5" ht="11.25">
      <c r="A592" s="33">
        <v>981661</v>
      </c>
      <c r="B592" s="32" t="s">
        <v>612</v>
      </c>
      <c r="C592" s="33" t="s">
        <v>37</v>
      </c>
      <c r="D592" s="34">
        <v>67149.06</v>
      </c>
      <c r="E592" s="35"/>
    </row>
    <row r="593" spans="1:5" ht="11.25">
      <c r="A593" s="33">
        <v>981663</v>
      </c>
      <c r="B593" s="32" t="s">
        <v>613</v>
      </c>
      <c r="C593" s="33" t="s">
        <v>37</v>
      </c>
      <c r="D593" s="34">
        <v>43321.95</v>
      </c>
      <c r="E593" s="35"/>
    </row>
    <row r="594" spans="1:5" ht="11.25">
      <c r="A594" s="33">
        <v>981665</v>
      </c>
      <c r="B594" s="32" t="s">
        <v>614</v>
      </c>
      <c r="C594" s="33" t="s">
        <v>37</v>
      </c>
      <c r="D594" s="34">
        <v>43321.95</v>
      </c>
      <c r="E594" s="35"/>
    </row>
    <row r="595" spans="1:5" ht="11.25">
      <c r="A595" s="33">
        <v>981667</v>
      </c>
      <c r="B595" s="32" t="s">
        <v>615</v>
      </c>
      <c r="C595" s="33" t="s">
        <v>37</v>
      </c>
      <c r="D595" s="34">
        <v>43321.95</v>
      </c>
      <c r="E595" s="35"/>
    </row>
    <row r="596" spans="1:5" ht="11.25">
      <c r="A596" s="33">
        <v>981673</v>
      </c>
      <c r="B596" s="32" t="s">
        <v>616</v>
      </c>
      <c r="C596" s="33" t="s">
        <v>37</v>
      </c>
      <c r="D596" s="34">
        <v>1808541.8560000004</v>
      </c>
      <c r="E596" s="35"/>
    </row>
    <row r="597" spans="1:5" ht="11.25">
      <c r="A597" s="33">
        <v>981675</v>
      </c>
      <c r="B597" s="32" t="s">
        <v>617</v>
      </c>
      <c r="C597" s="33" t="s">
        <v>37</v>
      </c>
      <c r="D597" s="34">
        <v>43321.95</v>
      </c>
      <c r="E597" s="35"/>
    </row>
    <row r="598" spans="1:5" ht="11.25">
      <c r="A598" s="33">
        <v>981677</v>
      </c>
      <c r="B598" s="32" t="s">
        <v>618</v>
      </c>
      <c r="C598" s="33" t="s">
        <v>37</v>
      </c>
      <c r="D598" s="34">
        <v>43321.95</v>
      </c>
      <c r="E598" s="35"/>
    </row>
    <row r="599" spans="1:5" ht="11.25">
      <c r="A599" s="33">
        <v>981751</v>
      </c>
      <c r="B599" s="32" t="s">
        <v>619</v>
      </c>
      <c r="C599" s="33" t="s">
        <v>37</v>
      </c>
      <c r="D599" s="34">
        <v>43321.95</v>
      </c>
      <c r="E599" s="35"/>
    </row>
    <row r="600" spans="1:5" ht="11.25">
      <c r="A600" s="33">
        <v>981679</v>
      </c>
      <c r="B600" s="32" t="s">
        <v>620</v>
      </c>
      <c r="C600" s="33" t="s">
        <v>37</v>
      </c>
      <c r="D600" s="34">
        <v>1002042.8434037147</v>
      </c>
      <c r="E600" s="35"/>
    </row>
    <row r="601" spans="1:5" ht="11.25">
      <c r="A601" s="33">
        <v>981683</v>
      </c>
      <c r="B601" s="32" t="s">
        <v>621</v>
      </c>
      <c r="C601" s="33" t="s">
        <v>37</v>
      </c>
      <c r="D601" s="34">
        <v>3241663.8445000006</v>
      </c>
      <c r="E601" s="35"/>
    </row>
    <row r="602" spans="1:5" ht="11.25">
      <c r="A602" s="33">
        <v>981685</v>
      </c>
      <c r="B602" s="32" t="s">
        <v>622</v>
      </c>
      <c r="C602" s="33" t="s">
        <v>37</v>
      </c>
      <c r="D602" s="34">
        <v>1386812.85</v>
      </c>
      <c r="E602" s="35"/>
    </row>
    <row r="603" spans="1:5" ht="11.25">
      <c r="A603" s="33">
        <v>981687</v>
      </c>
      <c r="B603" s="32" t="s">
        <v>623</v>
      </c>
      <c r="C603" s="33" t="s">
        <v>37</v>
      </c>
      <c r="D603" s="34">
        <v>16337691.759903712</v>
      </c>
      <c r="E603" s="35"/>
    </row>
    <row r="604" spans="1:5" ht="11.25">
      <c r="A604" s="33">
        <v>981689</v>
      </c>
      <c r="B604" s="32" t="s">
        <v>624</v>
      </c>
      <c r="C604" s="33" t="s">
        <v>37</v>
      </c>
      <c r="D604" s="34">
        <v>4412868.62</v>
      </c>
      <c r="E604" s="35"/>
    </row>
    <row r="605" spans="1:5" ht="11.25">
      <c r="A605" s="33">
        <v>981691</v>
      </c>
      <c r="B605" s="32" t="s">
        <v>625</v>
      </c>
      <c r="C605" s="33" t="s">
        <v>37</v>
      </c>
      <c r="D605" s="34">
        <v>45488.05</v>
      </c>
      <c r="E605" s="35"/>
    </row>
    <row r="606" spans="1:5" ht="11.25">
      <c r="A606" s="33">
        <v>981693</v>
      </c>
      <c r="B606" s="32" t="s">
        <v>626</v>
      </c>
      <c r="C606" s="33" t="s">
        <v>37</v>
      </c>
      <c r="D606" s="34">
        <v>43321.95</v>
      </c>
      <c r="E606" s="35"/>
    </row>
    <row r="607" spans="1:5" ht="11.25">
      <c r="A607" s="33">
        <v>980418</v>
      </c>
      <c r="B607" s="32" t="s">
        <v>627</v>
      </c>
      <c r="C607" s="33" t="s">
        <v>37</v>
      </c>
      <c r="D607" s="34">
        <v>43321.95</v>
      </c>
      <c r="E607" s="35"/>
    </row>
    <row r="608" spans="1:5" ht="11.25">
      <c r="A608" s="33">
        <v>981695</v>
      </c>
      <c r="B608" s="32" t="s">
        <v>628</v>
      </c>
      <c r="C608" s="33" t="s">
        <v>37</v>
      </c>
      <c r="D608" s="34">
        <v>43321.95</v>
      </c>
      <c r="E608" s="35"/>
    </row>
    <row r="609" spans="1:5" ht="11.25">
      <c r="A609" s="33">
        <v>981699</v>
      </c>
      <c r="B609" s="32" t="s">
        <v>629</v>
      </c>
      <c r="C609" s="33" t="s">
        <v>37</v>
      </c>
      <c r="D609" s="34">
        <v>43321.95</v>
      </c>
      <c r="E609" s="35"/>
    </row>
    <row r="610" spans="1:5" ht="11.25">
      <c r="A610" s="33">
        <v>981701</v>
      </c>
      <c r="B610" s="32" t="s">
        <v>630</v>
      </c>
      <c r="C610" s="33" t="s">
        <v>37</v>
      </c>
      <c r="D610" s="34">
        <v>43321.95</v>
      </c>
      <c r="E610" s="35"/>
    </row>
    <row r="611" spans="1:5" ht="11.25">
      <c r="A611" s="33">
        <v>981709</v>
      </c>
      <c r="B611" s="32" t="s">
        <v>631</v>
      </c>
      <c r="C611" s="33" t="s">
        <v>37</v>
      </c>
      <c r="D611" s="34">
        <v>45488.05</v>
      </c>
      <c r="E611" s="35"/>
    </row>
    <row r="612" spans="1:5" ht="11.25">
      <c r="A612" s="33">
        <v>981711</v>
      </c>
      <c r="B612" s="32" t="s">
        <v>632</v>
      </c>
      <c r="C612" s="33" t="s">
        <v>37</v>
      </c>
      <c r="D612" s="34">
        <v>47654.16</v>
      </c>
      <c r="E612" s="35"/>
    </row>
    <row r="613" spans="1:5" ht="11.25">
      <c r="A613" s="33">
        <v>981715</v>
      </c>
      <c r="B613" s="32" t="s">
        <v>633</v>
      </c>
      <c r="C613" s="33" t="s">
        <v>37</v>
      </c>
      <c r="D613" s="34">
        <v>43321.95</v>
      </c>
      <c r="E613" s="35"/>
    </row>
    <row r="614" spans="1:5" ht="11.25">
      <c r="A614" s="33">
        <v>981717</v>
      </c>
      <c r="B614" s="32" t="s">
        <v>634</v>
      </c>
      <c r="C614" s="33" t="s">
        <v>37</v>
      </c>
      <c r="D614" s="34">
        <v>43321.95</v>
      </c>
      <c r="E614" s="35"/>
    </row>
    <row r="615" spans="1:5" ht="11.25">
      <c r="A615" s="33">
        <v>981719</v>
      </c>
      <c r="B615" s="32" t="s">
        <v>635</v>
      </c>
      <c r="C615" s="33" t="s">
        <v>37</v>
      </c>
      <c r="D615" s="34">
        <v>51986.36</v>
      </c>
      <c r="E615" s="35"/>
    </row>
    <row r="616" spans="1:5" ht="11.25">
      <c r="A616" s="33">
        <v>981729</v>
      </c>
      <c r="B616" s="32" t="s">
        <v>636</v>
      </c>
      <c r="C616" s="33" t="s">
        <v>37</v>
      </c>
      <c r="D616" s="34">
        <v>47654.16</v>
      </c>
      <c r="E616" s="35"/>
    </row>
    <row r="617" spans="1:5" ht="11.25">
      <c r="A617" s="33">
        <v>981737</v>
      </c>
      <c r="B617" s="32" t="s">
        <v>637</v>
      </c>
      <c r="C617" s="33" t="s">
        <v>37</v>
      </c>
      <c r="D617" s="34">
        <v>43321.95</v>
      </c>
      <c r="E617" s="35"/>
    </row>
    <row r="618" spans="1:5" ht="11.25">
      <c r="A618" s="33">
        <v>981739</v>
      </c>
      <c r="B618" s="32" t="s">
        <v>638</v>
      </c>
      <c r="C618" s="33" t="s">
        <v>37</v>
      </c>
      <c r="D618" s="34">
        <v>43321.95</v>
      </c>
      <c r="E618" s="35"/>
    </row>
    <row r="619" spans="1:5" ht="11.25">
      <c r="A619" s="33">
        <v>981743</v>
      </c>
      <c r="B619" s="32" t="s">
        <v>639</v>
      </c>
      <c r="C619" s="33" t="s">
        <v>37</v>
      </c>
      <c r="D619" s="34">
        <v>16665733.510903714</v>
      </c>
      <c r="E619" s="35"/>
    </row>
    <row r="620" spans="1:5" ht="11.25">
      <c r="A620" s="33">
        <v>980420</v>
      </c>
      <c r="B620" s="32" t="s">
        <v>640</v>
      </c>
      <c r="C620" s="33" t="s">
        <v>37</v>
      </c>
      <c r="D620" s="34">
        <v>43321.95</v>
      </c>
      <c r="E620" s="35"/>
    </row>
    <row r="621" spans="1:5" ht="11.25">
      <c r="A621" s="33">
        <v>981745</v>
      </c>
      <c r="B621" s="32" t="s">
        <v>641</v>
      </c>
      <c r="C621" s="33" t="s">
        <v>37</v>
      </c>
      <c r="D621" s="34">
        <v>43321.95</v>
      </c>
      <c r="E621" s="35"/>
    </row>
    <row r="622" spans="1:5" ht="11.25">
      <c r="A622" s="33">
        <v>981747</v>
      </c>
      <c r="B622" s="32" t="s">
        <v>642</v>
      </c>
      <c r="C622" s="33" t="s">
        <v>37</v>
      </c>
      <c r="D622" s="34">
        <v>43321.95</v>
      </c>
      <c r="E622" s="35"/>
    </row>
    <row r="623" spans="1:5" ht="11.25">
      <c r="A623" s="33">
        <v>981721</v>
      </c>
      <c r="B623" s="32" t="s">
        <v>643</v>
      </c>
      <c r="C623" s="33" t="s">
        <v>37</v>
      </c>
      <c r="D623" s="34">
        <v>43321.95</v>
      </c>
      <c r="E623" s="35"/>
    </row>
    <row r="624" spans="1:5" ht="11.25">
      <c r="A624" s="33">
        <v>981759</v>
      </c>
      <c r="B624" s="32" t="s">
        <v>644</v>
      </c>
      <c r="C624" s="33" t="s">
        <v>37</v>
      </c>
      <c r="D624" s="34">
        <v>15680022.636500001</v>
      </c>
      <c r="E624" s="35"/>
    </row>
    <row r="625" spans="1:5" ht="11.25">
      <c r="A625" s="33">
        <v>981767</v>
      </c>
      <c r="B625" s="32" t="s">
        <v>645</v>
      </c>
      <c r="C625" s="33" t="s">
        <v>37</v>
      </c>
      <c r="D625" s="34">
        <v>43321.95</v>
      </c>
      <c r="E625" s="35"/>
    </row>
    <row r="626" spans="1:5" ht="11.25">
      <c r="A626" s="33">
        <v>981769</v>
      </c>
      <c r="B626" s="32" t="s">
        <v>646</v>
      </c>
      <c r="C626" s="33" t="s">
        <v>37</v>
      </c>
      <c r="D626" s="34">
        <v>43321.95</v>
      </c>
      <c r="E626" s="35"/>
    </row>
    <row r="627" spans="1:5" ht="11.25">
      <c r="A627" s="33">
        <v>981771</v>
      </c>
      <c r="B627" s="32" t="s">
        <v>647</v>
      </c>
      <c r="C627" s="33" t="s">
        <v>37</v>
      </c>
      <c r="D627" s="34">
        <v>43321.95</v>
      </c>
      <c r="E627" s="35"/>
    </row>
    <row r="628" spans="1:5" ht="11.25">
      <c r="A628" s="33">
        <v>981773</v>
      </c>
      <c r="B628" s="32" t="s">
        <v>648</v>
      </c>
      <c r="C628" s="33" t="s">
        <v>37</v>
      </c>
      <c r="D628" s="34">
        <v>43321.95</v>
      </c>
      <c r="E628" s="35"/>
    </row>
    <row r="629" spans="1:5" ht="11.25">
      <c r="A629" s="33">
        <v>981777</v>
      </c>
      <c r="B629" s="32" t="s">
        <v>649</v>
      </c>
      <c r="C629" s="33" t="s">
        <v>37</v>
      </c>
      <c r="D629" s="34">
        <v>54152.45</v>
      </c>
      <c r="E629" s="35"/>
    </row>
    <row r="630" spans="1:5" ht="11.25">
      <c r="A630" s="33">
        <v>981785</v>
      </c>
      <c r="B630" s="32" t="s">
        <v>650</v>
      </c>
      <c r="C630" s="33" t="s">
        <v>37</v>
      </c>
      <c r="D630" s="34">
        <v>45488.05</v>
      </c>
      <c r="E630" s="35"/>
    </row>
    <row r="631" spans="1:5" ht="11.25">
      <c r="A631" s="33">
        <v>981787</v>
      </c>
      <c r="B631" s="32" t="s">
        <v>651</v>
      </c>
      <c r="C631" s="33" t="s">
        <v>37</v>
      </c>
      <c r="D631" s="34">
        <v>58484.66</v>
      </c>
      <c r="E631" s="35"/>
    </row>
    <row r="632" spans="1:5" ht="11.25">
      <c r="A632" s="33">
        <v>981793</v>
      </c>
      <c r="B632" s="32" t="s">
        <v>652</v>
      </c>
      <c r="C632" s="33" t="s">
        <v>37</v>
      </c>
      <c r="D632" s="34">
        <v>48972.5205</v>
      </c>
      <c r="E632" s="35"/>
    </row>
    <row r="633" spans="1:5" ht="11.25">
      <c r="A633" s="33">
        <v>981797</v>
      </c>
      <c r="B633" s="32" t="s">
        <v>653</v>
      </c>
      <c r="C633" s="33" t="s">
        <v>37</v>
      </c>
      <c r="D633" s="34">
        <v>2332021.8775</v>
      </c>
      <c r="E633" s="35"/>
    </row>
    <row r="634" spans="1:5" ht="11.25">
      <c r="A634" s="33">
        <v>981799</v>
      </c>
      <c r="B634" s="32" t="s">
        <v>654</v>
      </c>
      <c r="C634" s="33" t="s">
        <v>37</v>
      </c>
      <c r="D634" s="34">
        <v>43321.95</v>
      </c>
      <c r="E634" s="35"/>
    </row>
    <row r="635" spans="1:5" ht="11.25">
      <c r="A635" s="33">
        <v>981803</v>
      </c>
      <c r="B635" s="32" t="s">
        <v>655</v>
      </c>
      <c r="C635" s="33" t="s">
        <v>37</v>
      </c>
      <c r="D635" s="34">
        <v>43321.95</v>
      </c>
      <c r="E635" s="35"/>
    </row>
    <row r="636" spans="1:5" ht="11.25">
      <c r="A636" s="33">
        <v>980426</v>
      </c>
      <c r="B636" s="32" t="s">
        <v>656</v>
      </c>
      <c r="C636" s="33" t="s">
        <v>37</v>
      </c>
      <c r="D636" s="34">
        <v>3106343.3665</v>
      </c>
      <c r="E636" s="35"/>
    </row>
    <row r="637" spans="1:5" ht="11.25">
      <c r="A637" s="33">
        <v>981809</v>
      </c>
      <c r="B637" s="32" t="s">
        <v>657</v>
      </c>
      <c r="C637" s="33" t="s">
        <v>37</v>
      </c>
      <c r="D637" s="34">
        <v>43321.95</v>
      </c>
      <c r="E637" s="35"/>
    </row>
    <row r="638" spans="1:5" ht="11.25">
      <c r="A638" s="33">
        <v>981893</v>
      </c>
      <c r="B638" s="32" t="s">
        <v>658</v>
      </c>
      <c r="C638" s="33" t="s">
        <v>37</v>
      </c>
      <c r="D638" s="34">
        <v>43321.95</v>
      </c>
      <c r="E638" s="35"/>
    </row>
    <row r="639" spans="1:5" ht="11.25">
      <c r="A639" s="33">
        <v>981811</v>
      </c>
      <c r="B639" s="32" t="s">
        <v>659</v>
      </c>
      <c r="C639" s="33" t="s">
        <v>37</v>
      </c>
      <c r="D639" s="34">
        <v>43321.95</v>
      </c>
      <c r="E639" s="35"/>
    </row>
    <row r="640" spans="1:5" ht="11.25">
      <c r="A640" s="33">
        <v>981813</v>
      </c>
      <c r="B640" s="32" t="s">
        <v>660</v>
      </c>
      <c r="C640" s="33" t="s">
        <v>37</v>
      </c>
      <c r="D640" s="34">
        <v>43321.95</v>
      </c>
      <c r="E640" s="35"/>
    </row>
    <row r="641" spans="1:5" ht="11.25">
      <c r="A641" s="33">
        <v>981817</v>
      </c>
      <c r="B641" s="32" t="s">
        <v>661</v>
      </c>
      <c r="C641" s="33" t="s">
        <v>37</v>
      </c>
      <c r="D641" s="34">
        <v>43321.95</v>
      </c>
      <c r="E641" s="35"/>
    </row>
    <row r="642" spans="1:5" ht="11.25">
      <c r="A642" s="33">
        <v>981825</v>
      </c>
      <c r="B642" s="32" t="s">
        <v>662</v>
      </c>
      <c r="C642" s="33" t="s">
        <v>37</v>
      </c>
      <c r="D642" s="34">
        <v>43321.95</v>
      </c>
      <c r="E642" s="35"/>
    </row>
    <row r="643" spans="1:5" ht="11.25">
      <c r="A643" s="33">
        <v>981835</v>
      </c>
      <c r="B643" s="32" t="s">
        <v>663</v>
      </c>
      <c r="C643" s="33" t="s">
        <v>37</v>
      </c>
      <c r="D643" s="34">
        <v>43321.95</v>
      </c>
      <c r="E643" s="35"/>
    </row>
    <row r="644" spans="1:5" ht="11.25">
      <c r="A644" s="33">
        <v>981821</v>
      </c>
      <c r="B644" s="32" t="s">
        <v>664</v>
      </c>
      <c r="C644" s="33" t="s">
        <v>37</v>
      </c>
      <c r="D644" s="34">
        <v>43321.95</v>
      </c>
      <c r="E644" s="35"/>
    </row>
    <row r="645" spans="1:5" ht="11.25">
      <c r="A645" s="33">
        <v>981839</v>
      </c>
      <c r="B645" s="32" t="s">
        <v>665</v>
      </c>
      <c r="C645" s="33" t="s">
        <v>37</v>
      </c>
      <c r="D645" s="34">
        <v>43321.95</v>
      </c>
      <c r="E645" s="35"/>
    </row>
    <row r="646" spans="1:5" ht="11.25">
      <c r="A646" s="33">
        <v>981845</v>
      </c>
      <c r="B646" s="32" t="s">
        <v>666</v>
      </c>
      <c r="C646" s="33" t="s">
        <v>37</v>
      </c>
      <c r="D646" s="34">
        <v>43321.95</v>
      </c>
      <c r="E646" s="35"/>
    </row>
    <row r="647" spans="1:5" ht="11.25">
      <c r="A647" s="33">
        <v>981847</v>
      </c>
      <c r="B647" s="32" t="s">
        <v>667</v>
      </c>
      <c r="C647" s="33" t="s">
        <v>37</v>
      </c>
      <c r="D647" s="34">
        <v>56318.57</v>
      </c>
      <c r="E647" s="35"/>
    </row>
    <row r="648" spans="1:5" ht="11.25">
      <c r="A648" s="33">
        <v>981853</v>
      </c>
      <c r="B648" s="32" t="s">
        <v>668</v>
      </c>
      <c r="C648" s="33" t="s">
        <v>37</v>
      </c>
      <c r="D648" s="34">
        <v>43321.95</v>
      </c>
      <c r="E648" s="35"/>
    </row>
    <row r="649" spans="1:5" ht="11.25">
      <c r="A649" s="33">
        <v>981857</v>
      </c>
      <c r="B649" s="32" t="s">
        <v>669</v>
      </c>
      <c r="C649" s="33" t="s">
        <v>37</v>
      </c>
      <c r="D649" s="34">
        <v>43321.95</v>
      </c>
      <c r="E649" s="35"/>
    </row>
    <row r="650" spans="1:5" ht="11.25">
      <c r="A650" s="33">
        <v>981927</v>
      </c>
      <c r="B650" s="32" t="s">
        <v>670</v>
      </c>
      <c r="C650" s="33" t="s">
        <v>37</v>
      </c>
      <c r="D650" s="34">
        <v>1099871.6635</v>
      </c>
      <c r="E650" s="35"/>
    </row>
    <row r="651" spans="1:5" ht="11.25">
      <c r="A651" s="33">
        <v>981865</v>
      </c>
      <c r="B651" s="32" t="s">
        <v>671</v>
      </c>
      <c r="C651" s="33" t="s">
        <v>37</v>
      </c>
      <c r="D651" s="34">
        <v>43321.95</v>
      </c>
      <c r="E651" s="35"/>
    </row>
    <row r="652" spans="1:5" ht="11.25">
      <c r="A652" s="33">
        <v>980432</v>
      </c>
      <c r="B652" s="32" t="s">
        <v>672</v>
      </c>
      <c r="C652" s="33" t="s">
        <v>37</v>
      </c>
      <c r="D652" s="34">
        <v>43321.95</v>
      </c>
      <c r="E652" s="35"/>
    </row>
    <row r="653" spans="1:5" ht="11.25">
      <c r="A653" s="33">
        <v>981869</v>
      </c>
      <c r="B653" s="32" t="s">
        <v>673</v>
      </c>
      <c r="C653" s="33" t="s">
        <v>37</v>
      </c>
      <c r="D653" s="34">
        <v>45488.05</v>
      </c>
      <c r="E653" s="35"/>
    </row>
    <row r="654" spans="1:5" ht="11.25">
      <c r="A654" s="33">
        <v>981873</v>
      </c>
      <c r="B654" s="32" t="s">
        <v>674</v>
      </c>
      <c r="C654" s="33" t="s">
        <v>37</v>
      </c>
      <c r="D654" s="34">
        <v>43321.95</v>
      </c>
      <c r="E654" s="35"/>
    </row>
    <row r="655" spans="1:5" ht="11.25">
      <c r="A655" s="33">
        <v>981879</v>
      </c>
      <c r="B655" s="32" t="s">
        <v>675</v>
      </c>
      <c r="C655" s="33" t="s">
        <v>37</v>
      </c>
      <c r="D655" s="34">
        <v>43321.95</v>
      </c>
      <c r="E655" s="35"/>
    </row>
    <row r="656" spans="1:5" ht="11.25">
      <c r="A656" s="33">
        <v>980434</v>
      </c>
      <c r="B656" s="32" t="s">
        <v>676</v>
      </c>
      <c r="C656" s="33" t="s">
        <v>37</v>
      </c>
      <c r="D656" s="34">
        <v>43321.95</v>
      </c>
      <c r="E656" s="35"/>
    </row>
    <row r="657" spans="1:5" ht="11.25">
      <c r="A657" s="33">
        <v>980428</v>
      </c>
      <c r="B657" s="32" t="s">
        <v>677</v>
      </c>
      <c r="C657" s="33" t="s">
        <v>37</v>
      </c>
      <c r="D657" s="34">
        <v>748824.64</v>
      </c>
      <c r="E657" s="35"/>
    </row>
    <row r="658" spans="1:5" ht="11.25">
      <c r="A658" s="33">
        <v>981883</v>
      </c>
      <c r="B658" s="32" t="s">
        <v>678</v>
      </c>
      <c r="C658" s="33" t="s">
        <v>37</v>
      </c>
      <c r="D658" s="34">
        <v>43321.95</v>
      </c>
      <c r="E658" s="35"/>
    </row>
    <row r="659" spans="1:5" ht="11.25">
      <c r="A659" s="33">
        <v>980436</v>
      </c>
      <c r="B659" s="32" t="s">
        <v>679</v>
      </c>
      <c r="C659" s="33" t="s">
        <v>37</v>
      </c>
      <c r="D659" s="34">
        <v>43321.95</v>
      </c>
      <c r="E659" s="35"/>
    </row>
    <row r="660" spans="1:5" ht="11.25">
      <c r="A660" s="33">
        <v>981887</v>
      </c>
      <c r="B660" s="32" t="s">
        <v>680</v>
      </c>
      <c r="C660" s="33" t="s">
        <v>37</v>
      </c>
      <c r="D660" s="34">
        <v>45488.05</v>
      </c>
      <c r="E660" s="35"/>
    </row>
    <row r="661" spans="1:5" ht="11.25">
      <c r="A661" s="33">
        <v>981889</v>
      </c>
      <c r="B661" s="32" t="s">
        <v>681</v>
      </c>
      <c r="C661" s="33" t="s">
        <v>37</v>
      </c>
      <c r="D661" s="34">
        <v>2236789.2225</v>
      </c>
      <c r="E661" s="35"/>
    </row>
    <row r="662" spans="1:5" ht="11.25">
      <c r="A662" s="33">
        <v>980438</v>
      </c>
      <c r="B662" s="32" t="s">
        <v>682</v>
      </c>
      <c r="C662" s="33" t="s">
        <v>37</v>
      </c>
      <c r="D662" s="34">
        <v>43321.95</v>
      </c>
      <c r="E662" s="35"/>
    </row>
    <row r="663" spans="1:5" ht="11.25">
      <c r="A663" s="33">
        <v>981897</v>
      </c>
      <c r="B663" s="32" t="s">
        <v>683</v>
      </c>
      <c r="C663" s="33" t="s">
        <v>37</v>
      </c>
      <c r="D663" s="34">
        <v>43321.95</v>
      </c>
      <c r="E663" s="35"/>
    </row>
    <row r="664" spans="1:5" ht="11.25">
      <c r="A664" s="33"/>
      <c r="C664" s="15" t="s">
        <v>7</v>
      </c>
      <c r="D664" s="35">
        <f>SUM(D573:D663)</f>
        <v>97010603.68821122</v>
      </c>
      <c r="E664" s="35"/>
    </row>
    <row r="665" spans="1:5" ht="11.25">
      <c r="A665" s="33">
        <v>988433</v>
      </c>
      <c r="B665" s="32" t="s">
        <v>684</v>
      </c>
      <c r="C665" s="33" t="s">
        <v>685</v>
      </c>
      <c r="D665" s="34">
        <v>410504.62</v>
      </c>
      <c r="E665" s="35"/>
    </row>
    <row r="666" spans="1:5" ht="11.25">
      <c r="A666" s="33">
        <v>987297</v>
      </c>
      <c r="B666" s="32" t="s">
        <v>686</v>
      </c>
      <c r="C666" s="33" t="s">
        <v>685</v>
      </c>
      <c r="D666" s="34">
        <v>4823373.23</v>
      </c>
      <c r="E666" s="35"/>
    </row>
    <row r="667" spans="1:5" ht="11.25">
      <c r="A667" s="33">
        <v>988773</v>
      </c>
      <c r="B667" s="32" t="s">
        <v>687</v>
      </c>
      <c r="C667" s="33" t="s">
        <v>685</v>
      </c>
      <c r="D667" s="34">
        <v>1038510.18</v>
      </c>
      <c r="E667" s="35"/>
    </row>
    <row r="668" spans="1:5" ht="11.25">
      <c r="A668" s="33">
        <v>988935</v>
      </c>
      <c r="B668" s="32" t="s">
        <v>688</v>
      </c>
      <c r="C668" s="33" t="s">
        <v>685</v>
      </c>
      <c r="D668" s="34">
        <v>10351813.89</v>
      </c>
      <c r="E668" s="35"/>
    </row>
    <row r="669" spans="1:5" ht="11.25">
      <c r="A669" s="33"/>
      <c r="C669" s="15" t="s">
        <v>19</v>
      </c>
      <c r="D669" s="35">
        <f>SUM(D665:D668)</f>
        <v>16624201.920000002</v>
      </c>
      <c r="E669" s="35"/>
    </row>
    <row r="670" spans="1:5" ht="11.25">
      <c r="A670" s="33">
        <v>988025</v>
      </c>
      <c r="B670" s="32" t="s">
        <v>689</v>
      </c>
      <c r="C670" s="33" t="s">
        <v>690</v>
      </c>
      <c r="D670" s="34">
        <v>1638321.35</v>
      </c>
      <c r="E670" s="35"/>
    </row>
    <row r="671" spans="1:5" ht="11.25">
      <c r="A671" s="33">
        <v>985549</v>
      </c>
      <c r="B671" s="32" t="s">
        <v>691</v>
      </c>
      <c r="C671" s="33" t="s">
        <v>690</v>
      </c>
      <c r="D671" s="34">
        <v>864054.18</v>
      </c>
      <c r="E671" s="35"/>
    </row>
    <row r="672" spans="1:5" ht="11.25">
      <c r="A672" s="33">
        <v>988115</v>
      </c>
      <c r="B672" s="32" t="s">
        <v>692</v>
      </c>
      <c r="C672" s="33" t="s">
        <v>690</v>
      </c>
      <c r="D672" s="34">
        <v>1638321.35</v>
      </c>
      <c r="E672" s="35"/>
    </row>
    <row r="673" spans="1:5" ht="11.25">
      <c r="A673" s="33">
        <v>989985</v>
      </c>
      <c r="B673" s="32" t="s">
        <v>693</v>
      </c>
      <c r="C673" s="33" t="s">
        <v>690</v>
      </c>
      <c r="D673" s="34">
        <v>864054.18</v>
      </c>
      <c r="E673" s="35"/>
    </row>
    <row r="674" spans="1:5" ht="11.25">
      <c r="A674" s="33">
        <v>988179</v>
      </c>
      <c r="B674" s="32" t="s">
        <v>694</v>
      </c>
      <c r="C674" s="33" t="s">
        <v>690</v>
      </c>
      <c r="D674" s="34">
        <v>1638321.35</v>
      </c>
      <c r="E674" s="35"/>
    </row>
    <row r="675" spans="1:5" ht="11.25">
      <c r="A675" s="33">
        <v>988319</v>
      </c>
      <c r="B675" s="32" t="s">
        <v>695</v>
      </c>
      <c r="C675" s="33" t="s">
        <v>690</v>
      </c>
      <c r="D675" s="34">
        <v>14168866.82</v>
      </c>
      <c r="E675" s="35"/>
    </row>
    <row r="676" spans="1:5" ht="11.25">
      <c r="A676" s="33"/>
      <c r="C676" s="15" t="s">
        <v>15</v>
      </c>
      <c r="D676" s="35">
        <f>SUM(D670:D675)</f>
        <v>20811939.23</v>
      </c>
      <c r="E676" s="35"/>
    </row>
    <row r="677" spans="1:5" ht="11.25">
      <c r="A677" s="33">
        <v>983101</v>
      </c>
      <c r="B677" s="32" t="s">
        <v>696</v>
      </c>
      <c r="C677" s="33" t="s">
        <v>39</v>
      </c>
      <c r="D677" s="34">
        <v>28951.57</v>
      </c>
      <c r="E677" s="35"/>
    </row>
    <row r="678" spans="1:5" ht="11.25">
      <c r="A678" s="33">
        <v>983103</v>
      </c>
      <c r="B678" s="32" t="s">
        <v>697</v>
      </c>
      <c r="C678" s="33" t="s">
        <v>39</v>
      </c>
      <c r="D678" s="34">
        <v>36189.45</v>
      </c>
      <c r="E678" s="35"/>
    </row>
    <row r="679" spans="1:5" ht="11.25">
      <c r="A679" s="33">
        <v>983105</v>
      </c>
      <c r="B679" s="32" t="s">
        <v>698</v>
      </c>
      <c r="C679" s="33" t="s">
        <v>39</v>
      </c>
      <c r="D679" s="34">
        <v>14694080.794903718</v>
      </c>
      <c r="E679" s="35"/>
    </row>
    <row r="680" spans="1:5" ht="11.25">
      <c r="A680" s="33">
        <v>983107</v>
      </c>
      <c r="B680" s="32" t="s">
        <v>699</v>
      </c>
      <c r="C680" s="33" t="s">
        <v>39</v>
      </c>
      <c r="D680" s="34">
        <v>28951.57</v>
      </c>
      <c r="E680" s="35"/>
    </row>
    <row r="681" spans="1:5" ht="11.25">
      <c r="A681" s="33">
        <v>983109</v>
      </c>
      <c r="B681" s="32" t="s">
        <v>700</v>
      </c>
      <c r="C681" s="33" t="s">
        <v>39</v>
      </c>
      <c r="D681" s="34">
        <v>66653.69499999999</v>
      </c>
      <c r="E681" s="35"/>
    </row>
    <row r="682" spans="1:5" ht="11.25">
      <c r="A682" s="33">
        <v>983111</v>
      </c>
      <c r="B682" s="32" t="s">
        <v>701</v>
      </c>
      <c r="C682" s="33" t="s">
        <v>39</v>
      </c>
      <c r="D682" s="34">
        <v>2115784.86</v>
      </c>
      <c r="E682" s="35"/>
    </row>
    <row r="683" spans="1:5" ht="11.25">
      <c r="A683" s="33">
        <v>983115</v>
      </c>
      <c r="B683" s="32" t="s">
        <v>702</v>
      </c>
      <c r="C683" s="33" t="s">
        <v>39</v>
      </c>
      <c r="D683" s="34">
        <v>39084.61</v>
      </c>
      <c r="E683" s="35"/>
    </row>
    <row r="684" spans="1:5" ht="11.25">
      <c r="A684" s="33">
        <v>983113</v>
      </c>
      <c r="B684" s="32" t="s">
        <v>703</v>
      </c>
      <c r="C684" s="33" t="s">
        <v>39</v>
      </c>
      <c r="D684" s="34">
        <v>952203.4434999999</v>
      </c>
      <c r="E684" s="35"/>
    </row>
    <row r="685" spans="1:5" ht="11.25">
      <c r="A685" s="33">
        <v>983119</v>
      </c>
      <c r="B685" s="32" t="s">
        <v>704</v>
      </c>
      <c r="C685" s="33" t="s">
        <v>39</v>
      </c>
      <c r="D685" s="34">
        <v>33294.29</v>
      </c>
      <c r="E685" s="35"/>
    </row>
    <row r="686" spans="1:5" ht="11.25">
      <c r="A686" s="33">
        <v>983121</v>
      </c>
      <c r="B686" s="32" t="s">
        <v>705</v>
      </c>
      <c r="C686" s="33" t="s">
        <v>39</v>
      </c>
      <c r="D686" s="34">
        <v>28951.57</v>
      </c>
      <c r="E686" s="35"/>
    </row>
    <row r="687" spans="1:5" ht="11.25">
      <c r="A687" s="33">
        <v>983123</v>
      </c>
      <c r="B687" s="32" t="s">
        <v>706</v>
      </c>
      <c r="C687" s="33" t="s">
        <v>39</v>
      </c>
      <c r="D687" s="34">
        <v>34741.89</v>
      </c>
      <c r="E687" s="35"/>
    </row>
    <row r="688" spans="1:5" ht="11.25">
      <c r="A688" s="33">
        <v>983125</v>
      </c>
      <c r="B688" s="32" t="s">
        <v>707</v>
      </c>
      <c r="C688" s="33" t="s">
        <v>39</v>
      </c>
      <c r="D688" s="34">
        <v>56517.157</v>
      </c>
      <c r="E688" s="35"/>
    </row>
    <row r="689" spans="1:5" ht="11.25">
      <c r="A689" s="33">
        <v>983127</v>
      </c>
      <c r="B689" s="32" t="s">
        <v>708</v>
      </c>
      <c r="C689" s="33" t="s">
        <v>39</v>
      </c>
      <c r="D689" s="34">
        <v>34741.89</v>
      </c>
      <c r="E689" s="35"/>
    </row>
    <row r="690" spans="1:5" ht="11.25">
      <c r="A690" s="33">
        <v>983129</v>
      </c>
      <c r="B690" s="32" t="s">
        <v>709</v>
      </c>
      <c r="C690" s="33" t="s">
        <v>39</v>
      </c>
      <c r="D690" s="34">
        <v>5742992.204500001</v>
      </c>
      <c r="E690" s="35"/>
    </row>
    <row r="691" spans="1:5" ht="11.25">
      <c r="A691" s="33">
        <v>983131</v>
      </c>
      <c r="B691" s="32" t="s">
        <v>710</v>
      </c>
      <c r="C691" s="33" t="s">
        <v>39</v>
      </c>
      <c r="D691" s="34">
        <v>28951.57</v>
      </c>
      <c r="E691" s="35"/>
    </row>
    <row r="692" spans="1:5" ht="11.25">
      <c r="A692" s="33">
        <v>983133</v>
      </c>
      <c r="B692" s="32" t="s">
        <v>711</v>
      </c>
      <c r="C692" s="33" t="s">
        <v>39</v>
      </c>
      <c r="D692" s="34">
        <v>33294.29</v>
      </c>
      <c r="E692" s="35"/>
    </row>
    <row r="693" spans="1:5" ht="11.25">
      <c r="A693" s="33">
        <v>983137</v>
      </c>
      <c r="B693" s="32" t="s">
        <v>712</v>
      </c>
      <c r="C693" s="33" t="s">
        <v>39</v>
      </c>
      <c r="D693" s="34">
        <v>28951.57</v>
      </c>
      <c r="E693" s="35"/>
    </row>
    <row r="694" spans="1:5" ht="11.25">
      <c r="A694" s="33">
        <v>983139</v>
      </c>
      <c r="B694" s="32" t="s">
        <v>713</v>
      </c>
      <c r="C694" s="33" t="s">
        <v>39</v>
      </c>
      <c r="D694" s="34">
        <v>2609298.961</v>
      </c>
      <c r="E694" s="35"/>
    </row>
    <row r="695" spans="1:5" ht="11.25">
      <c r="A695" s="33">
        <v>983141</v>
      </c>
      <c r="B695" s="32" t="s">
        <v>714</v>
      </c>
      <c r="C695" s="33" t="s">
        <v>39</v>
      </c>
      <c r="D695" s="34">
        <v>47770.1</v>
      </c>
      <c r="E695" s="35"/>
    </row>
    <row r="696" spans="1:5" ht="11.25">
      <c r="A696" s="33">
        <v>983143</v>
      </c>
      <c r="B696" s="32" t="s">
        <v>715</v>
      </c>
      <c r="C696" s="33" t="s">
        <v>39</v>
      </c>
      <c r="D696" s="34">
        <v>28951.57</v>
      </c>
      <c r="E696" s="35"/>
    </row>
    <row r="697" spans="1:5" ht="11.25">
      <c r="A697" s="33">
        <v>983145</v>
      </c>
      <c r="B697" s="32" t="s">
        <v>716</v>
      </c>
      <c r="C697" s="33" t="s">
        <v>39</v>
      </c>
      <c r="D697" s="34">
        <v>31846.72</v>
      </c>
      <c r="E697" s="35"/>
    </row>
    <row r="698" spans="1:5" ht="11.25">
      <c r="A698" s="33">
        <v>983149</v>
      </c>
      <c r="B698" s="32" t="s">
        <v>717</v>
      </c>
      <c r="C698" s="33" t="s">
        <v>39</v>
      </c>
      <c r="D698" s="34">
        <v>30399.13</v>
      </c>
      <c r="E698" s="35"/>
    </row>
    <row r="699" spans="1:5" ht="11.25">
      <c r="A699" s="33">
        <v>983147</v>
      </c>
      <c r="B699" s="32" t="s">
        <v>718</v>
      </c>
      <c r="C699" s="33" t="s">
        <v>39</v>
      </c>
      <c r="D699" s="34">
        <v>61525.251000000004</v>
      </c>
      <c r="E699" s="35"/>
    </row>
    <row r="700" spans="1:5" ht="11.25">
      <c r="A700" s="33">
        <v>983151</v>
      </c>
      <c r="B700" s="32" t="s">
        <v>719</v>
      </c>
      <c r="C700" s="33" t="s">
        <v>39</v>
      </c>
      <c r="D700" s="34">
        <v>28951.57</v>
      </c>
      <c r="E700" s="35"/>
    </row>
    <row r="701" spans="1:5" ht="11.25">
      <c r="A701" s="33">
        <v>983153</v>
      </c>
      <c r="B701" s="32" t="s">
        <v>720</v>
      </c>
      <c r="C701" s="33" t="s">
        <v>39</v>
      </c>
      <c r="D701" s="34">
        <v>28951.57</v>
      </c>
      <c r="E701" s="35"/>
    </row>
    <row r="702" spans="1:5" ht="11.25">
      <c r="A702" s="33">
        <v>983155</v>
      </c>
      <c r="B702" s="32" t="s">
        <v>721</v>
      </c>
      <c r="C702" s="33" t="s">
        <v>39</v>
      </c>
      <c r="D702" s="34">
        <v>31846.72</v>
      </c>
      <c r="E702" s="35"/>
    </row>
    <row r="703" spans="1:5" ht="11.25">
      <c r="A703" s="33">
        <v>983157</v>
      </c>
      <c r="B703" s="32" t="s">
        <v>722</v>
      </c>
      <c r="C703" s="33" t="s">
        <v>39</v>
      </c>
      <c r="D703" s="34">
        <v>50665.25</v>
      </c>
      <c r="E703" s="35"/>
    </row>
    <row r="704" spans="1:5" ht="11.25">
      <c r="A704" s="33">
        <v>983159</v>
      </c>
      <c r="B704" s="32" t="s">
        <v>723</v>
      </c>
      <c r="C704" s="33" t="s">
        <v>39</v>
      </c>
      <c r="D704" s="34">
        <v>41979.77</v>
      </c>
      <c r="E704" s="35"/>
    </row>
    <row r="705" spans="1:5" ht="11.25">
      <c r="A705" s="33">
        <v>983161</v>
      </c>
      <c r="B705" s="32" t="s">
        <v>724</v>
      </c>
      <c r="C705" s="33" t="s">
        <v>39</v>
      </c>
      <c r="D705" s="34">
        <v>28951.57</v>
      </c>
      <c r="E705" s="35"/>
    </row>
    <row r="706" spans="1:5" ht="11.25">
      <c r="A706" s="33">
        <v>983163</v>
      </c>
      <c r="B706" s="32" t="s">
        <v>725</v>
      </c>
      <c r="C706" s="33" t="s">
        <v>39</v>
      </c>
      <c r="D706" s="34">
        <v>1758012.04</v>
      </c>
      <c r="E706" s="35"/>
    </row>
    <row r="707" spans="1:5" ht="11.25">
      <c r="A707" s="33">
        <v>983165</v>
      </c>
      <c r="B707" s="32" t="s">
        <v>726</v>
      </c>
      <c r="C707" s="33" t="s">
        <v>39</v>
      </c>
      <c r="D707" s="34">
        <v>6043100.411</v>
      </c>
      <c r="E707" s="35"/>
    </row>
    <row r="708" spans="1:5" ht="11.25">
      <c r="A708" s="33">
        <v>983167</v>
      </c>
      <c r="B708" s="32" t="s">
        <v>727</v>
      </c>
      <c r="C708" s="33" t="s">
        <v>39</v>
      </c>
      <c r="D708" s="34">
        <v>31846.72</v>
      </c>
      <c r="E708" s="35"/>
    </row>
    <row r="709" spans="1:5" ht="11.25">
      <c r="A709" s="33">
        <v>983169</v>
      </c>
      <c r="B709" s="32" t="s">
        <v>728</v>
      </c>
      <c r="C709" s="33" t="s">
        <v>39</v>
      </c>
      <c r="D709" s="34">
        <v>52112.86</v>
      </c>
      <c r="E709" s="35"/>
    </row>
    <row r="710" spans="1:5" ht="11.25">
      <c r="A710" s="33">
        <v>983171</v>
      </c>
      <c r="B710" s="32" t="s">
        <v>729</v>
      </c>
      <c r="C710" s="33" t="s">
        <v>39</v>
      </c>
      <c r="D710" s="34">
        <v>37637.03</v>
      </c>
      <c r="E710" s="35"/>
    </row>
    <row r="711" spans="1:5" ht="11.25">
      <c r="A711" s="33">
        <v>983173</v>
      </c>
      <c r="B711" s="32" t="s">
        <v>730</v>
      </c>
      <c r="C711" s="33" t="s">
        <v>39</v>
      </c>
      <c r="D711" s="34">
        <v>28951.57</v>
      </c>
      <c r="E711" s="35"/>
    </row>
    <row r="712" spans="1:5" ht="11.25">
      <c r="A712" s="33">
        <v>983175</v>
      </c>
      <c r="B712" s="32" t="s">
        <v>731</v>
      </c>
      <c r="C712" s="33" t="s">
        <v>39</v>
      </c>
      <c r="D712" s="34">
        <v>28951.57</v>
      </c>
      <c r="E712" s="35"/>
    </row>
    <row r="713" spans="1:5" ht="11.25">
      <c r="A713" s="33">
        <v>983177</v>
      </c>
      <c r="B713" s="32" t="s">
        <v>732</v>
      </c>
      <c r="C713" s="33" t="s">
        <v>39</v>
      </c>
      <c r="D713" s="34">
        <v>30399.13</v>
      </c>
      <c r="E713" s="35"/>
    </row>
    <row r="714" spans="1:5" ht="11.25">
      <c r="A714" s="33">
        <v>983179</v>
      </c>
      <c r="B714" s="32" t="s">
        <v>733</v>
      </c>
      <c r="C714" s="33" t="s">
        <v>39</v>
      </c>
      <c r="D714" s="34">
        <v>991378.6789999999</v>
      </c>
      <c r="E714" s="35"/>
    </row>
    <row r="715" spans="1:5" ht="11.25">
      <c r="A715" s="33">
        <v>983181</v>
      </c>
      <c r="B715" s="32" t="s">
        <v>734</v>
      </c>
      <c r="C715" s="33" t="s">
        <v>39</v>
      </c>
      <c r="D715" s="34">
        <v>30399.13</v>
      </c>
      <c r="E715" s="35"/>
    </row>
    <row r="716" spans="1:5" ht="11.25">
      <c r="A716" s="33">
        <v>983183</v>
      </c>
      <c r="B716" s="32" t="s">
        <v>735</v>
      </c>
      <c r="C716" s="33" t="s">
        <v>39</v>
      </c>
      <c r="D716" s="34">
        <v>30399.13</v>
      </c>
      <c r="E716" s="35"/>
    </row>
    <row r="717" spans="1:5" ht="11.25">
      <c r="A717" s="33">
        <v>983185</v>
      </c>
      <c r="B717" s="32" t="s">
        <v>736</v>
      </c>
      <c r="C717" s="33" t="s">
        <v>39</v>
      </c>
      <c r="D717" s="34">
        <v>28951.57</v>
      </c>
      <c r="E717" s="35"/>
    </row>
    <row r="718" spans="1:5" ht="11.25">
      <c r="A718" s="33">
        <v>983187</v>
      </c>
      <c r="B718" s="32" t="s">
        <v>737</v>
      </c>
      <c r="C718" s="33" t="s">
        <v>39</v>
      </c>
      <c r="D718" s="34">
        <v>36189.45</v>
      </c>
      <c r="E718" s="35"/>
    </row>
    <row r="719" spans="1:5" ht="11.25">
      <c r="A719" s="33">
        <v>983135</v>
      </c>
      <c r="B719" s="32" t="s">
        <v>738</v>
      </c>
      <c r="C719" s="33" t="s">
        <v>39</v>
      </c>
      <c r="D719" s="34">
        <v>28951.57</v>
      </c>
      <c r="E719" s="35"/>
    </row>
    <row r="720" spans="1:5" ht="11.25">
      <c r="A720" s="33">
        <v>983189</v>
      </c>
      <c r="B720" s="32" t="s">
        <v>739</v>
      </c>
      <c r="C720" s="33" t="s">
        <v>39</v>
      </c>
      <c r="D720" s="34">
        <v>39084.61</v>
      </c>
      <c r="E720" s="35"/>
    </row>
    <row r="721" spans="1:5" ht="11.25">
      <c r="A721" s="33">
        <v>983191</v>
      </c>
      <c r="B721" s="32" t="s">
        <v>740</v>
      </c>
      <c r="C721" s="33" t="s">
        <v>39</v>
      </c>
      <c r="D721" s="34">
        <v>37637.03</v>
      </c>
      <c r="E721" s="35"/>
    </row>
    <row r="722" spans="1:5" ht="11.25">
      <c r="A722" s="33">
        <v>983193</v>
      </c>
      <c r="B722" s="32" t="s">
        <v>741</v>
      </c>
      <c r="C722" s="33" t="s">
        <v>39</v>
      </c>
      <c r="D722" s="34">
        <v>28951.57</v>
      </c>
      <c r="E722" s="35"/>
    </row>
    <row r="723" spans="1:5" ht="11.25">
      <c r="A723" s="33">
        <v>983195</v>
      </c>
      <c r="B723" s="32" t="s">
        <v>742</v>
      </c>
      <c r="C723" s="33" t="s">
        <v>39</v>
      </c>
      <c r="D723" s="34">
        <v>56455.59</v>
      </c>
      <c r="E723" s="35"/>
    </row>
    <row r="724" spans="1:5" ht="11.25">
      <c r="A724" s="33">
        <v>983197</v>
      </c>
      <c r="B724" s="32" t="s">
        <v>743</v>
      </c>
      <c r="C724" s="33" t="s">
        <v>39</v>
      </c>
      <c r="D724" s="34">
        <v>626747.42</v>
      </c>
      <c r="E724" s="35"/>
    </row>
    <row r="725" spans="1:5" ht="11.25">
      <c r="A725" s="33">
        <v>983199</v>
      </c>
      <c r="B725" s="32" t="s">
        <v>744</v>
      </c>
      <c r="C725" s="33" t="s">
        <v>39</v>
      </c>
      <c r="D725" s="34">
        <v>28951.57</v>
      </c>
      <c r="E725" s="35"/>
    </row>
    <row r="726" spans="1:5" ht="11.25">
      <c r="A726" s="33">
        <v>983201</v>
      </c>
      <c r="B726" s="32" t="s">
        <v>745</v>
      </c>
      <c r="C726" s="33" t="s">
        <v>39</v>
      </c>
      <c r="D726" s="34">
        <v>28951.57</v>
      </c>
      <c r="E726" s="35"/>
    </row>
    <row r="727" spans="1:5" ht="11.25">
      <c r="A727" s="33">
        <v>983203</v>
      </c>
      <c r="B727" s="32" t="s">
        <v>746</v>
      </c>
      <c r="C727" s="33" t="s">
        <v>39</v>
      </c>
      <c r="D727" s="34">
        <v>28951.57</v>
      </c>
      <c r="E727" s="35"/>
    </row>
    <row r="728" spans="1:5" ht="11.25">
      <c r="A728" s="33">
        <v>983205</v>
      </c>
      <c r="B728" s="32" t="s">
        <v>747</v>
      </c>
      <c r="C728" s="33" t="s">
        <v>39</v>
      </c>
      <c r="D728" s="34">
        <v>11056231.962000003</v>
      </c>
      <c r="E728" s="35"/>
    </row>
    <row r="729" spans="1:5" ht="11.25">
      <c r="A729" s="33">
        <v>983207</v>
      </c>
      <c r="B729" s="32" t="s">
        <v>748</v>
      </c>
      <c r="C729" s="33" t="s">
        <v>39</v>
      </c>
      <c r="D729" s="34">
        <v>39084.61</v>
      </c>
      <c r="E729" s="35"/>
    </row>
    <row r="730" spans="1:5" ht="11.25">
      <c r="A730" s="33">
        <v>983209</v>
      </c>
      <c r="B730" s="32" t="s">
        <v>749</v>
      </c>
      <c r="C730" s="33" t="s">
        <v>39</v>
      </c>
      <c r="D730" s="34">
        <v>36189.45</v>
      </c>
      <c r="E730" s="35"/>
    </row>
    <row r="731" spans="1:5" ht="11.25">
      <c r="A731" s="33">
        <v>983211</v>
      </c>
      <c r="B731" s="32" t="s">
        <v>750</v>
      </c>
      <c r="C731" s="33" t="s">
        <v>39</v>
      </c>
      <c r="D731" s="34">
        <v>39084.61</v>
      </c>
      <c r="E731" s="35"/>
    </row>
    <row r="732" spans="1:5" ht="11.25">
      <c r="A732" s="33">
        <v>983213</v>
      </c>
      <c r="B732" s="32" t="s">
        <v>751</v>
      </c>
      <c r="C732" s="33" t="s">
        <v>39</v>
      </c>
      <c r="D732" s="34">
        <v>39084.61</v>
      </c>
      <c r="E732" s="35"/>
    </row>
    <row r="733" spans="1:5" ht="11.25">
      <c r="A733" s="33">
        <v>983215</v>
      </c>
      <c r="B733" s="32" t="s">
        <v>752</v>
      </c>
      <c r="C733" s="33" t="s">
        <v>39</v>
      </c>
      <c r="D733" s="34">
        <v>36189.45</v>
      </c>
      <c r="E733" s="35"/>
    </row>
    <row r="734" spans="1:5" ht="11.25">
      <c r="A734" s="33">
        <v>983217</v>
      </c>
      <c r="B734" s="32" t="s">
        <v>753</v>
      </c>
      <c r="C734" s="33" t="s">
        <v>39</v>
      </c>
      <c r="D734" s="34">
        <v>405902.77</v>
      </c>
      <c r="E734" s="35"/>
    </row>
    <row r="735" spans="1:5" ht="11.25">
      <c r="A735" s="33">
        <v>983219</v>
      </c>
      <c r="B735" s="32" t="s">
        <v>754</v>
      </c>
      <c r="C735" s="33" t="s">
        <v>39</v>
      </c>
      <c r="D735" s="34">
        <v>33294.29</v>
      </c>
      <c r="E735" s="35"/>
    </row>
    <row r="736" spans="1:5" ht="11.25">
      <c r="A736" s="33">
        <v>983221</v>
      </c>
      <c r="B736" s="32" t="s">
        <v>755</v>
      </c>
      <c r="C736" s="33" t="s">
        <v>39</v>
      </c>
      <c r="D736" s="34">
        <v>1500022.2044999998</v>
      </c>
      <c r="E736" s="35"/>
    </row>
    <row r="737" spans="1:5" ht="11.25">
      <c r="A737" s="33">
        <v>983223</v>
      </c>
      <c r="B737" s="32" t="s">
        <v>756</v>
      </c>
      <c r="C737" s="33" t="s">
        <v>39</v>
      </c>
      <c r="D737" s="34">
        <v>36189.45</v>
      </c>
      <c r="E737" s="35"/>
    </row>
    <row r="738" spans="1:5" ht="11.25">
      <c r="A738" s="33">
        <v>983225</v>
      </c>
      <c r="B738" s="32" t="s">
        <v>757</v>
      </c>
      <c r="C738" s="33" t="s">
        <v>39</v>
      </c>
      <c r="D738" s="34">
        <v>31846.72</v>
      </c>
      <c r="E738" s="35"/>
    </row>
    <row r="739" spans="1:5" ht="11.25">
      <c r="A739" s="33">
        <v>983229</v>
      </c>
      <c r="B739" s="32" t="s">
        <v>758</v>
      </c>
      <c r="C739" s="33" t="s">
        <v>39</v>
      </c>
      <c r="D739" s="34">
        <v>28951.57</v>
      </c>
      <c r="E739" s="35"/>
    </row>
    <row r="740" spans="1:5" ht="11.25">
      <c r="A740" s="33">
        <v>982647</v>
      </c>
      <c r="B740" s="32" t="s">
        <v>759</v>
      </c>
      <c r="C740" s="33" t="s">
        <v>39</v>
      </c>
      <c r="D740" s="34">
        <v>28951.57</v>
      </c>
      <c r="E740" s="35"/>
    </row>
    <row r="741" spans="1:5" ht="11.25">
      <c r="A741" s="33">
        <v>983231</v>
      </c>
      <c r="B741" s="32" t="s">
        <v>760</v>
      </c>
      <c r="C741" s="33" t="s">
        <v>39</v>
      </c>
      <c r="D741" s="34">
        <v>865529.6780000002</v>
      </c>
      <c r="E741" s="35"/>
    </row>
    <row r="742" spans="1:5" ht="11.25">
      <c r="A742" s="33">
        <v>983233</v>
      </c>
      <c r="B742" s="32" t="s">
        <v>761</v>
      </c>
      <c r="C742" s="33" t="s">
        <v>39</v>
      </c>
      <c r="D742" s="34">
        <v>782259.88</v>
      </c>
      <c r="E742" s="35"/>
    </row>
    <row r="743" spans="1:5" ht="11.25">
      <c r="A743" s="33">
        <v>983235</v>
      </c>
      <c r="B743" s="32" t="s">
        <v>762</v>
      </c>
      <c r="C743" s="33" t="s">
        <v>39</v>
      </c>
      <c r="D743" s="34">
        <v>28951.57</v>
      </c>
      <c r="E743" s="35"/>
    </row>
    <row r="744" spans="1:5" ht="11.25">
      <c r="A744" s="33">
        <v>983237</v>
      </c>
      <c r="B744" s="32" t="s">
        <v>763</v>
      </c>
      <c r="C744" s="33" t="s">
        <v>39</v>
      </c>
      <c r="D744" s="34">
        <v>28951.57</v>
      </c>
      <c r="E744" s="35"/>
    </row>
    <row r="745" spans="1:5" ht="11.25">
      <c r="A745" s="33">
        <v>983239</v>
      </c>
      <c r="B745" s="32" t="s">
        <v>764</v>
      </c>
      <c r="C745" s="33" t="s">
        <v>39</v>
      </c>
      <c r="D745" s="34">
        <v>28951.57</v>
      </c>
      <c r="E745" s="35"/>
    </row>
    <row r="746" spans="1:5" ht="11.25">
      <c r="A746" s="33">
        <v>983241</v>
      </c>
      <c r="B746" s="32" t="s">
        <v>765</v>
      </c>
      <c r="C746" s="33" t="s">
        <v>39</v>
      </c>
      <c r="D746" s="34">
        <v>43427.37</v>
      </c>
      <c r="E746" s="35"/>
    </row>
    <row r="747" spans="1:5" ht="11.25">
      <c r="A747" s="33">
        <v>983243</v>
      </c>
      <c r="B747" s="32" t="s">
        <v>766</v>
      </c>
      <c r="C747" s="33" t="s">
        <v>39</v>
      </c>
      <c r="D747" s="34">
        <v>1755401.5715</v>
      </c>
      <c r="E747" s="35"/>
    </row>
    <row r="748" spans="1:5" ht="11.25">
      <c r="A748" s="33">
        <v>983245</v>
      </c>
      <c r="B748" s="32" t="s">
        <v>767</v>
      </c>
      <c r="C748" s="33" t="s">
        <v>39</v>
      </c>
      <c r="D748" s="34">
        <v>28951.57</v>
      </c>
      <c r="E748" s="35"/>
    </row>
    <row r="749" spans="1:5" ht="11.25">
      <c r="A749" s="33">
        <v>983247</v>
      </c>
      <c r="B749" s="32" t="s">
        <v>768</v>
      </c>
      <c r="C749" s="33" t="s">
        <v>39</v>
      </c>
      <c r="D749" s="34">
        <v>44874.94</v>
      </c>
      <c r="E749" s="35"/>
    </row>
    <row r="750" spans="1:5" ht="11.25">
      <c r="A750" s="33">
        <v>983249</v>
      </c>
      <c r="B750" s="32" t="s">
        <v>769</v>
      </c>
      <c r="C750" s="33" t="s">
        <v>39</v>
      </c>
      <c r="D750" s="34">
        <v>31846.72</v>
      </c>
      <c r="E750" s="35"/>
    </row>
    <row r="751" spans="1:5" ht="11.25">
      <c r="A751" s="33">
        <v>983251</v>
      </c>
      <c r="B751" s="32" t="s">
        <v>770</v>
      </c>
      <c r="C751" s="33" t="s">
        <v>39</v>
      </c>
      <c r="D751" s="34">
        <v>36189.45</v>
      </c>
      <c r="E751" s="35"/>
    </row>
    <row r="752" spans="1:5" ht="11.25">
      <c r="A752" s="33"/>
      <c r="C752" s="15" t="s">
        <v>9</v>
      </c>
      <c r="D752" s="35">
        <f>SUM(D677:D751)</f>
        <v>54024845.55290375</v>
      </c>
      <c r="E752" s="35"/>
    </row>
    <row r="753" spans="1:5" ht="11.25">
      <c r="A753" s="33">
        <v>986177</v>
      </c>
      <c r="B753" s="32" t="s">
        <v>771</v>
      </c>
      <c r="C753" s="33" t="s">
        <v>38</v>
      </c>
      <c r="D753" s="34">
        <v>13659.95</v>
      </c>
      <c r="E753" s="35"/>
    </row>
    <row r="754" spans="1:5" ht="11.25">
      <c r="A754" s="33">
        <v>986207</v>
      </c>
      <c r="B754" s="32" t="s">
        <v>772</v>
      </c>
      <c r="C754" s="33" t="s">
        <v>38</v>
      </c>
      <c r="D754" s="34">
        <v>8278.71</v>
      </c>
      <c r="E754" s="35"/>
    </row>
    <row r="755" spans="1:5" ht="11.25">
      <c r="A755" s="33">
        <v>986213</v>
      </c>
      <c r="B755" s="32" t="s">
        <v>773</v>
      </c>
      <c r="C755" s="33" t="s">
        <v>38</v>
      </c>
      <c r="D755" s="34">
        <v>16557.5</v>
      </c>
      <c r="E755" s="35"/>
    </row>
    <row r="756" spans="1:5" ht="11.25">
      <c r="A756" s="33">
        <v>982965</v>
      </c>
      <c r="B756" s="32" t="s">
        <v>774</v>
      </c>
      <c r="C756" s="33" t="s">
        <v>38</v>
      </c>
      <c r="D756" s="34">
        <v>13125666.44</v>
      </c>
      <c r="E756" s="35"/>
    </row>
    <row r="757" spans="1:5" ht="11.25">
      <c r="A757" s="33">
        <v>986231</v>
      </c>
      <c r="B757" s="32" t="s">
        <v>775</v>
      </c>
      <c r="C757" s="33" t="s">
        <v>38</v>
      </c>
      <c r="D757" s="34">
        <v>11176.3</v>
      </c>
      <c r="E757" s="35"/>
    </row>
    <row r="758" spans="1:5" ht="11.25">
      <c r="A758" s="33">
        <v>986281</v>
      </c>
      <c r="B758" s="32" t="s">
        <v>776</v>
      </c>
      <c r="C758" s="33" t="s">
        <v>38</v>
      </c>
      <c r="D758" s="34">
        <v>14073.86</v>
      </c>
      <c r="E758" s="35"/>
    </row>
    <row r="759" spans="1:5" ht="11.25">
      <c r="A759" s="33">
        <v>986285</v>
      </c>
      <c r="B759" s="32" t="s">
        <v>777</v>
      </c>
      <c r="C759" s="33" t="s">
        <v>38</v>
      </c>
      <c r="D759" s="34">
        <v>13246</v>
      </c>
      <c r="E759" s="35"/>
    </row>
    <row r="760" spans="1:5" ht="11.25">
      <c r="A760" s="33">
        <v>982967</v>
      </c>
      <c r="B760" s="32" t="s">
        <v>778</v>
      </c>
      <c r="C760" s="33" t="s">
        <v>38</v>
      </c>
      <c r="D760" s="34">
        <v>11590.24</v>
      </c>
      <c r="E760" s="35"/>
    </row>
    <row r="761" spans="1:5" ht="11.25">
      <c r="A761" s="33">
        <v>986299</v>
      </c>
      <c r="B761" s="32" t="s">
        <v>779</v>
      </c>
      <c r="C761" s="33" t="s">
        <v>38</v>
      </c>
      <c r="D761" s="34">
        <v>1071946.93</v>
      </c>
      <c r="E761" s="35"/>
    </row>
    <row r="762" spans="1:5" ht="11.25">
      <c r="A762" s="33">
        <v>986311</v>
      </c>
      <c r="B762" s="32" t="s">
        <v>780</v>
      </c>
      <c r="C762" s="33" t="s">
        <v>38</v>
      </c>
      <c r="D762" s="34">
        <v>11916059.46</v>
      </c>
      <c r="E762" s="35"/>
    </row>
    <row r="763" spans="1:5" ht="11.25">
      <c r="A763" s="33">
        <v>986313</v>
      </c>
      <c r="B763" s="32" t="s">
        <v>781</v>
      </c>
      <c r="C763" s="33" t="s">
        <v>38</v>
      </c>
      <c r="D763" s="34">
        <v>16557.5</v>
      </c>
      <c r="E763" s="35"/>
    </row>
    <row r="764" spans="1:5" ht="11.25">
      <c r="A764" s="33">
        <v>986361</v>
      </c>
      <c r="B764" s="32" t="s">
        <v>782</v>
      </c>
      <c r="C764" s="33" t="s">
        <v>38</v>
      </c>
      <c r="D764" s="34">
        <v>16557.5</v>
      </c>
      <c r="E764" s="35"/>
    </row>
    <row r="765" spans="1:5" ht="11.25">
      <c r="A765" s="33">
        <v>986371</v>
      </c>
      <c r="B765" s="32" t="s">
        <v>783</v>
      </c>
      <c r="C765" s="33" t="s">
        <v>38</v>
      </c>
      <c r="D765" s="34">
        <v>669316.12</v>
      </c>
      <c r="E765" s="35"/>
    </row>
    <row r="766" spans="1:5" ht="11.25">
      <c r="A766" s="33">
        <v>986377</v>
      </c>
      <c r="B766" s="32" t="s">
        <v>784</v>
      </c>
      <c r="C766" s="33" t="s">
        <v>38</v>
      </c>
      <c r="D766" s="34">
        <v>16557.5</v>
      </c>
      <c r="E766" s="35"/>
    </row>
    <row r="767" spans="1:5" ht="11.25">
      <c r="A767" s="33">
        <v>986397</v>
      </c>
      <c r="B767" s="32" t="s">
        <v>785</v>
      </c>
      <c r="C767" s="33" t="s">
        <v>38</v>
      </c>
      <c r="D767" s="34">
        <v>9520.55</v>
      </c>
      <c r="E767" s="35"/>
    </row>
    <row r="768" spans="1:5" ht="11.25">
      <c r="A768" s="33">
        <v>986403</v>
      </c>
      <c r="B768" s="32" t="s">
        <v>786</v>
      </c>
      <c r="C768" s="33" t="s">
        <v>38</v>
      </c>
      <c r="D768" s="34">
        <v>13659.95</v>
      </c>
      <c r="E768" s="35"/>
    </row>
    <row r="769" spans="1:5" ht="11.25">
      <c r="A769" s="33">
        <v>986401</v>
      </c>
      <c r="B769" s="32" t="s">
        <v>787</v>
      </c>
      <c r="C769" s="33" t="s">
        <v>38</v>
      </c>
      <c r="D769" s="34">
        <v>16557.5</v>
      </c>
      <c r="E769" s="35"/>
    </row>
    <row r="770" spans="1:5" ht="11.25">
      <c r="A770" s="33">
        <v>986415</v>
      </c>
      <c r="B770" s="32" t="s">
        <v>788</v>
      </c>
      <c r="C770" s="33" t="s">
        <v>38</v>
      </c>
      <c r="D770" s="34">
        <v>16143.58</v>
      </c>
      <c r="E770" s="35"/>
    </row>
    <row r="771" spans="1:5" ht="11.25">
      <c r="A771" s="33">
        <v>986427</v>
      </c>
      <c r="B771" s="32" t="s">
        <v>789</v>
      </c>
      <c r="C771" s="33" t="s">
        <v>38</v>
      </c>
      <c r="D771" s="34">
        <v>16143.58</v>
      </c>
      <c r="E771" s="35"/>
    </row>
    <row r="772" spans="1:5" ht="11.25">
      <c r="A772" s="33">
        <v>986429</v>
      </c>
      <c r="B772" s="32" t="s">
        <v>790</v>
      </c>
      <c r="C772" s="33" t="s">
        <v>38</v>
      </c>
      <c r="D772" s="34">
        <v>15315.71</v>
      </c>
      <c r="E772" s="35"/>
    </row>
    <row r="773" spans="1:5" ht="11.25">
      <c r="A773" s="33">
        <v>986467</v>
      </c>
      <c r="B773" s="32" t="s">
        <v>791</v>
      </c>
      <c r="C773" s="33" t="s">
        <v>38</v>
      </c>
      <c r="D773" s="34">
        <v>10762.35</v>
      </c>
      <c r="E773" s="35"/>
    </row>
    <row r="774" spans="1:5" ht="11.25">
      <c r="A774" s="33">
        <v>986475</v>
      </c>
      <c r="B774" s="32" t="s">
        <v>792</v>
      </c>
      <c r="C774" s="33" t="s">
        <v>38</v>
      </c>
      <c r="D774" s="34">
        <v>16557.5</v>
      </c>
      <c r="E774" s="35"/>
    </row>
    <row r="775" spans="1:5" ht="11.25">
      <c r="A775" s="33">
        <v>986477</v>
      </c>
      <c r="B775" s="32" t="s">
        <v>793</v>
      </c>
      <c r="C775" s="33" t="s">
        <v>38</v>
      </c>
      <c r="D775" s="34">
        <v>16557.5</v>
      </c>
      <c r="E775" s="35"/>
    </row>
    <row r="776" spans="1:5" ht="11.25">
      <c r="A776" s="33">
        <v>986507</v>
      </c>
      <c r="B776" s="32" t="s">
        <v>794</v>
      </c>
      <c r="C776" s="33" t="s">
        <v>38</v>
      </c>
      <c r="D776" s="34">
        <v>11176.3</v>
      </c>
      <c r="E776" s="35"/>
    </row>
    <row r="777" spans="1:5" ht="11.25">
      <c r="A777" s="33">
        <v>982969</v>
      </c>
      <c r="B777" s="32" t="s">
        <v>795</v>
      </c>
      <c r="C777" s="33" t="s">
        <v>38</v>
      </c>
      <c r="D777" s="34">
        <v>8278.71</v>
      </c>
      <c r="E777" s="35"/>
    </row>
    <row r="778" spans="1:5" ht="11.25">
      <c r="A778" s="33">
        <v>986509</v>
      </c>
      <c r="B778" s="32" t="s">
        <v>796</v>
      </c>
      <c r="C778" s="33" t="s">
        <v>38</v>
      </c>
      <c r="D778" s="34">
        <v>11916059.46</v>
      </c>
      <c r="E778" s="35"/>
    </row>
    <row r="779" spans="1:5" ht="11.25">
      <c r="A779" s="33">
        <v>986543</v>
      </c>
      <c r="B779" s="32" t="s">
        <v>797</v>
      </c>
      <c r="C779" s="33" t="s">
        <v>38</v>
      </c>
      <c r="D779" s="34">
        <v>14073.86</v>
      </c>
      <c r="E779" s="35"/>
    </row>
    <row r="780" spans="1:5" ht="11.25">
      <c r="A780" s="33">
        <v>986545</v>
      </c>
      <c r="B780" s="32" t="s">
        <v>798</v>
      </c>
      <c r="C780" s="33" t="s">
        <v>38</v>
      </c>
      <c r="D780" s="34">
        <v>16143.58</v>
      </c>
      <c r="E780" s="35"/>
    </row>
    <row r="781" spans="1:5" ht="11.25">
      <c r="A781" s="33">
        <v>986551</v>
      </c>
      <c r="B781" s="32" t="s">
        <v>799</v>
      </c>
      <c r="C781" s="33" t="s">
        <v>38</v>
      </c>
      <c r="D781" s="34">
        <v>16557.5</v>
      </c>
      <c r="E781" s="35"/>
    </row>
    <row r="782" spans="1:5" ht="11.25">
      <c r="A782" s="33">
        <v>986563</v>
      </c>
      <c r="B782" s="32" t="s">
        <v>800</v>
      </c>
      <c r="C782" s="33" t="s">
        <v>38</v>
      </c>
      <c r="D782" s="34">
        <v>16557.5</v>
      </c>
      <c r="E782" s="35"/>
    </row>
    <row r="783" spans="1:5" ht="11.25">
      <c r="A783" s="33">
        <v>986567</v>
      </c>
      <c r="B783" s="32" t="s">
        <v>801</v>
      </c>
      <c r="C783" s="33" t="s">
        <v>38</v>
      </c>
      <c r="D783" s="34">
        <v>9106.59</v>
      </c>
      <c r="E783" s="35"/>
    </row>
    <row r="784" spans="1:5" ht="11.25">
      <c r="A784" s="33">
        <v>986593</v>
      </c>
      <c r="B784" s="32" t="s">
        <v>802</v>
      </c>
      <c r="C784" s="33" t="s">
        <v>38</v>
      </c>
      <c r="D784" s="34">
        <v>9934.48</v>
      </c>
      <c r="E784" s="35"/>
    </row>
    <row r="785" spans="1:5" ht="11.25">
      <c r="A785" s="33">
        <v>986601</v>
      </c>
      <c r="B785" s="32" t="s">
        <v>803</v>
      </c>
      <c r="C785" s="33" t="s">
        <v>38</v>
      </c>
      <c r="D785" s="34">
        <v>14901.77</v>
      </c>
      <c r="E785" s="35"/>
    </row>
    <row r="786" spans="1:5" ht="11.25">
      <c r="A786" s="33">
        <v>986623</v>
      </c>
      <c r="B786" s="32" t="s">
        <v>804</v>
      </c>
      <c r="C786" s="33" t="s">
        <v>38</v>
      </c>
      <c r="D786" s="34">
        <v>10762.35</v>
      </c>
      <c r="E786" s="35"/>
    </row>
    <row r="787" spans="1:5" ht="11.25">
      <c r="A787" s="33">
        <v>986625</v>
      </c>
      <c r="B787" s="32" t="s">
        <v>805</v>
      </c>
      <c r="C787" s="33" t="s">
        <v>38</v>
      </c>
      <c r="D787" s="34">
        <v>11176.3</v>
      </c>
      <c r="E787" s="35"/>
    </row>
    <row r="788" spans="1:5" ht="11.25">
      <c r="A788" s="33">
        <v>986671</v>
      </c>
      <c r="B788" s="32" t="s">
        <v>806</v>
      </c>
      <c r="C788" s="33" t="s">
        <v>38</v>
      </c>
      <c r="D788" s="34">
        <v>13659.95</v>
      </c>
      <c r="E788" s="35"/>
    </row>
    <row r="789" spans="1:5" ht="11.25">
      <c r="A789" s="33">
        <v>986689</v>
      </c>
      <c r="B789" s="32" t="s">
        <v>807</v>
      </c>
      <c r="C789" s="33" t="s">
        <v>38</v>
      </c>
      <c r="D789" s="34">
        <v>16557.5</v>
      </c>
      <c r="E789" s="35"/>
    </row>
    <row r="790" spans="1:5" ht="11.25">
      <c r="A790" s="33">
        <v>986699</v>
      </c>
      <c r="B790" s="32" t="s">
        <v>808</v>
      </c>
      <c r="C790" s="33" t="s">
        <v>38</v>
      </c>
      <c r="D790" s="34">
        <v>10762.35</v>
      </c>
      <c r="E790" s="35"/>
    </row>
    <row r="791" spans="1:5" ht="11.25">
      <c r="A791" s="33">
        <v>986713</v>
      </c>
      <c r="B791" s="32" t="s">
        <v>809</v>
      </c>
      <c r="C791" s="33" t="s">
        <v>38</v>
      </c>
      <c r="D791" s="34">
        <v>16557.5</v>
      </c>
      <c r="E791" s="35"/>
    </row>
    <row r="792" spans="1:5" ht="11.25">
      <c r="A792" s="33">
        <v>986723</v>
      </c>
      <c r="B792" s="32" t="s">
        <v>810</v>
      </c>
      <c r="C792" s="33" t="s">
        <v>38</v>
      </c>
      <c r="D792" s="34">
        <v>12004.18</v>
      </c>
      <c r="E792" s="35"/>
    </row>
    <row r="793" spans="1:5" ht="11.25">
      <c r="A793" s="33">
        <v>986789</v>
      </c>
      <c r="B793" s="32" t="s">
        <v>811</v>
      </c>
      <c r="C793" s="33" t="s">
        <v>38</v>
      </c>
      <c r="D793" s="34">
        <v>16557.5</v>
      </c>
      <c r="E793" s="35"/>
    </row>
    <row r="794" spans="1:5" ht="11.25">
      <c r="A794" s="33">
        <v>986825</v>
      </c>
      <c r="B794" s="32" t="s">
        <v>812</v>
      </c>
      <c r="C794" s="33" t="s">
        <v>38</v>
      </c>
      <c r="D794" s="34">
        <v>9934.48</v>
      </c>
      <c r="E794" s="35"/>
    </row>
    <row r="795" spans="1:5" ht="11.25">
      <c r="A795" s="33">
        <v>986845</v>
      </c>
      <c r="B795" s="32" t="s">
        <v>813</v>
      </c>
      <c r="C795" s="33" t="s">
        <v>38</v>
      </c>
      <c r="D795" s="34">
        <v>8278.71</v>
      </c>
      <c r="E795" s="35"/>
    </row>
    <row r="796" spans="1:5" ht="11.25">
      <c r="A796" s="33">
        <v>986853</v>
      </c>
      <c r="B796" s="32" t="s">
        <v>814</v>
      </c>
      <c r="C796" s="33" t="s">
        <v>38</v>
      </c>
      <c r="D796" s="34">
        <v>13246</v>
      </c>
      <c r="E796" s="35"/>
    </row>
    <row r="797" spans="1:5" ht="11.25">
      <c r="A797" s="33">
        <v>986883</v>
      </c>
      <c r="B797" s="32" t="s">
        <v>815</v>
      </c>
      <c r="C797" s="33" t="s">
        <v>38</v>
      </c>
      <c r="D797" s="34">
        <v>9106.59</v>
      </c>
      <c r="E797" s="35"/>
    </row>
    <row r="798" spans="1:5" ht="11.25">
      <c r="A798" s="33">
        <v>986897</v>
      </c>
      <c r="B798" s="32" t="s">
        <v>816</v>
      </c>
      <c r="C798" s="33" t="s">
        <v>38</v>
      </c>
      <c r="D798" s="34">
        <v>14901.77</v>
      </c>
      <c r="E798" s="35"/>
    </row>
    <row r="799" spans="1:5" ht="11.25">
      <c r="A799" s="33">
        <v>986921</v>
      </c>
      <c r="B799" s="32" t="s">
        <v>817</v>
      </c>
      <c r="C799" s="33" t="s">
        <v>38</v>
      </c>
      <c r="D799" s="34">
        <v>131149.72</v>
      </c>
      <c r="E799" s="35"/>
    </row>
    <row r="800" spans="1:5" ht="11.25">
      <c r="A800" s="33">
        <v>986953</v>
      </c>
      <c r="B800" s="32" t="s">
        <v>818</v>
      </c>
      <c r="C800" s="33" t="s">
        <v>38</v>
      </c>
      <c r="D800" s="34">
        <v>13246</v>
      </c>
      <c r="E800" s="35"/>
    </row>
    <row r="801" spans="1:5" ht="11.25">
      <c r="A801" s="33">
        <v>986967</v>
      </c>
      <c r="B801" s="32" t="s">
        <v>819</v>
      </c>
      <c r="C801" s="33" t="s">
        <v>38</v>
      </c>
      <c r="D801" s="34">
        <v>15315.71</v>
      </c>
      <c r="E801" s="35"/>
    </row>
    <row r="802" spans="1:5" ht="11.25">
      <c r="A802" s="33">
        <v>986983</v>
      </c>
      <c r="B802" s="32" t="s">
        <v>820</v>
      </c>
      <c r="C802" s="33" t="s">
        <v>38</v>
      </c>
      <c r="D802" s="34">
        <v>12418.11</v>
      </c>
      <c r="E802" s="35"/>
    </row>
    <row r="803" spans="1:5" ht="11.25">
      <c r="A803" s="33">
        <v>987001</v>
      </c>
      <c r="B803" s="32" t="s">
        <v>821</v>
      </c>
      <c r="C803" s="33" t="s">
        <v>38</v>
      </c>
      <c r="D803" s="34">
        <v>9520.55</v>
      </c>
      <c r="E803" s="35"/>
    </row>
    <row r="804" spans="1:5" ht="11.25">
      <c r="A804" s="33">
        <v>987037</v>
      </c>
      <c r="B804" s="32" t="s">
        <v>822</v>
      </c>
      <c r="C804" s="33" t="s">
        <v>38</v>
      </c>
      <c r="D804" s="34">
        <v>12832.05</v>
      </c>
      <c r="E804" s="34"/>
    </row>
    <row r="805" spans="1:5" ht="11.25">
      <c r="A805" s="33">
        <v>987047</v>
      </c>
      <c r="B805" s="32" t="s">
        <v>823</v>
      </c>
      <c r="C805" s="33" t="s">
        <v>38</v>
      </c>
      <c r="D805" s="34">
        <v>14487.82</v>
      </c>
      <c r="E805" s="34"/>
    </row>
    <row r="806" spans="1:5" ht="11.25">
      <c r="A806" s="33">
        <v>987057</v>
      </c>
      <c r="B806" s="32" t="s">
        <v>824</v>
      </c>
      <c r="C806" s="33" t="s">
        <v>38</v>
      </c>
      <c r="D806" s="34">
        <v>16557.5</v>
      </c>
      <c r="E806" s="34"/>
    </row>
    <row r="807" spans="1:5" ht="11.25">
      <c r="A807" s="33">
        <v>987071</v>
      </c>
      <c r="B807" s="32" t="s">
        <v>825</v>
      </c>
      <c r="C807" s="33" t="s">
        <v>38</v>
      </c>
      <c r="D807" s="34">
        <v>16557.5</v>
      </c>
      <c r="E807" s="34"/>
    </row>
    <row r="808" spans="1:5" ht="11.25">
      <c r="A808" s="33">
        <v>987075</v>
      </c>
      <c r="B808" s="32" t="s">
        <v>826</v>
      </c>
      <c r="C808" s="33" t="s">
        <v>38</v>
      </c>
      <c r="D808" s="34">
        <v>16557.5</v>
      </c>
      <c r="E808" s="34"/>
    </row>
    <row r="809" spans="1:5" ht="11.25">
      <c r="A809" s="33">
        <v>987077</v>
      </c>
      <c r="B809" s="32" t="s">
        <v>827</v>
      </c>
      <c r="C809" s="33" t="s">
        <v>38</v>
      </c>
      <c r="D809" s="34">
        <v>16143.58</v>
      </c>
      <c r="E809" s="34"/>
    </row>
    <row r="810" spans="1:5" ht="11.25">
      <c r="A810" s="33">
        <v>985447</v>
      </c>
      <c r="B810" s="32" t="s">
        <v>828</v>
      </c>
      <c r="C810" s="33" t="s">
        <v>38</v>
      </c>
      <c r="D810" s="34">
        <v>9106.59</v>
      </c>
      <c r="E810" s="34"/>
    </row>
    <row r="811" spans="1:5" ht="11.25">
      <c r="A811" s="33">
        <v>987107</v>
      </c>
      <c r="B811" s="32" t="s">
        <v>829</v>
      </c>
      <c r="C811" s="33" t="s">
        <v>38</v>
      </c>
      <c r="D811" s="34">
        <v>16557.5</v>
      </c>
      <c r="E811" s="34"/>
    </row>
    <row r="812" spans="1:5" ht="11.25">
      <c r="A812" s="33">
        <v>987115</v>
      </c>
      <c r="B812" s="32" t="s">
        <v>830</v>
      </c>
      <c r="C812" s="33" t="s">
        <v>38</v>
      </c>
      <c r="D812" s="34">
        <v>34223922.26</v>
      </c>
      <c r="E812" s="34"/>
    </row>
    <row r="813" spans="1:5" ht="11.25">
      <c r="A813" s="33">
        <v>987121</v>
      </c>
      <c r="B813" s="32" t="s">
        <v>831</v>
      </c>
      <c r="C813" s="33" t="s">
        <v>38</v>
      </c>
      <c r="D813" s="34">
        <v>131149.72</v>
      </c>
      <c r="E813" s="34"/>
    </row>
    <row r="814" spans="1:5" ht="11.25">
      <c r="A814" s="33">
        <v>987137</v>
      </c>
      <c r="B814" s="32" t="s">
        <v>832</v>
      </c>
      <c r="C814" s="33" t="s">
        <v>38</v>
      </c>
      <c r="D814" s="34">
        <v>9106.59</v>
      </c>
      <c r="E814" s="34"/>
    </row>
    <row r="815" spans="1:5" ht="11.25">
      <c r="A815" s="33">
        <v>987151</v>
      </c>
      <c r="B815" s="32" t="s">
        <v>833</v>
      </c>
      <c r="C815" s="33" t="s">
        <v>38</v>
      </c>
      <c r="D815" s="34">
        <v>16557.5</v>
      </c>
      <c r="E815" s="34"/>
    </row>
    <row r="816" spans="1:5" ht="11.25">
      <c r="A816" s="33">
        <v>987157</v>
      </c>
      <c r="B816" s="32" t="s">
        <v>834</v>
      </c>
      <c r="C816" s="33" t="s">
        <v>38</v>
      </c>
      <c r="D816" s="34">
        <v>16557.5</v>
      </c>
      <c r="E816" s="34"/>
    </row>
    <row r="817" spans="1:5" ht="11.25">
      <c r="A817" s="33">
        <v>987273</v>
      </c>
      <c r="B817" s="32" t="s">
        <v>835</v>
      </c>
      <c r="C817" s="33" t="s">
        <v>38</v>
      </c>
      <c r="D817" s="34">
        <v>12004.18</v>
      </c>
      <c r="E817" s="35"/>
    </row>
    <row r="818" spans="3:5" ht="11.25">
      <c r="C818" s="15" t="s">
        <v>13</v>
      </c>
      <c r="D818" s="38">
        <f>SUM(D753:D817)</f>
        <v>73958505.04000002</v>
      </c>
      <c r="E818" s="35"/>
    </row>
    <row r="819" spans="2:5" ht="11.25">
      <c r="B819" s="39" t="s">
        <v>836</v>
      </c>
      <c r="C819" s="39"/>
      <c r="D819" s="40">
        <f>SUM(D65,D84,D88,D284,D364,D438,D440,D458,D460,D498,D572,D664,D669,D676,D752,D818)+0.01</f>
        <v>1474619168.4540002</v>
      </c>
      <c r="E819" s="35"/>
    </row>
    <row r="820" spans="2:5" ht="11.25">
      <c r="B820" s="39" t="s">
        <v>837</v>
      </c>
      <c r="C820" s="39"/>
      <c r="D820" s="40">
        <f>SUM(D819,D12)</f>
        <v>2887793253.7940006</v>
      </c>
      <c r="E820" s="35"/>
    </row>
    <row r="821" ht="11.25">
      <c r="E821" s="35"/>
    </row>
    <row r="822" ht="11.25">
      <c r="E822" s="35"/>
    </row>
    <row r="823" ht="11.25">
      <c r="E823" s="35"/>
    </row>
    <row r="824" ht="11.25">
      <c r="E824" s="35"/>
    </row>
    <row r="825" ht="11.25">
      <c r="E825" s="35"/>
    </row>
    <row r="826" ht="11.25">
      <c r="E826" s="35"/>
    </row>
    <row r="827" ht="11.25">
      <c r="E827" s="35"/>
    </row>
    <row r="828" ht="11.25">
      <c r="E828" s="35"/>
    </row>
    <row r="829" ht="11.25">
      <c r="E829" s="35"/>
    </row>
    <row r="830" ht="11.25">
      <c r="E830" s="35"/>
    </row>
    <row r="831" ht="11.25">
      <c r="E831" s="35"/>
    </row>
    <row r="832" ht="11.25">
      <c r="E832" s="35"/>
    </row>
    <row r="833" ht="11.25">
      <c r="E833" s="35"/>
    </row>
    <row r="834" ht="11.25">
      <c r="E834" s="35"/>
    </row>
    <row r="835" ht="11.25">
      <c r="E835" s="35"/>
    </row>
    <row r="836" ht="11.25">
      <c r="E836" s="35"/>
    </row>
    <row r="837" ht="11.25">
      <c r="E837" s="35"/>
    </row>
    <row r="838" ht="11.25">
      <c r="E838" s="35"/>
    </row>
    <row r="839" ht="11.25">
      <c r="E839" s="35"/>
    </row>
    <row r="840" ht="11.25">
      <c r="E840" s="35"/>
    </row>
    <row r="841" ht="11.25">
      <c r="E841" s="35"/>
    </row>
    <row r="842" ht="11.25">
      <c r="E842" s="35"/>
    </row>
    <row r="843" ht="11.25">
      <c r="E843" s="3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2">
      <selection activeCell="D2" sqref="D2"/>
    </sheetView>
  </sheetViews>
  <sheetFormatPr defaultColWidth="9.140625" defaultRowHeight="12.75"/>
  <cols>
    <col min="1" max="1" width="11.7109375" style="0" bestFit="1" customWidth="1"/>
    <col min="2" max="2" width="12.140625" style="0" customWidth="1"/>
    <col min="3" max="3" width="15.28125" style="0" customWidth="1"/>
    <col min="4" max="4" width="12.421875" style="0" customWidth="1"/>
    <col min="5" max="5" width="15.421875" style="0" customWidth="1"/>
    <col min="7" max="7" width="11.140625" style="0" bestFit="1" customWidth="1"/>
  </cols>
  <sheetData>
    <row r="1" spans="1:5" ht="14.25" thickBot="1" thickTop="1">
      <c r="A1" s="79" t="s">
        <v>838</v>
      </c>
      <c r="B1" s="82" t="s">
        <v>839</v>
      </c>
      <c r="C1" s="83"/>
      <c r="D1" s="83"/>
      <c r="E1" s="84"/>
    </row>
    <row r="2" spans="1:5" ht="13.5" thickTop="1">
      <c r="A2" s="80"/>
      <c r="B2" s="41" t="s">
        <v>840</v>
      </c>
      <c r="C2" s="85" t="s">
        <v>841</v>
      </c>
      <c r="D2" s="79" t="s">
        <v>3</v>
      </c>
      <c r="E2" s="42" t="s">
        <v>29</v>
      </c>
    </row>
    <row r="3" spans="1:5" ht="13.5" thickBot="1">
      <c r="A3" s="81"/>
      <c r="B3" s="42" t="s">
        <v>842</v>
      </c>
      <c r="C3" s="86"/>
      <c r="D3" s="81"/>
      <c r="E3" s="42" t="s">
        <v>843</v>
      </c>
    </row>
    <row r="4" spans="1:5" ht="13.5" thickTop="1">
      <c r="A4" s="76" t="s">
        <v>844</v>
      </c>
      <c r="B4" s="77"/>
      <c r="C4" s="77"/>
      <c r="D4" s="77"/>
      <c r="E4" s="78"/>
    </row>
    <row r="5" spans="1:5" ht="12.75">
      <c r="A5" s="43" t="s">
        <v>845</v>
      </c>
      <c r="B5" s="44" t="s">
        <v>846</v>
      </c>
      <c r="C5" s="44" t="s">
        <v>847</v>
      </c>
      <c r="D5" s="44" t="s">
        <v>848</v>
      </c>
      <c r="E5" s="44" t="s">
        <v>849</v>
      </c>
    </row>
    <row r="6" spans="1:5" ht="12.75">
      <c r="A6" s="43" t="s">
        <v>850</v>
      </c>
      <c r="B6" s="44" t="s">
        <v>851</v>
      </c>
      <c r="C6" s="44" t="s">
        <v>852</v>
      </c>
      <c r="D6" s="44" t="s">
        <v>853</v>
      </c>
      <c r="E6" s="44" t="s">
        <v>854</v>
      </c>
    </row>
    <row r="7" spans="1:7" ht="22.5">
      <c r="A7" s="43" t="s">
        <v>855</v>
      </c>
      <c r="B7" s="44" t="s">
        <v>856</v>
      </c>
      <c r="C7" s="44" t="s">
        <v>857</v>
      </c>
      <c r="D7" s="44" t="s">
        <v>858</v>
      </c>
      <c r="E7" s="44" t="s">
        <v>859</v>
      </c>
      <c r="G7" s="51">
        <v>322352603.68</v>
      </c>
    </row>
    <row r="8" spans="1:7" ht="22.5">
      <c r="A8" s="45" t="s">
        <v>860</v>
      </c>
      <c r="B8" s="46" t="s">
        <v>861</v>
      </c>
      <c r="C8" s="46" t="s">
        <v>862</v>
      </c>
      <c r="D8" s="46" t="s">
        <v>863</v>
      </c>
      <c r="E8" s="46" t="s">
        <v>864</v>
      </c>
      <c r="G8" s="51">
        <v>644705207.56</v>
      </c>
    </row>
    <row r="9" spans="1:7" ht="12.75">
      <c r="A9" s="47" t="s">
        <v>865</v>
      </c>
      <c r="B9" s="48" t="s">
        <v>0</v>
      </c>
      <c r="C9" s="48" t="s">
        <v>866</v>
      </c>
      <c r="D9" s="48" t="s">
        <v>866</v>
      </c>
      <c r="E9" s="48" t="s">
        <v>867</v>
      </c>
      <c r="G9" s="51">
        <v>541526524.36</v>
      </c>
    </row>
    <row r="10" spans="1:7" ht="13.5" thickBot="1">
      <c r="A10" s="49" t="s">
        <v>868</v>
      </c>
      <c r="B10" s="50" t="s">
        <v>869</v>
      </c>
      <c r="C10" s="50" t="s">
        <v>870</v>
      </c>
      <c r="D10" s="50" t="s">
        <v>871</v>
      </c>
      <c r="E10" s="50" t="s">
        <v>872</v>
      </c>
      <c r="G10" s="51"/>
    </row>
    <row r="11" ht="13.5" thickTop="1"/>
    <row r="12" ht="12.75">
      <c r="E12" s="52"/>
    </row>
  </sheetData>
  <sheetProtection/>
  <mergeCells count="5">
    <mergeCell ref="A4:E4"/>
    <mergeCell ref="A1:A3"/>
    <mergeCell ref="B1:E1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2011-06-15T13:27:13Z</cp:lastPrinted>
  <dcterms:created xsi:type="dcterms:W3CDTF">2000-07-03T16:32:29Z</dcterms:created>
  <dcterms:modified xsi:type="dcterms:W3CDTF">2014-06-10T19:02:05Z</dcterms:modified>
  <cp:category/>
  <cp:version/>
  <cp:contentType/>
  <cp:contentStatus/>
</cp:coreProperties>
</file>