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940" windowHeight="912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'T3.15'!$B$5:$G$5</definedName>
    <definedName name="_xlnm.Print_Area" localSheetId="2">'T 23'!$A$1:$E$11</definedName>
    <definedName name="_xlnm.Print_Area" localSheetId="0">'T3.15'!$A$1:$L$52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<sst xmlns="http://schemas.openxmlformats.org/spreadsheetml/2006/main" count="72" uniqueCount="65">
  <si>
    <t>Região Norte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</si>
  <si>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</si>
  <si>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</si>
  <si>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</si>
  <si>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</si>
  <si>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</si>
  <si>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</si>
  <si>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</si>
  <si>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</si>
  <si>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</si>
  <si>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</si>
  <si>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</si>
  <si>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</si>
  <si>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</si>
  <si>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</si>
  <si>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</si>
  <si>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</si>
  <si>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</si>
  <si>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</si>
  <si>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</si>
  <si>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</si>
  <si>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</si>
  <si>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</si>
  <si>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</si>
  <si>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</si>
  <si>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</si>
  <si>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</si>
  <si>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</si>
  <si>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</si>
  <si>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</si>
  <si>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</si>
  <si>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</si>
  <si>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</si>
  <si>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</si>
  <si>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</si>
  <si>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</si>
  <si>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</si>
  <si>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</si>
  <si>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</si>
  <si>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</si>
  <si>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</si>
  <si>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</si>
  <si>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</si>
  <si>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</si>
  <si>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</si>
  <si>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</si>
  <si>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</si>
  <si>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</si>
  <si>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</si>
  <si>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</si>
  <si>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</si>
  <si>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</si>
  <si>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</si>
  <si>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</si>
  <si>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</si>
  <si>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</si>
  <si>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</si>
  <si>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</si>
  <si>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t>Grandes Regiões e Unidades da Federação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</si>
  <si>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</si>
  <si>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</si>
  <si>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</si>
  <si>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</si>
  <si>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11/10
%</t>
  </si>
  <si>
    <t>Tabela 3.15 – Vendas de gasolina de aviação, pelas distribuidoras, segundo Grandes Regiões e Unidades da Federação – 2002-2011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</si>
</sst>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184" fontId="7" fillId="0" borderId="0" xfId="51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84" fontId="10" fillId="0" borderId="0" xfId="51" applyNumberFormat="1" applyFont="1" applyAlignment="1">
      <alignment/>
    </xf>
    <xf numFmtId="184" fontId="11" fillId="0" borderId="0" xfId="51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4" fontId="0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15" fillId="0" borderId="0" xfId="51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/>
    </xf>
    <xf numFmtId="184" fontId="18" fillId="33" borderId="0" xfId="51" applyNumberFormat="1" applyFont="1" applyFill="1" applyBorder="1" applyAlignment="1">
      <alignment/>
    </xf>
    <xf numFmtId="193" fontId="18" fillId="33" borderId="0" xfId="51" applyNumberFormat="1" applyFont="1" applyFill="1" applyBorder="1" applyAlignment="1">
      <alignment/>
    </xf>
    <xf numFmtId="9" fontId="16" fillId="33" borderId="0" xfId="49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94" fontId="16" fillId="33" borderId="0" xfId="0" applyNumberFormat="1" applyFont="1" applyFill="1" applyBorder="1" applyAlignment="1">
      <alignment/>
    </xf>
    <xf numFmtId="184" fontId="16" fillId="33" borderId="0" xfId="51" applyNumberFormat="1" applyFont="1" applyFill="1" applyBorder="1" applyAlignment="1">
      <alignment/>
    </xf>
    <xf numFmtId="193" fontId="16" fillId="33" borderId="0" xfId="51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84" fontId="17" fillId="33" borderId="0" xfId="51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3" fontId="25" fillId="33" borderId="0" xfId="0" applyNumberFormat="1" applyFont="1" applyFill="1" applyBorder="1" applyAlignment="1" applyProtection="1">
      <alignment horizontal="right" vertical="center" wrapText="1"/>
      <protection/>
    </xf>
    <xf numFmtId="4" fontId="25" fillId="33" borderId="0" xfId="51" applyNumberFormat="1" applyFont="1" applyFill="1" applyBorder="1" applyAlignment="1" applyProtection="1">
      <alignment horizontal="right" vertical="center" wrapText="1"/>
      <protection/>
    </xf>
    <xf numFmtId="3" fontId="24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4" fontId="25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3" fontId="24" fillId="33" borderId="0" xfId="51" applyNumberFormat="1" applyFont="1" applyFill="1" applyBorder="1" applyAlignment="1" applyProtection="1">
      <alignment horizontal="right" vertical="center" wrapText="1"/>
      <protection/>
    </xf>
    <xf numFmtId="4" fontId="24" fillId="33" borderId="0" xfId="51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1" xfId="0" applyFont="1" applyFill="1" applyBorder="1" applyAlignment="1">
      <alignment horizontal="left" vertical="center"/>
    </xf>
    <xf numFmtId="37" fontId="24" fillId="33" borderId="11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vertical="center"/>
      <protection/>
    </xf>
    <xf numFmtId="37" fontId="24" fillId="33" borderId="0" xfId="0" applyNumberFormat="1" applyFont="1" applyFill="1" applyBorder="1" applyAlignment="1" applyProtection="1">
      <alignment horizontal="right" vertical="center"/>
      <protection/>
    </xf>
    <xf numFmtId="2" fontId="26" fillId="33" borderId="0" xfId="51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2" fontId="24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695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'T3.15'!$B$31:$H$31</c:f>
              <c:numCache>
                <c:ptCount val="7"/>
                <c:pt idx="0">
                  <c:v>21663.338</c:v>
                </c:pt>
                <c:pt idx="1">
                  <c:v>15466.418000000001</c:v>
                </c:pt>
                <c:pt idx="2">
                  <c:v>16626.095999999998</c:v>
                </c:pt>
                <c:pt idx="3">
                  <c:v>20324.354</c:v>
                </c:pt>
                <c:pt idx="4">
                  <c:v>21196.746999999996</c:v>
                </c:pt>
                <c:pt idx="5">
                  <c:v>15086.561952103171</c:v>
                </c:pt>
                <c:pt idx="6">
                  <c:v>15779.14492747574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'T3.15'!$B$44:$H$44</c:f>
              <c:numCache>
                <c:ptCount val="7"/>
                <c:pt idx="0">
                  <c:v>16447.575</c:v>
                </c:pt>
                <c:pt idx="1">
                  <c:v>19277.884000000002</c:v>
                </c:pt>
                <c:pt idx="2">
                  <c:v>18582.859</c:v>
                </c:pt>
                <c:pt idx="3">
                  <c:v>14268.103</c:v>
                </c:pt>
                <c:pt idx="4">
                  <c:v>10731.195</c:v>
                </c:pt>
                <c:pt idx="5">
                  <c:v>14897.571961584523</c:v>
                </c:pt>
                <c:pt idx="6">
                  <c:v>15648.095427349517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9305.762999999999</c:v>
                </c:pt>
                <c:pt idx="1">
                  <c:v>7696.3060000000005</c:v>
                </c:pt>
                <c:pt idx="2">
                  <c:v>8130.804</c:v>
                </c:pt>
                <c:pt idx="3">
                  <c:v>7433.6630000000005</c:v>
                </c:pt>
                <c:pt idx="4">
                  <c:v>7206.221</c:v>
                </c:pt>
                <c:pt idx="5">
                  <c:v>7893.517164315126</c:v>
                </c:pt>
                <c:pt idx="6">
                  <c:v>9970.911242535445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'T3.15'!$B$38:$H$38</c:f>
              <c:numCache>
                <c:ptCount val="7"/>
                <c:pt idx="0">
                  <c:v>8585.827000000001</c:v>
                </c:pt>
                <c:pt idx="1">
                  <c:v>10734.393</c:v>
                </c:pt>
                <c:pt idx="2">
                  <c:v>11585.646</c:v>
                </c:pt>
                <c:pt idx="3">
                  <c:v>7113.21</c:v>
                </c:pt>
                <c:pt idx="4">
                  <c:v>7404.354</c:v>
                </c:pt>
                <c:pt idx="5">
                  <c:v>10876.978692517943</c:v>
                </c:pt>
                <c:pt idx="6">
                  <c:v>12574.975635847219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'T3.15'!$B$19:$H$19</c:f>
              <c:numCache>
                <c:ptCount val="7"/>
                <c:pt idx="0">
                  <c:v>7339.639</c:v>
                </c:pt>
                <c:pt idx="1">
                  <c:v>5721.796</c:v>
                </c:pt>
                <c:pt idx="2">
                  <c:v>6501.662</c:v>
                </c:pt>
                <c:pt idx="3">
                  <c:v>6324.374</c:v>
                </c:pt>
                <c:pt idx="4">
                  <c:v>5723.671</c:v>
                </c:pt>
                <c:pt idx="5">
                  <c:v>5989.123229479235</c:v>
                </c:pt>
                <c:pt idx="6">
                  <c:v>7037.00376679208</c:v>
                </c:pt>
              </c:numCache>
            </c:numRef>
          </c:val>
        </c:ser>
        <c:overlap val="100"/>
        <c:axId val="15258877"/>
        <c:axId val="3112166"/>
      </c:bar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2507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7"/>
          <c:w val="0.76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'T3.15'!$B$31:$H$31</c:f>
              <c:numCache>
                <c:ptCount val="7"/>
                <c:pt idx="0">
                  <c:v>21663.338</c:v>
                </c:pt>
                <c:pt idx="1">
                  <c:v>15466.418000000001</c:v>
                </c:pt>
                <c:pt idx="2">
                  <c:v>16626.095999999998</c:v>
                </c:pt>
                <c:pt idx="3">
                  <c:v>20324.354</c:v>
                </c:pt>
                <c:pt idx="4">
                  <c:v>21196.746999999996</c:v>
                </c:pt>
                <c:pt idx="5">
                  <c:v>15086.561952103171</c:v>
                </c:pt>
                <c:pt idx="6">
                  <c:v>15779.14492747574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'T3.15'!$B$44:$H$44</c:f>
              <c:numCache>
                <c:ptCount val="7"/>
                <c:pt idx="0">
                  <c:v>16447.575</c:v>
                </c:pt>
                <c:pt idx="1">
                  <c:v>19277.884000000002</c:v>
                </c:pt>
                <c:pt idx="2">
                  <c:v>18582.859</c:v>
                </c:pt>
                <c:pt idx="3">
                  <c:v>14268.103</c:v>
                </c:pt>
                <c:pt idx="4">
                  <c:v>10731.195</c:v>
                </c:pt>
                <c:pt idx="5">
                  <c:v>14897.571961584523</c:v>
                </c:pt>
                <c:pt idx="6">
                  <c:v>15648.095427349517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9305.762999999999</c:v>
                </c:pt>
                <c:pt idx="1">
                  <c:v>7696.3060000000005</c:v>
                </c:pt>
                <c:pt idx="2">
                  <c:v>8130.804</c:v>
                </c:pt>
                <c:pt idx="3">
                  <c:v>7433.6630000000005</c:v>
                </c:pt>
                <c:pt idx="4">
                  <c:v>7206.221</c:v>
                </c:pt>
                <c:pt idx="5">
                  <c:v>7893.517164315126</c:v>
                </c:pt>
                <c:pt idx="6">
                  <c:v>9970.911242535445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'T3.15'!$B$38:$H$38</c:f>
              <c:numCache>
                <c:ptCount val="7"/>
                <c:pt idx="0">
                  <c:v>8585.827000000001</c:v>
                </c:pt>
                <c:pt idx="1">
                  <c:v>10734.393</c:v>
                </c:pt>
                <c:pt idx="2">
                  <c:v>11585.646</c:v>
                </c:pt>
                <c:pt idx="3">
                  <c:v>7113.21</c:v>
                </c:pt>
                <c:pt idx="4">
                  <c:v>7404.354</c:v>
                </c:pt>
                <c:pt idx="5">
                  <c:v>10876.978692517943</c:v>
                </c:pt>
                <c:pt idx="6">
                  <c:v>12574.975635847219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'T3.15'!$B$19:$H$19</c:f>
              <c:numCache>
                <c:ptCount val="7"/>
                <c:pt idx="0">
                  <c:v>7339.639</c:v>
                </c:pt>
                <c:pt idx="1">
                  <c:v>5721.796</c:v>
                </c:pt>
                <c:pt idx="2">
                  <c:v>6501.662</c:v>
                </c:pt>
                <c:pt idx="3">
                  <c:v>6324.374</c:v>
                </c:pt>
                <c:pt idx="4">
                  <c:v>5723.671</c:v>
                </c:pt>
                <c:pt idx="5">
                  <c:v>5989.123229479235</c:v>
                </c:pt>
                <c:pt idx="6">
                  <c:v>7037.00376679208</c:v>
                </c:pt>
              </c:numCache>
            </c:numRef>
          </c:val>
        </c:ser>
        <c:overlap val="100"/>
        <c:axId val="28009495"/>
        <c:axId val="50758864"/>
      </c:bar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0949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2145"/>
          <c:w val="0.220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08"/>
          <c:y val="0.79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168"/>
          <c:w val="0.535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2175"/>
          <c:y val="0.77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375"/>
          <c:w val="0.564"/>
          <c:h val="0.48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3247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962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52475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showGridLines="0" tabSelected="1" zoomScalePageLayoutView="0" workbookViewId="0" topLeftCell="A1">
      <selection activeCell="A3" sqref="A3"/>
    </sheetView>
  </sheetViews>
  <sheetFormatPr defaultColWidth="11.5546875" defaultRowHeight="15"/>
  <cols>
    <col min="1" max="1" width="14.21484375" style="46" customWidth="1"/>
    <col min="2" max="7" width="5.10546875" style="46" customWidth="1"/>
    <col min="8" max="9" width="5.21484375" style="46" customWidth="1"/>
    <col min="10" max="11" width="5.10546875" style="41" customWidth="1"/>
    <col min="12" max="12" width="4.77734375" style="41" customWidth="1"/>
    <col min="13" max="13" width="2.88671875" style="41" customWidth="1"/>
    <col min="14" max="20" width="11.77734375" style="41" customWidth="1"/>
    <col min="21" max="16384" width="11.5546875" style="41" customWidth="1"/>
  </cols>
  <sheetData>
    <row r="1" spans="1:12" ht="12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0.5" customHeight="1">
      <c r="A4" s="68" t="s">
        <v>58</v>
      </c>
      <c r="B4" s="73" t="s">
        <v>59</v>
      </c>
      <c r="C4" s="73"/>
      <c r="D4" s="73"/>
      <c r="E4" s="73"/>
      <c r="F4" s="73"/>
      <c r="G4" s="73"/>
      <c r="H4" s="73"/>
      <c r="I4" s="73"/>
      <c r="J4" s="73"/>
      <c r="K4" s="73"/>
      <c r="L4" s="71" t="s">
        <v>63</v>
      </c>
    </row>
    <row r="5" spans="1:12" ht="10.5" customHeight="1">
      <c r="A5" s="69"/>
      <c r="B5" s="43">
        <v>2002</v>
      </c>
      <c r="C5" s="44">
        <v>2003</v>
      </c>
      <c r="D5" s="43">
        <v>2004</v>
      </c>
      <c r="E5" s="44">
        <v>2005</v>
      </c>
      <c r="F5" s="43">
        <v>2006</v>
      </c>
      <c r="G5" s="44">
        <v>2007</v>
      </c>
      <c r="H5" s="43">
        <v>2008</v>
      </c>
      <c r="I5" s="44">
        <v>2009</v>
      </c>
      <c r="J5" s="43">
        <v>2010</v>
      </c>
      <c r="K5" s="44">
        <v>2011</v>
      </c>
      <c r="L5" s="72"/>
    </row>
    <row r="6" spans="1:12" ht="9">
      <c r="A6" s="45"/>
      <c r="J6" s="46"/>
      <c r="K6" s="46"/>
      <c r="L6" s="46"/>
    </row>
    <row r="7" spans="1:12" ht="9">
      <c r="A7" s="47" t="s">
        <v>62</v>
      </c>
      <c r="B7" s="48">
        <f aca="true" t="shared" si="0" ref="B7:G7">B9+B19+B31+B38+B44</f>
        <v>63342.14199999999</v>
      </c>
      <c r="C7" s="48">
        <f t="shared" si="0"/>
        <v>58896.797000000006</v>
      </c>
      <c r="D7" s="48">
        <f t="shared" si="0"/>
        <v>61427.066999999995</v>
      </c>
      <c r="E7" s="48">
        <f t="shared" si="0"/>
        <v>55463.704</v>
      </c>
      <c r="F7" s="48">
        <f t="shared" si="0"/>
        <v>52262.187999999995</v>
      </c>
      <c r="G7" s="48">
        <f t="shared" si="0"/>
        <v>54743.753</v>
      </c>
      <c r="H7" s="48">
        <f>H9+H19+H31+H38+H44</f>
        <v>61010.130999999994</v>
      </c>
      <c r="I7" s="48">
        <f>I9+I19+I31+I38+I44</f>
        <v>62483</v>
      </c>
      <c r="J7" s="48">
        <f>J9+J19+J31+J38+J44</f>
        <v>69554.51000000001</v>
      </c>
      <c r="K7" s="48">
        <f>K9+K19+K31+K38+K44</f>
        <v>70379.148</v>
      </c>
      <c r="L7" s="49">
        <f>((K7/J7)-1)*100</f>
        <v>1.1855996110101241</v>
      </c>
    </row>
    <row r="8" spans="2:12" ht="9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9">
      <c r="A9" s="47" t="s">
        <v>28</v>
      </c>
      <c r="B9" s="48">
        <f aca="true" t="shared" si="1" ref="B9:G9">SUM(B11:B17)</f>
        <v>9305.762999999999</v>
      </c>
      <c r="C9" s="48">
        <f t="shared" si="1"/>
        <v>7696.3060000000005</v>
      </c>
      <c r="D9" s="48">
        <f t="shared" si="1"/>
        <v>8130.804</v>
      </c>
      <c r="E9" s="48">
        <f t="shared" si="1"/>
        <v>7433.6630000000005</v>
      </c>
      <c r="F9" s="48">
        <f t="shared" si="1"/>
        <v>7206.221</v>
      </c>
      <c r="G9" s="48">
        <f t="shared" si="1"/>
        <v>7893.517164315126</v>
      </c>
      <c r="H9" s="48">
        <f>SUM(H11:H17)</f>
        <v>9970.911242535445</v>
      </c>
      <c r="I9" s="48">
        <f>SUM(I11:I17)</f>
        <v>9923</v>
      </c>
      <c r="J9" s="48">
        <f>SUM(J11:J17)</f>
        <v>11020.613462695863</v>
      </c>
      <c r="K9" s="48">
        <f>SUM(K11:K17)</f>
        <v>11022.097639644566</v>
      </c>
      <c r="L9" s="49">
        <f>((K9/J9)-1)*100</f>
        <v>0.01346728068929437</v>
      </c>
    </row>
    <row r="10" spans="1:12" ht="9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2"/>
    </row>
    <row r="11" spans="1:12" ht="9">
      <c r="A11" s="53" t="s">
        <v>29</v>
      </c>
      <c r="B11" s="55">
        <v>746.347</v>
      </c>
      <c r="C11" s="55">
        <v>867.304</v>
      </c>
      <c r="D11" s="55">
        <v>804.032</v>
      </c>
      <c r="E11" s="55">
        <v>647.3689999999999</v>
      </c>
      <c r="F11" s="55">
        <v>482.04699999999997</v>
      </c>
      <c r="G11" s="55">
        <v>588.0477959961032</v>
      </c>
      <c r="H11" s="55">
        <v>795.5948243237406</v>
      </c>
      <c r="I11" s="55">
        <v>912</v>
      </c>
      <c r="J11" s="55">
        <v>978.9914041371555</v>
      </c>
      <c r="K11" s="55">
        <v>956.4927596582459</v>
      </c>
      <c r="L11" s="56">
        <f aca="true" t="shared" si="2" ref="L11:L17">((K11/J11)-1)*100</f>
        <v>-2.2981452527398916</v>
      </c>
    </row>
    <row r="12" spans="1:12" ht="9">
      <c r="A12" s="53" t="s">
        <v>30</v>
      </c>
      <c r="B12" s="55">
        <v>488.998</v>
      </c>
      <c r="C12" s="55">
        <v>448.815</v>
      </c>
      <c r="D12" s="55">
        <v>508.923</v>
      </c>
      <c r="E12" s="55">
        <v>606.629</v>
      </c>
      <c r="F12" s="55">
        <v>543.521</v>
      </c>
      <c r="G12" s="55">
        <v>658.534055716477</v>
      </c>
      <c r="H12" s="55">
        <v>859.5810367740656</v>
      </c>
      <c r="I12" s="55">
        <v>839</v>
      </c>
      <c r="J12" s="55">
        <v>995.412853996884</v>
      </c>
      <c r="K12" s="55">
        <v>965.807956642637</v>
      </c>
      <c r="L12" s="56">
        <f t="shared" si="2"/>
        <v>-2.974132515505934</v>
      </c>
    </row>
    <row r="13" spans="1:12" ht="9">
      <c r="A13" s="53" t="s">
        <v>31</v>
      </c>
      <c r="B13" s="55">
        <v>1657.899</v>
      </c>
      <c r="C13" s="55">
        <v>1283.467</v>
      </c>
      <c r="D13" s="55">
        <v>1283.335</v>
      </c>
      <c r="E13" s="55">
        <v>920.435</v>
      </c>
      <c r="F13" s="55">
        <v>1041.789</v>
      </c>
      <c r="G13" s="55">
        <v>1203.3415263859408</v>
      </c>
      <c r="H13" s="55">
        <v>1454.6445790106784</v>
      </c>
      <c r="I13" s="55">
        <v>1463</v>
      </c>
      <c r="J13" s="55">
        <v>1828.0087698320624</v>
      </c>
      <c r="K13" s="55">
        <v>1807.523066581122</v>
      </c>
      <c r="L13" s="56">
        <f t="shared" si="2"/>
        <v>-1.1206567270912182</v>
      </c>
    </row>
    <row r="14" spans="1:12" ht="9">
      <c r="A14" s="53" t="s">
        <v>32</v>
      </c>
      <c r="B14" s="55">
        <v>678.4</v>
      </c>
      <c r="C14" s="55">
        <v>637.1</v>
      </c>
      <c r="D14" s="55">
        <v>832.197</v>
      </c>
      <c r="E14" s="55">
        <v>840.645</v>
      </c>
      <c r="F14" s="55">
        <v>572.131</v>
      </c>
      <c r="G14" s="55">
        <v>400.22084962671295</v>
      </c>
      <c r="H14" s="55">
        <v>608.240004215145</v>
      </c>
      <c r="I14" s="55">
        <v>728</v>
      </c>
      <c r="J14" s="55">
        <v>866.0547666306468</v>
      </c>
      <c r="K14" s="55">
        <v>948.2029989120815</v>
      </c>
      <c r="L14" s="56">
        <f t="shared" si="2"/>
        <v>9.485339201010268</v>
      </c>
    </row>
    <row r="15" spans="1:12" ht="9">
      <c r="A15" s="53" t="s">
        <v>33</v>
      </c>
      <c r="B15" s="55">
        <v>4370.265</v>
      </c>
      <c r="C15" s="55">
        <v>3155.09</v>
      </c>
      <c r="D15" s="55">
        <v>3269.678</v>
      </c>
      <c r="E15" s="55">
        <v>3016.809</v>
      </c>
      <c r="F15" s="55">
        <v>2949.627</v>
      </c>
      <c r="G15" s="55">
        <v>3371.8294911821713</v>
      </c>
      <c r="H15" s="55">
        <v>4286.759467289679</v>
      </c>
      <c r="I15" s="55">
        <v>3573</v>
      </c>
      <c r="J15" s="55">
        <v>3628.3409235620775</v>
      </c>
      <c r="K15" s="55">
        <v>4318.139891041492</v>
      </c>
      <c r="L15" s="56">
        <f t="shared" si="2"/>
        <v>19.011415465397153</v>
      </c>
    </row>
    <row r="16" spans="1:12" ht="9">
      <c r="A16" s="53" t="s">
        <v>34</v>
      </c>
      <c r="B16" s="55">
        <v>376.353</v>
      </c>
      <c r="C16" s="55">
        <v>394.85</v>
      </c>
      <c r="D16" s="55">
        <v>354.329</v>
      </c>
      <c r="E16" s="55">
        <v>490.21799999999996</v>
      </c>
      <c r="F16" s="55">
        <v>445.036</v>
      </c>
      <c r="G16" s="55">
        <v>392.3708557660847</v>
      </c>
      <c r="H16" s="55">
        <v>405.2104144201506</v>
      </c>
      <c r="I16" s="55">
        <v>579</v>
      </c>
      <c r="J16" s="55">
        <v>633.642626406177</v>
      </c>
      <c r="K16" s="55">
        <v>514.7362225060348</v>
      </c>
      <c r="L16" s="56">
        <f t="shared" si="2"/>
        <v>-18.765531065127703</v>
      </c>
    </row>
    <row r="17" spans="1:12" ht="9">
      <c r="A17" s="53" t="s">
        <v>35</v>
      </c>
      <c r="B17" s="55">
        <v>987.501</v>
      </c>
      <c r="C17" s="55">
        <v>909.68</v>
      </c>
      <c r="D17" s="55">
        <v>1078.31</v>
      </c>
      <c r="E17" s="55">
        <v>911.558</v>
      </c>
      <c r="F17" s="55">
        <v>1172.07</v>
      </c>
      <c r="G17" s="55">
        <v>1279.1725896416356</v>
      </c>
      <c r="H17" s="55">
        <v>1560.8809165019843</v>
      </c>
      <c r="I17" s="55">
        <v>1829</v>
      </c>
      <c r="J17" s="55">
        <v>2090.1621181308574</v>
      </c>
      <c r="K17" s="55">
        <v>1511.1947443029526</v>
      </c>
      <c r="L17" s="56">
        <f t="shared" si="2"/>
        <v>-27.69963960238886</v>
      </c>
    </row>
    <row r="18" spans="2:12" ht="9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7"/>
    </row>
    <row r="19" spans="1:12" ht="9">
      <c r="A19" s="47" t="s">
        <v>1</v>
      </c>
      <c r="B19" s="48">
        <f aca="true" t="shared" si="3" ref="B19:G19">SUM(B21:B29)</f>
        <v>7339.639</v>
      </c>
      <c r="C19" s="48">
        <f t="shared" si="3"/>
        <v>5721.796</v>
      </c>
      <c r="D19" s="48">
        <f t="shared" si="3"/>
        <v>6501.662</v>
      </c>
      <c r="E19" s="48">
        <f t="shared" si="3"/>
        <v>6324.374</v>
      </c>
      <c r="F19" s="48">
        <f t="shared" si="3"/>
        <v>5723.671</v>
      </c>
      <c r="G19" s="48">
        <f t="shared" si="3"/>
        <v>5989.123229479235</v>
      </c>
      <c r="H19" s="48">
        <f>SUM(H21:H29)</f>
        <v>7037.00376679208</v>
      </c>
      <c r="I19" s="48">
        <f>SUM(I21:I29)</f>
        <v>7214</v>
      </c>
      <c r="J19" s="48">
        <f>SUM(J21:J29)</f>
        <v>8299.795263820104</v>
      </c>
      <c r="K19" s="48">
        <f>SUM(K21:K29)</f>
        <v>7487.533072952305</v>
      </c>
      <c r="L19" s="49">
        <f>((K19/J19)-1)*100</f>
        <v>-9.786532860738827</v>
      </c>
    </row>
    <row r="20" spans="1:12" ht="9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2"/>
    </row>
    <row r="21" spans="1:12" ht="9">
      <c r="A21" s="53" t="s">
        <v>36</v>
      </c>
      <c r="B21" s="55">
        <v>817.513</v>
      </c>
      <c r="C21" s="55">
        <v>972.071</v>
      </c>
      <c r="D21" s="55">
        <v>858.424</v>
      </c>
      <c r="E21" s="55">
        <v>1074.544</v>
      </c>
      <c r="F21" s="55">
        <v>775.65</v>
      </c>
      <c r="G21" s="55">
        <v>840.7904966900735</v>
      </c>
      <c r="H21" s="55">
        <v>932.0235998765752</v>
      </c>
      <c r="I21" s="55">
        <v>966</v>
      </c>
      <c r="J21" s="55">
        <v>1097.6434738059872</v>
      </c>
      <c r="K21" s="55">
        <v>1000.8941135718636</v>
      </c>
      <c r="L21" s="56">
        <f aca="true" t="shared" si="4" ref="L21:L29">((K21/J21)-1)*100</f>
        <v>-8.814279184720453</v>
      </c>
    </row>
    <row r="22" spans="1:12" ht="9">
      <c r="A22" s="53" t="s">
        <v>37</v>
      </c>
      <c r="B22" s="55">
        <v>439.585</v>
      </c>
      <c r="C22" s="55">
        <v>478.803</v>
      </c>
      <c r="D22" s="55">
        <v>416.273</v>
      </c>
      <c r="E22" s="55">
        <v>446.75899999999996</v>
      </c>
      <c r="F22" s="55">
        <v>519.982</v>
      </c>
      <c r="G22" s="55">
        <v>673.4138156125802</v>
      </c>
      <c r="H22" s="55">
        <v>822.4597367869194</v>
      </c>
      <c r="I22" s="55">
        <v>760</v>
      </c>
      <c r="J22" s="55">
        <v>1004.874361931177</v>
      </c>
      <c r="K22" s="55">
        <v>718.4615603179269</v>
      </c>
      <c r="L22" s="56">
        <f t="shared" si="4"/>
        <v>-28.502349394487414</v>
      </c>
    </row>
    <row r="23" spans="1:12" ht="9">
      <c r="A23" s="53" t="s">
        <v>38</v>
      </c>
      <c r="B23" s="55">
        <v>855.059</v>
      </c>
      <c r="C23" s="55">
        <v>739.639</v>
      </c>
      <c r="D23" s="55">
        <v>815.382</v>
      </c>
      <c r="E23" s="55">
        <v>848.025</v>
      </c>
      <c r="F23" s="55">
        <v>706.549</v>
      </c>
      <c r="G23" s="55">
        <v>577.5180120297489</v>
      </c>
      <c r="H23" s="55">
        <v>762.3506676883856</v>
      </c>
      <c r="I23" s="55">
        <v>884</v>
      </c>
      <c r="J23" s="55">
        <v>937.1839969667145</v>
      </c>
      <c r="K23" s="55">
        <v>998.8811614251679</v>
      </c>
      <c r="L23" s="56">
        <f t="shared" si="4"/>
        <v>6.583249890965082</v>
      </c>
    </row>
    <row r="24" spans="1:12" ht="9">
      <c r="A24" s="53" t="s">
        <v>39</v>
      </c>
      <c r="B24" s="55">
        <v>293.812</v>
      </c>
      <c r="C24" s="55">
        <v>161.637</v>
      </c>
      <c r="D24" s="55">
        <v>172.535</v>
      </c>
      <c r="E24" s="55">
        <v>260.831</v>
      </c>
      <c r="F24" s="55">
        <v>238.447</v>
      </c>
      <c r="G24" s="55">
        <v>306.1009257000683</v>
      </c>
      <c r="H24" s="55">
        <v>363.02797345163395</v>
      </c>
      <c r="I24" s="55">
        <v>303</v>
      </c>
      <c r="J24" s="55">
        <v>350.5215946002145</v>
      </c>
      <c r="K24" s="55">
        <v>257.54169425064407</v>
      </c>
      <c r="L24" s="56">
        <f t="shared" si="4"/>
        <v>-26.526154674041734</v>
      </c>
    </row>
    <row r="25" spans="1:12" ht="9">
      <c r="A25" s="53" t="s">
        <v>40</v>
      </c>
      <c r="B25" s="55">
        <v>143.163</v>
      </c>
      <c r="C25" s="55">
        <v>56.106</v>
      </c>
      <c r="D25" s="55">
        <v>103.899</v>
      </c>
      <c r="E25" s="55">
        <v>107.82300000000004</v>
      </c>
      <c r="F25" s="55">
        <v>159.18</v>
      </c>
      <c r="G25" s="55">
        <v>200.61474339344537</v>
      </c>
      <c r="H25" s="55">
        <v>145.76629697645205</v>
      </c>
      <c r="I25" s="55">
        <v>165</v>
      </c>
      <c r="J25" s="55">
        <v>238.47905016486501</v>
      </c>
      <c r="K25" s="55">
        <v>188.08565203618093</v>
      </c>
      <c r="L25" s="56">
        <f t="shared" si="4"/>
        <v>-21.1311635524572</v>
      </c>
    </row>
    <row r="26" spans="1:12" ht="9">
      <c r="A26" s="53" t="s">
        <v>41</v>
      </c>
      <c r="B26" s="55">
        <v>2102.115</v>
      </c>
      <c r="C26" s="55">
        <v>635.983</v>
      </c>
      <c r="D26" s="55">
        <v>688.069</v>
      </c>
      <c r="E26" s="55">
        <v>817.1479999999998</v>
      </c>
      <c r="F26" s="55">
        <v>1079.174</v>
      </c>
      <c r="G26" s="55">
        <v>670.5213184877371</v>
      </c>
      <c r="H26" s="55">
        <v>768.2210455793772</v>
      </c>
      <c r="I26" s="55">
        <v>834</v>
      </c>
      <c r="J26" s="55">
        <v>981.3321658832397</v>
      </c>
      <c r="K26" s="55">
        <v>912.5106407952035</v>
      </c>
      <c r="L26" s="56">
        <f t="shared" si="4"/>
        <v>-7.013071361631562</v>
      </c>
    </row>
    <row r="27" spans="1:12" ht="9">
      <c r="A27" s="53" t="s">
        <v>42</v>
      </c>
      <c r="B27" s="55">
        <v>126.93</v>
      </c>
      <c r="C27" s="55">
        <v>161.664</v>
      </c>
      <c r="D27" s="55">
        <v>247.005</v>
      </c>
      <c r="E27" s="55">
        <v>248.72</v>
      </c>
      <c r="F27" s="55">
        <v>187.498</v>
      </c>
      <c r="G27" s="55">
        <v>200.6911834827505</v>
      </c>
      <c r="H27" s="55">
        <v>235.78534167003338</v>
      </c>
      <c r="I27" s="55">
        <v>157</v>
      </c>
      <c r="J27" s="55">
        <v>228.84885497205613</v>
      </c>
      <c r="K27" s="55">
        <v>203.34291279654437</v>
      </c>
      <c r="L27" s="56">
        <f t="shared" si="4"/>
        <v>-11.14532217284906</v>
      </c>
    </row>
    <row r="28" spans="1:12" ht="9">
      <c r="A28" s="53" t="s">
        <v>43</v>
      </c>
      <c r="B28" s="55">
        <v>22.385</v>
      </c>
      <c r="C28" s="55">
        <v>14.939</v>
      </c>
      <c r="D28" s="55">
        <v>25.757</v>
      </c>
      <c r="E28" s="55">
        <v>75.456</v>
      </c>
      <c r="F28" s="55">
        <v>40.093</v>
      </c>
      <c r="G28" s="55">
        <v>89.76557188009427</v>
      </c>
      <c r="H28" s="55">
        <v>92.29748482735077</v>
      </c>
      <c r="I28" s="55">
        <v>71</v>
      </c>
      <c r="J28" s="55">
        <v>57.12453514972806</v>
      </c>
      <c r="K28" s="55">
        <v>75.17590773684213</v>
      </c>
      <c r="L28" s="56">
        <f t="shared" si="4"/>
        <v>31.60003410058385</v>
      </c>
    </row>
    <row r="29" spans="1:12" ht="9">
      <c r="A29" s="53" t="s">
        <v>44</v>
      </c>
      <c r="B29" s="55">
        <v>2539.077</v>
      </c>
      <c r="C29" s="55">
        <v>2500.954</v>
      </c>
      <c r="D29" s="55">
        <v>3174.318</v>
      </c>
      <c r="E29" s="55">
        <v>2445.068</v>
      </c>
      <c r="F29" s="55">
        <v>2017.0980000000002</v>
      </c>
      <c r="G29" s="55">
        <v>2429.707162202738</v>
      </c>
      <c r="H29" s="55">
        <v>2915.071619935352</v>
      </c>
      <c r="I29" s="55">
        <v>3074</v>
      </c>
      <c r="J29" s="55">
        <v>3403.787230346122</v>
      </c>
      <c r="K29" s="55">
        <v>3132.6394300219304</v>
      </c>
      <c r="L29" s="56">
        <f t="shared" si="4"/>
        <v>-7.966061976694694</v>
      </c>
    </row>
    <row r="30" spans="2:12" ht="9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7"/>
    </row>
    <row r="31" spans="1:12" ht="9">
      <c r="A31" s="47" t="s">
        <v>2</v>
      </c>
      <c r="B31" s="48">
        <f aca="true" t="shared" si="5" ref="B31:G31">SUM(B33:B36)</f>
        <v>21663.338</v>
      </c>
      <c r="C31" s="48">
        <f t="shared" si="5"/>
        <v>15466.418000000001</v>
      </c>
      <c r="D31" s="48">
        <f t="shared" si="5"/>
        <v>16626.095999999998</v>
      </c>
      <c r="E31" s="48">
        <f t="shared" si="5"/>
        <v>20324.354</v>
      </c>
      <c r="F31" s="48">
        <f t="shared" si="5"/>
        <v>21196.746999999996</v>
      </c>
      <c r="G31" s="48">
        <f t="shared" si="5"/>
        <v>15086.561952103171</v>
      </c>
      <c r="H31" s="48">
        <f>SUM(H33:H36)</f>
        <v>15779.14492747574</v>
      </c>
      <c r="I31" s="48">
        <f>SUM(I33:I36)</f>
        <v>17636</v>
      </c>
      <c r="J31" s="48">
        <f>SUM(J33:J36)</f>
        <v>20055.682820818405</v>
      </c>
      <c r="K31" s="48">
        <f>SUM(K33:K36)</f>
        <v>22016.280610527847</v>
      </c>
      <c r="L31" s="49">
        <f>((K31/J31)-1)*100</f>
        <v>9.775771821013656</v>
      </c>
    </row>
    <row r="32" spans="1:12" ht="9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52"/>
    </row>
    <row r="33" spans="1:12" ht="9">
      <c r="A33" s="53" t="s">
        <v>45</v>
      </c>
      <c r="B33" s="55">
        <v>2314.249</v>
      </c>
      <c r="C33" s="55">
        <v>2121.136</v>
      </c>
      <c r="D33" s="55">
        <v>2031.932</v>
      </c>
      <c r="E33" s="55">
        <v>2026.471</v>
      </c>
      <c r="F33" s="55">
        <v>2325.475</v>
      </c>
      <c r="G33" s="55">
        <v>2811.168341926576</v>
      </c>
      <c r="H33" s="55">
        <v>3513.405655601916</v>
      </c>
      <c r="I33" s="55">
        <v>3576</v>
      </c>
      <c r="J33" s="55">
        <v>4259.208773987314</v>
      </c>
      <c r="K33" s="55">
        <v>4096.390883618036</v>
      </c>
      <c r="L33" s="56">
        <f>((K33/J33)-1)*100</f>
        <v>-3.8227262153400776</v>
      </c>
    </row>
    <row r="34" spans="1:12" ht="9">
      <c r="A34" s="53" t="s">
        <v>46</v>
      </c>
      <c r="B34" s="55">
        <v>85.562</v>
      </c>
      <c r="C34" s="55">
        <v>84.31</v>
      </c>
      <c r="D34" s="55">
        <v>87.172</v>
      </c>
      <c r="E34" s="55">
        <v>118.252</v>
      </c>
      <c r="F34" s="55">
        <v>142.703</v>
      </c>
      <c r="G34" s="55">
        <v>175.98057596101793</v>
      </c>
      <c r="H34" s="55">
        <v>215.3848936813185</v>
      </c>
      <c r="I34" s="55">
        <v>232</v>
      </c>
      <c r="J34" s="55">
        <v>169.63402734865844</v>
      </c>
      <c r="K34" s="55">
        <v>164.10032521063997</v>
      </c>
      <c r="L34" s="56">
        <f>((K34/J34)-1)*100</f>
        <v>-3.262141578850064</v>
      </c>
    </row>
    <row r="35" spans="1:12" ht="9">
      <c r="A35" s="53" t="s">
        <v>47</v>
      </c>
      <c r="B35" s="55">
        <v>1185.383</v>
      </c>
      <c r="C35" s="55">
        <v>1130.121</v>
      </c>
      <c r="D35" s="55">
        <v>1170.736</v>
      </c>
      <c r="E35" s="55">
        <v>1027.021</v>
      </c>
      <c r="F35" s="55">
        <v>1127.027</v>
      </c>
      <c r="G35" s="55">
        <v>1391.1784528049034</v>
      </c>
      <c r="H35" s="55">
        <v>1293.5844049544864</v>
      </c>
      <c r="I35" s="55">
        <v>1431</v>
      </c>
      <c r="J35" s="55">
        <v>873.6782310218092</v>
      </c>
      <c r="K35" s="55">
        <v>757.0051254564145</v>
      </c>
      <c r="L35" s="56">
        <f>((K35/J35)-1)*100</f>
        <v>-13.354242033584818</v>
      </c>
    </row>
    <row r="36" spans="1:12" ht="9">
      <c r="A36" s="53" t="s">
        <v>48</v>
      </c>
      <c r="B36" s="55">
        <v>18078.144</v>
      </c>
      <c r="C36" s="55">
        <v>12130.851</v>
      </c>
      <c r="D36" s="55">
        <v>13336.256</v>
      </c>
      <c r="E36" s="55">
        <v>17152.61</v>
      </c>
      <c r="F36" s="55">
        <v>17601.541999999998</v>
      </c>
      <c r="G36" s="55">
        <v>10708.234581410674</v>
      </c>
      <c r="H36" s="55">
        <v>10756.769973238019</v>
      </c>
      <c r="I36" s="55">
        <v>12397</v>
      </c>
      <c r="J36" s="55">
        <v>14753.161788460624</v>
      </c>
      <c r="K36" s="55">
        <v>16998.784276242757</v>
      </c>
      <c r="L36" s="56">
        <f>((K36/J36)-1)*100</f>
        <v>15.22129642432699</v>
      </c>
    </row>
    <row r="37" spans="1:12" ht="9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7"/>
    </row>
    <row r="38" spans="1:12" ht="9">
      <c r="A38" s="47" t="s">
        <v>49</v>
      </c>
      <c r="B38" s="48">
        <f aca="true" t="shared" si="6" ref="B38:G38">SUM(B40:B42)</f>
        <v>8585.827000000001</v>
      </c>
      <c r="C38" s="48">
        <f t="shared" si="6"/>
        <v>10734.393</v>
      </c>
      <c r="D38" s="48">
        <f t="shared" si="6"/>
        <v>11585.646</v>
      </c>
      <c r="E38" s="48">
        <f t="shared" si="6"/>
        <v>7113.21</v>
      </c>
      <c r="F38" s="48">
        <f t="shared" si="6"/>
        <v>7404.354</v>
      </c>
      <c r="G38" s="48">
        <f t="shared" si="6"/>
        <v>10876.978692517943</v>
      </c>
      <c r="H38" s="48">
        <f>SUM(H40:H42)</f>
        <v>12574.975635847219</v>
      </c>
      <c r="I38" s="48">
        <f>SUM(I40:I42)</f>
        <v>12830</v>
      </c>
      <c r="J38" s="48">
        <f>SUM(J40:J42)</f>
        <v>14452.841137226013</v>
      </c>
      <c r="K38" s="48">
        <f>SUM(K40:K42)</f>
        <v>14197.879925632395</v>
      </c>
      <c r="L38" s="49">
        <f>((K38/J38)-1)*100</f>
        <v>-1.764090597639778</v>
      </c>
    </row>
    <row r="39" spans="1:12" ht="9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52"/>
    </row>
    <row r="40" spans="1:12" ht="9">
      <c r="A40" s="53" t="s">
        <v>50</v>
      </c>
      <c r="B40" s="55">
        <v>2219.31</v>
      </c>
      <c r="C40" s="55">
        <v>5186.026</v>
      </c>
      <c r="D40" s="55">
        <v>5113.253</v>
      </c>
      <c r="E40" s="55">
        <v>3151.204</v>
      </c>
      <c r="F40" s="55">
        <v>3656.5340000000006</v>
      </c>
      <c r="G40" s="55">
        <v>4764.305267303734</v>
      </c>
      <c r="H40" s="55">
        <v>4983.378630773175</v>
      </c>
      <c r="I40" s="55">
        <v>4778</v>
      </c>
      <c r="J40" s="55">
        <v>5865.477863544887</v>
      </c>
      <c r="K40" s="55">
        <v>6495.350750641599</v>
      </c>
      <c r="L40" s="56">
        <f>((K40/J40)-1)*100</f>
        <v>10.738645712253003</v>
      </c>
    </row>
    <row r="41" spans="1:12" ht="9">
      <c r="A41" s="53" t="s">
        <v>51</v>
      </c>
      <c r="B41" s="55">
        <v>789.847</v>
      </c>
      <c r="C41" s="55">
        <v>685.919</v>
      </c>
      <c r="D41" s="55">
        <v>486.436</v>
      </c>
      <c r="E41" s="55">
        <v>482.2779999999999</v>
      </c>
      <c r="F41" s="55">
        <v>709.4979999999999</v>
      </c>
      <c r="G41" s="55">
        <v>883.5973061827033</v>
      </c>
      <c r="H41" s="55">
        <v>1025.1656284923195</v>
      </c>
      <c r="I41" s="55">
        <v>1146</v>
      </c>
      <c r="J41" s="55">
        <v>1280.533775029994</v>
      </c>
      <c r="K41" s="55">
        <v>1260.3600920951476</v>
      </c>
      <c r="L41" s="56">
        <f>((K41/J41)-1)*100</f>
        <v>-1.575412013976285</v>
      </c>
    </row>
    <row r="42" spans="1:12" ht="9">
      <c r="A42" s="53" t="s">
        <v>52</v>
      </c>
      <c r="B42" s="55">
        <v>5576.67</v>
      </c>
      <c r="C42" s="55">
        <v>4862.448</v>
      </c>
      <c r="D42" s="55">
        <v>5985.957</v>
      </c>
      <c r="E42" s="55">
        <v>3479.728</v>
      </c>
      <c r="F42" s="55">
        <v>3038.322</v>
      </c>
      <c r="G42" s="55">
        <v>5229.076119031507</v>
      </c>
      <c r="H42" s="55">
        <v>6566.431376581725</v>
      </c>
      <c r="I42" s="55">
        <v>6906</v>
      </c>
      <c r="J42" s="55">
        <v>7306.829498651132</v>
      </c>
      <c r="K42" s="55">
        <v>6442.169082895647</v>
      </c>
      <c r="L42" s="56">
        <f>((K42/J42)-1)*100</f>
        <v>-11.833592338716869</v>
      </c>
    </row>
    <row r="43" spans="2:12" ht="9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7"/>
    </row>
    <row r="44" spans="1:12" ht="9">
      <c r="A44" s="47" t="s">
        <v>53</v>
      </c>
      <c r="B44" s="48">
        <f aca="true" t="shared" si="7" ref="B44:G44">SUM(B46:B49)</f>
        <v>16447.575</v>
      </c>
      <c r="C44" s="48">
        <f t="shared" si="7"/>
        <v>19277.884000000002</v>
      </c>
      <c r="D44" s="48">
        <f t="shared" si="7"/>
        <v>18582.859</v>
      </c>
      <c r="E44" s="48">
        <f t="shared" si="7"/>
        <v>14268.103</v>
      </c>
      <c r="F44" s="48">
        <f t="shared" si="7"/>
        <v>10731.195</v>
      </c>
      <c r="G44" s="48">
        <f t="shared" si="7"/>
        <v>14897.571961584523</v>
      </c>
      <c r="H44" s="48">
        <f>SUM(H46:H49)</f>
        <v>15648.095427349517</v>
      </c>
      <c r="I44" s="48">
        <f>SUM(I46:I49)</f>
        <v>14880</v>
      </c>
      <c r="J44" s="48">
        <f>SUM(J46:J49)</f>
        <v>15725.577315439617</v>
      </c>
      <c r="K44" s="48">
        <f>SUM(K46:K49)</f>
        <v>15655.35675124289</v>
      </c>
      <c r="L44" s="49">
        <f>((K44/J44)-1)*100</f>
        <v>-0.4465372735650397</v>
      </c>
    </row>
    <row r="45" spans="1:12" ht="9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52"/>
    </row>
    <row r="46" spans="1:12" ht="9">
      <c r="A46" s="53" t="s">
        <v>54</v>
      </c>
      <c r="B46" s="55">
        <v>3181.211</v>
      </c>
      <c r="C46" s="55">
        <v>3574.797</v>
      </c>
      <c r="D46" s="55">
        <v>3055.026</v>
      </c>
      <c r="E46" s="55">
        <v>2427.624</v>
      </c>
      <c r="F46" s="55">
        <v>2192.2920000000004</v>
      </c>
      <c r="G46" s="55">
        <v>2784.523084831657</v>
      </c>
      <c r="H46" s="55">
        <v>3524.644076447358</v>
      </c>
      <c r="I46" s="55">
        <v>3088</v>
      </c>
      <c r="J46" s="55">
        <v>3054.123770518677</v>
      </c>
      <c r="K46" s="55">
        <v>3018.1054254053497</v>
      </c>
      <c r="L46" s="56">
        <f>((K46/J46)-1)*100</f>
        <v>-1.1793348213654742</v>
      </c>
    </row>
    <row r="47" spans="1:12" ht="9">
      <c r="A47" s="53" t="s">
        <v>55</v>
      </c>
      <c r="B47" s="55">
        <v>9273.068</v>
      </c>
      <c r="C47" s="55">
        <v>11342.298</v>
      </c>
      <c r="D47" s="55">
        <v>10811.653</v>
      </c>
      <c r="E47" s="55">
        <v>7913.0109999999995</v>
      </c>
      <c r="F47" s="55">
        <v>4844.26</v>
      </c>
      <c r="G47" s="55">
        <v>7651.370272089031</v>
      </c>
      <c r="H47" s="55">
        <v>7047.1286622216785</v>
      </c>
      <c r="I47" s="55">
        <v>6383</v>
      </c>
      <c r="J47" s="55">
        <v>6514.349878739424</v>
      </c>
      <c r="K47" s="55">
        <v>6677.257212140404</v>
      </c>
      <c r="L47" s="56">
        <f>((K47/J47)-1)*100</f>
        <v>2.5007458370121194</v>
      </c>
    </row>
    <row r="48" spans="1:12" ht="9">
      <c r="A48" s="53" t="s">
        <v>56</v>
      </c>
      <c r="B48" s="55">
        <v>3427.576</v>
      </c>
      <c r="C48" s="55">
        <v>3848.682</v>
      </c>
      <c r="D48" s="55">
        <v>4298.875</v>
      </c>
      <c r="E48" s="55">
        <v>3460.616</v>
      </c>
      <c r="F48" s="55">
        <v>3124.18</v>
      </c>
      <c r="G48" s="55">
        <v>3980.016045702564</v>
      </c>
      <c r="H48" s="55">
        <v>4544.9620664981785</v>
      </c>
      <c r="I48" s="55">
        <v>4672</v>
      </c>
      <c r="J48" s="55">
        <v>5376.973368612544</v>
      </c>
      <c r="K48" s="55">
        <v>5169.365167389223</v>
      </c>
      <c r="L48" s="56">
        <f>((K48/J48)-1)*100</f>
        <v>-3.8610606188829166</v>
      </c>
    </row>
    <row r="49" spans="1:12" ht="9">
      <c r="A49" s="53" t="s">
        <v>57</v>
      </c>
      <c r="B49" s="55">
        <v>565.72</v>
      </c>
      <c r="C49" s="55">
        <v>512.107</v>
      </c>
      <c r="D49" s="55">
        <v>417.305</v>
      </c>
      <c r="E49" s="55">
        <v>466.8520000000001</v>
      </c>
      <c r="F49" s="55">
        <v>570.463</v>
      </c>
      <c r="G49" s="55">
        <v>481.66255896127046</v>
      </c>
      <c r="H49" s="55">
        <v>531.3606221823014</v>
      </c>
      <c r="I49" s="55">
        <v>737</v>
      </c>
      <c r="J49" s="55">
        <v>780.1302975689744</v>
      </c>
      <c r="K49" s="55">
        <v>790.6289463079133</v>
      </c>
      <c r="L49" s="56">
        <f>((K49/J49)-1)*100</f>
        <v>1.3457558015186333</v>
      </c>
    </row>
    <row r="50" spans="1:12" ht="9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10.5" customHeight="1">
      <c r="A51" s="53" t="s">
        <v>61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0.5" customHeight="1">
      <c r="A52" s="67" t="s">
        <v>60</v>
      </c>
      <c r="B52" s="61"/>
      <c r="C52" s="61"/>
      <c r="D52" s="61"/>
      <c r="E52" s="62"/>
      <c r="F52" s="62"/>
      <c r="G52" s="62"/>
      <c r="H52" s="62"/>
      <c r="I52" s="62"/>
      <c r="J52" s="62"/>
      <c r="K52" s="62"/>
      <c r="L52" s="62"/>
    </row>
    <row r="53" spans="1:12" ht="9">
      <c r="A53" s="63"/>
      <c r="B53" s="64"/>
      <c r="C53" s="61"/>
      <c r="D53" s="65"/>
      <c r="J53" s="46"/>
      <c r="K53" s="46"/>
      <c r="L53" s="46"/>
    </row>
    <row r="54" spans="2:9" ht="9">
      <c r="B54" s="41"/>
      <c r="C54" s="41"/>
      <c r="D54" s="41"/>
      <c r="E54" s="41"/>
      <c r="F54" s="41"/>
      <c r="G54" s="41"/>
      <c r="H54" s="41"/>
      <c r="I54" s="41"/>
    </row>
    <row r="56" ht="9">
      <c r="A56" s="66"/>
    </row>
  </sheetData>
  <sheetProtection/>
  <mergeCells count="4">
    <mergeCell ref="A4:A5"/>
    <mergeCell ref="A1:L2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74" t="s">
        <v>13</v>
      </c>
      <c r="C2" s="74"/>
      <c r="D2" s="74"/>
      <c r="E2" s="74"/>
      <c r="F2" s="74"/>
      <c r="G2" s="74"/>
      <c r="H2" s="74"/>
      <c r="I2" s="74"/>
    </row>
    <row r="4" spans="2:9" ht="20.25">
      <c r="B4" s="75" t="s">
        <v>10</v>
      </c>
      <c r="C4" s="75"/>
      <c r="D4" s="75"/>
      <c r="E4" s="75"/>
      <c r="F4" s="75"/>
      <c r="G4" s="75"/>
      <c r="H4" s="75"/>
      <c r="I4" s="75"/>
    </row>
    <row r="5" spans="2:9" ht="20.25">
      <c r="B5" s="75" t="s">
        <v>15</v>
      </c>
      <c r="C5" s="75"/>
      <c r="D5" s="75"/>
      <c r="E5" s="75"/>
      <c r="F5" s="75"/>
      <c r="G5" s="75"/>
      <c r="H5" s="75"/>
      <c r="I5" s="75"/>
    </row>
    <row r="7" spans="2:9" ht="18.75">
      <c r="B7" s="74" t="s">
        <v>19</v>
      </c>
      <c r="C7" s="74"/>
      <c r="D7" s="74"/>
      <c r="E7" s="74"/>
      <c r="F7" s="74"/>
      <c r="G7" s="74"/>
      <c r="H7" s="74"/>
      <c r="I7" s="74"/>
    </row>
    <row r="24" ht="15">
      <c r="B24" s="11" t="s">
        <v>11</v>
      </c>
    </row>
    <row r="30" spans="2:9" ht="18.75">
      <c r="B30" s="74" t="s">
        <v>14</v>
      </c>
      <c r="C30" s="74"/>
      <c r="D30" s="74"/>
      <c r="E30" s="74"/>
      <c r="F30" s="74"/>
      <c r="G30" s="74"/>
      <c r="H30" s="74"/>
      <c r="I30" s="74"/>
    </row>
    <row r="32" spans="2:9" ht="20.25">
      <c r="B32" s="75" t="s">
        <v>10</v>
      </c>
      <c r="C32" s="75"/>
      <c r="D32" s="75"/>
      <c r="E32" s="75"/>
      <c r="F32" s="75"/>
      <c r="G32" s="75"/>
      <c r="H32" s="75"/>
      <c r="I32" s="75"/>
    </row>
    <row r="33" spans="2:9" ht="20.25">
      <c r="B33" s="75" t="s">
        <v>8</v>
      </c>
      <c r="C33" s="75"/>
      <c r="D33" s="75"/>
      <c r="E33" s="75"/>
      <c r="F33" s="75"/>
      <c r="G33" s="75"/>
      <c r="H33" s="75"/>
      <c r="I33" s="75"/>
    </row>
    <row r="35" spans="2:9" ht="18.75">
      <c r="B35" s="74" t="s">
        <v>19</v>
      </c>
      <c r="C35" s="74"/>
      <c r="D35" s="74"/>
      <c r="E35" s="74"/>
      <c r="F35" s="74"/>
      <c r="G35" s="74"/>
      <c r="H35" s="74"/>
      <c r="I35" s="74"/>
    </row>
    <row r="52" ht="15">
      <c r="B52" s="11" t="s">
        <v>11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2">
      <c r="A1" s="76" t="s">
        <v>26</v>
      </c>
      <c r="B1" s="76"/>
      <c r="C1" s="76"/>
      <c r="D1" s="76"/>
      <c r="E1" s="76"/>
      <c r="F1" s="24"/>
      <c r="G1" s="25"/>
    </row>
    <row r="2" spans="1:7" ht="12">
      <c r="A2" s="76" t="s">
        <v>27</v>
      </c>
      <c r="B2" s="76"/>
      <c r="C2" s="76"/>
      <c r="D2" s="76"/>
      <c r="E2" s="76"/>
      <c r="F2" s="24"/>
      <c r="G2" s="25"/>
    </row>
    <row r="3" spans="1:7" ht="12">
      <c r="A3" s="27"/>
      <c r="B3" s="28"/>
      <c r="C3" s="28"/>
      <c r="D3" s="28"/>
      <c r="E3" s="29"/>
      <c r="F3" s="24"/>
      <c r="G3" s="25"/>
    </row>
    <row r="4" spans="1:7" ht="9">
      <c r="A4" s="77" t="s">
        <v>20</v>
      </c>
      <c r="B4" s="77"/>
      <c r="C4" s="77"/>
      <c r="D4" s="78"/>
      <c r="E4" s="30" t="s">
        <v>21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22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23</v>
      </c>
      <c r="C8" s="21"/>
      <c r="E8" s="40">
        <v>63</v>
      </c>
      <c r="F8" s="24"/>
      <c r="G8" s="25"/>
    </row>
    <row r="9" spans="1:7" ht="9">
      <c r="A9" s="32" t="s">
        <v>24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25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sheetProtection/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.75">
      <c r="A1" s="1"/>
    </row>
    <row r="2" spans="253:255" ht="15">
      <c r="IS2" s="5"/>
      <c r="IT2" s="5"/>
      <c r="IU2" s="5"/>
    </row>
    <row r="3" spans="2:255" ht="18.75">
      <c r="B3" s="74" t="s">
        <v>16</v>
      </c>
      <c r="C3" s="74"/>
      <c r="D3" s="74"/>
      <c r="E3" s="74"/>
      <c r="F3" s="74"/>
      <c r="G3" s="74"/>
      <c r="H3" s="74"/>
      <c r="I3" s="74"/>
      <c r="IS3" s="6"/>
      <c r="IT3" s="6"/>
      <c r="IU3" s="5"/>
    </row>
    <row r="4" spans="253:255" ht="15.75">
      <c r="IS4" s="6"/>
      <c r="IT4" s="6"/>
      <c r="IU4" s="5"/>
    </row>
    <row r="5" spans="2:255" ht="20.25">
      <c r="B5" s="75" t="s">
        <v>9</v>
      </c>
      <c r="C5" s="75"/>
      <c r="D5" s="75"/>
      <c r="E5" s="75"/>
      <c r="F5" s="75"/>
      <c r="G5" s="75"/>
      <c r="H5" s="75"/>
      <c r="I5" s="75"/>
      <c r="IS5" s="7"/>
      <c r="IT5" s="7"/>
      <c r="IU5" s="5"/>
    </row>
    <row r="6" spans="1:255" ht="20.25">
      <c r="A6" s="2"/>
      <c r="B6" s="75" t="s">
        <v>6</v>
      </c>
      <c r="C6" s="75"/>
      <c r="D6" s="75"/>
      <c r="E6" s="75"/>
      <c r="F6" s="75"/>
      <c r="G6" s="75"/>
      <c r="H6" s="75"/>
      <c r="I6" s="75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8.75">
      <c r="B8" s="74">
        <v>2000</v>
      </c>
      <c r="C8" s="74"/>
      <c r="D8" s="74"/>
      <c r="E8" s="74"/>
      <c r="F8" s="74"/>
      <c r="G8" s="74"/>
      <c r="H8" s="74"/>
      <c r="I8" s="74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7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5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18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8.75">
      <c r="B31" s="74" t="s">
        <v>17</v>
      </c>
      <c r="C31" s="74"/>
      <c r="D31" s="74"/>
      <c r="E31" s="74"/>
      <c r="F31" s="74"/>
      <c r="G31" s="74"/>
      <c r="H31" s="74"/>
      <c r="I31" s="74"/>
    </row>
    <row r="33" spans="2:9" ht="20.25">
      <c r="B33" s="75" t="s">
        <v>9</v>
      </c>
      <c r="C33" s="75"/>
      <c r="D33" s="75"/>
      <c r="E33" s="75"/>
      <c r="F33" s="75"/>
      <c r="G33" s="75"/>
      <c r="H33" s="75"/>
      <c r="I33" s="75"/>
    </row>
    <row r="34" spans="2:9" ht="20.25">
      <c r="B34" s="75" t="s">
        <v>12</v>
      </c>
      <c r="C34" s="75"/>
      <c r="D34" s="75"/>
      <c r="E34" s="75"/>
      <c r="F34" s="75"/>
      <c r="G34" s="75"/>
      <c r="H34" s="75"/>
      <c r="I34" s="75"/>
    </row>
    <row r="36" spans="2:13" ht="18.75">
      <c r="B36" s="74">
        <v>2000</v>
      </c>
      <c r="C36" s="74"/>
      <c r="D36" s="74"/>
      <c r="E36" s="74"/>
      <c r="F36" s="74"/>
      <c r="G36" s="74"/>
      <c r="H36" s="74"/>
      <c r="I36" s="74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1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3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4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2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11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2008-06-30T17:21:06Z</cp:lastPrinted>
  <dcterms:created xsi:type="dcterms:W3CDTF">1998-04-06T18:39:13Z</dcterms:created>
  <dcterms:modified xsi:type="dcterms:W3CDTF">2012-04-09T12:30:33Z</dcterms:modified>
  <cp:category/>
  <cp:version/>
  <cp:contentType/>
  <cp:contentStatus/>
</cp:coreProperties>
</file>