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2" yWindow="3756" windowWidth="11772" windowHeight="6432" tabRatio="620" activeTab="0"/>
  </bookViews>
  <sheets>
    <sheet name="T2.9" sheetId="1" r:id="rId1"/>
    <sheet name="Gráfico 23" sheetId="2" state="hidden" r:id="rId2"/>
  </sheets>
  <definedNames>
    <definedName name="_Fill" hidden="1">'T2.9'!$C$3:$C$3</definedName>
    <definedName name="_xlnm.Print_Area" localSheetId="0">'T2.9'!$A$1:$M$38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<sst xmlns="http://schemas.openxmlformats.org/spreadsheetml/2006/main" count="49" uniqueCount="29">
  <si>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</si>
  <si>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</si>
  <si>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</si>
  <si>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</si>
  <si>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</si>
  <si>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</si>
  <si>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</si>
  <si>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</si>
  <si>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</si>
  <si>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</si>
  <si>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</si>
  <si>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</si>
  <si>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</si>
  <si>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</si>
  <si>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</si>
  <si>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</si>
  <si>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</si>
  <si>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</si>
  <si>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</si>
  <si>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</si>
  <si>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</si>
  <si>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-</t>
  </si>
  <si>
    <t>Produção de petróleo (mil barris)</t>
  </si>
  <si>
    <t>Nota: Inclui condensado.</t>
  </si>
  <si>
    <t xml:space="preserve">Fonte: ANP/SDP, conforme o Decreto n° 2.705/1998 . </t>
  </si>
  <si>
    <t>..</t>
  </si>
  <si>
    <t>Brasil</t>
  </si>
  <si>
    <t>10/09
%</t>
  </si>
  <si>
    <t>Tabela 2.9 – Produção de petróleo, por localização (terra e mar), segundo Unidades da Federação – 2001-2010</t>
  </si>
</sst>
</file>

<file path=xl/styles.xml><?xml version="1.0" encoding="utf-8"?>
<styleSheet xmlns="http://schemas.openxmlformats.org/spreadsheetml/2006/main">
  <numFmts count="5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E+00"/>
    <numFmt numFmtId="197" formatCode="General_)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#,##0.0"/>
    <numFmt numFmtId="203" formatCode="#,##0.0_);\(#,##0.0\)"/>
    <numFmt numFmtId="204" formatCode="0.000"/>
    <numFmt numFmtId="205" formatCode="0.0"/>
    <numFmt numFmtId="206" formatCode="0.00000"/>
    <numFmt numFmtId="207" formatCode="0.0000"/>
    <numFmt numFmtId="208" formatCode="0.00000000"/>
    <numFmt numFmtId="209" formatCode="0.000000"/>
    <numFmt numFmtId="210" formatCode="###,###,##0.0000"/>
    <numFmt numFmtId="211" formatCode="0.0%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.4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69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9" fontId="11" fillId="0" borderId="0" xfId="95" applyNumberFormat="1" applyFont="1" applyFill="1" applyBorder="1" applyAlignment="1" applyProtection="1">
      <alignment horizontal="right" vertical="center" wrapText="1"/>
      <protection/>
    </xf>
    <xf numFmtId="197" fontId="10" fillId="34" borderId="0" xfId="0" applyNumberFormat="1" applyFont="1" applyFill="1" applyBorder="1" applyAlignment="1" applyProtection="1">
      <alignment horizontal="left" vertical="center"/>
      <protection/>
    </xf>
    <xf numFmtId="197" fontId="11" fillId="34" borderId="0" xfId="0" applyNumberFormat="1" applyFont="1" applyFill="1" applyBorder="1" applyAlignment="1" applyProtection="1">
      <alignment horizontal="left" vertical="center"/>
      <protection/>
    </xf>
    <xf numFmtId="199" fontId="11" fillId="0" borderId="0" xfId="9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9" fontId="11" fillId="0" borderId="0" xfId="95" applyNumberFormat="1" applyFont="1" applyFill="1" applyBorder="1" applyAlignment="1">
      <alignment vertical="center" wrapText="1"/>
    </xf>
    <xf numFmtId="199" fontId="10" fillId="0" borderId="0" xfId="95" applyNumberFormat="1" applyFont="1" applyFill="1" applyBorder="1" applyAlignment="1">
      <alignment horizontal="right" vertical="center" wrapText="1"/>
    </xf>
    <xf numFmtId="199" fontId="10" fillId="0" borderId="0" xfId="95" applyNumberFormat="1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9" fontId="10" fillId="0" borderId="0" xfId="95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199" fontId="15" fillId="0" borderId="0" xfId="95" applyNumberFormat="1" applyFont="1" applyFill="1" applyBorder="1" applyAlignment="1">
      <alignment horizontal="center" vertical="center"/>
    </xf>
    <xf numFmtId="200" fontId="15" fillId="0" borderId="0" xfId="95" applyNumberFormat="1" applyFont="1" applyFill="1" applyBorder="1" applyAlignment="1" applyProtection="1">
      <alignment horizontal="right" vertical="center" wrapText="1"/>
      <protection/>
    </xf>
    <xf numFmtId="199" fontId="15" fillId="0" borderId="0" xfId="95" applyNumberFormat="1" applyFont="1" applyFill="1" applyBorder="1" applyAlignment="1">
      <alignment horizontal="right" vertical="center" wrapText="1"/>
    </xf>
    <xf numFmtId="199" fontId="15" fillId="0" borderId="0" xfId="95" applyNumberFormat="1" applyFont="1" applyFill="1" applyBorder="1" applyAlignment="1" applyProtection="1">
      <alignment horizontal="right" vertical="center" wrapText="1"/>
      <protection/>
    </xf>
    <xf numFmtId="206" fontId="10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vertical="center"/>
    </xf>
    <xf numFmtId="206" fontId="10" fillId="0" borderId="0" xfId="95" applyNumberFormat="1" applyFont="1" applyFill="1" applyBorder="1" applyAlignment="1">
      <alignment horizontal="right" vertical="center"/>
    </xf>
    <xf numFmtId="208" fontId="10" fillId="0" borderId="0" xfId="95" applyNumberFormat="1" applyFont="1" applyFill="1" applyBorder="1" applyAlignment="1">
      <alignment horizontal="right" vertical="center"/>
    </xf>
    <xf numFmtId="209" fontId="10" fillId="0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199" fontId="10" fillId="0" borderId="0" xfId="95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95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95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" fontId="40" fillId="0" borderId="0" xfId="58" applyNumberFormat="1" applyAlignment="1">
      <alignment horizontal="center"/>
      <protection/>
    </xf>
    <xf numFmtId="3" fontId="40" fillId="0" borderId="0" xfId="59" applyNumberFormat="1" applyAlignment="1">
      <alignment horizontal="center"/>
      <protection/>
    </xf>
    <xf numFmtId="211" fontId="11" fillId="0" borderId="0" xfId="68" applyNumberFormat="1" applyFont="1" applyFill="1" applyBorder="1" applyAlignment="1" applyProtection="1">
      <alignment horizontal="right" vertical="center" wrapText="1"/>
      <protection/>
    </xf>
    <xf numFmtId="211" fontId="10" fillId="0" borderId="0" xfId="68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99" fontId="11" fillId="34" borderId="0" xfId="95" applyNumberFormat="1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10" xfId="49"/>
    <cellStyle name="Normal 11" xfId="50"/>
    <cellStyle name="Normal 12" xfId="51"/>
    <cellStyle name="Normal 13" xfId="52"/>
    <cellStyle name="Normal 14" xfId="53"/>
    <cellStyle name="Normal 15" xfId="54"/>
    <cellStyle name="Normal 16" xfId="55"/>
    <cellStyle name="Normal 17" xfId="56"/>
    <cellStyle name="Normal 2" xfId="57"/>
    <cellStyle name="Normal 21" xfId="58"/>
    <cellStyle name="Normal 29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" xfId="67"/>
    <cellStyle name="Percent" xfId="68"/>
    <cellStyle name="Saída" xfId="69"/>
    <cellStyle name="Comma [0]" xfId="70"/>
    <cellStyle name="Separador de milhares 10" xfId="71"/>
    <cellStyle name="Separador de milhares 11" xfId="72"/>
    <cellStyle name="Separador de milhares 12" xfId="73"/>
    <cellStyle name="Separador de milhares 13" xfId="74"/>
    <cellStyle name="Separador de milhares 14" xfId="75"/>
    <cellStyle name="Separador de milhares 15" xfId="76"/>
    <cellStyle name="Separador de milhares 16" xfId="77"/>
    <cellStyle name="Separador de milhares 17" xfId="78"/>
    <cellStyle name="Separador de milhares 2" xfId="79"/>
    <cellStyle name="Separador de milhares 3" xfId="80"/>
    <cellStyle name="Separador de milhares 4" xfId="81"/>
    <cellStyle name="Separador de milhares 5" xfId="82"/>
    <cellStyle name="Separador de milhares 6" xfId="83"/>
    <cellStyle name="Separador de milhares 7" xfId="84"/>
    <cellStyle name="Separador de milhares 8" xfId="85"/>
    <cellStyle name="Separador de milhares 9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5323095"/>
        <c:axId val="3690128"/>
      </c:barChart>
      <c:cat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0128"/>
        <c:crosses val="autoZero"/>
        <c:auto val="1"/>
        <c:lblOffset val="100"/>
        <c:tickLblSkip val="2"/>
        <c:noMultiLvlLbl val="0"/>
      </c:catAx>
      <c:valAx>
        <c:axId val="369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285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45"/>
          <c:w val="0.83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3211153"/>
        <c:axId val="30464922"/>
      </c:barChart>
      <c:cat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 val="autoZero"/>
        <c:auto val="1"/>
        <c:lblOffset val="100"/>
        <c:tickLblSkip val="2"/>
        <c:noMultiLvlLbl val="0"/>
      </c:catAx>
      <c:valAx>
        <c:axId val="3046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175"/>
          <c:y val="0.29325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1"/>
  <sheetViews>
    <sheetView showGridLines="0"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88671875" style="11" customWidth="1"/>
    <col min="2" max="2" width="7.77734375" style="11" bestFit="1" customWidth="1"/>
    <col min="3" max="12" width="5.77734375" style="3" customWidth="1"/>
    <col min="13" max="13" width="5.21484375" style="3" bestFit="1" customWidth="1"/>
    <col min="14" max="16384" width="8.88671875" style="3" customWidth="1"/>
  </cols>
  <sheetData>
    <row r="1" spans="1:13" ht="11.2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7.5" customHeight="1">
      <c r="A2" s="3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48" t="s">
        <v>8</v>
      </c>
      <c r="B3" s="48" t="s">
        <v>20</v>
      </c>
      <c r="C3" s="50" t="s">
        <v>22</v>
      </c>
      <c r="D3" s="50"/>
      <c r="E3" s="50"/>
      <c r="F3" s="50"/>
      <c r="G3" s="50"/>
      <c r="H3" s="50"/>
      <c r="I3" s="50"/>
      <c r="J3" s="50"/>
      <c r="K3" s="50"/>
      <c r="L3" s="51"/>
      <c r="M3" s="45" t="s">
        <v>27</v>
      </c>
    </row>
    <row r="4" spans="1:13" ht="10.5" customHeight="1">
      <c r="A4" s="49"/>
      <c r="B4" s="49"/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46"/>
    </row>
    <row r="5" spans="1:13" ht="8.25">
      <c r="A5" s="34"/>
      <c r="B5" s="6"/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</row>
    <row r="6" spans="1:15" ht="8.25">
      <c r="A6" s="47" t="s">
        <v>26</v>
      </c>
      <c r="B6" s="47"/>
      <c r="C6" s="7">
        <f>C8+C9</f>
        <v>471862.2381075182</v>
      </c>
      <c r="D6" s="7">
        <f>D8+D9</f>
        <v>530854.5118783298</v>
      </c>
      <c r="E6" s="7">
        <f>E8+E9</f>
        <v>546080.4797247575</v>
      </c>
      <c r="F6" s="7">
        <f aca="true" t="shared" si="0" ref="F6:K6">F8+F9</f>
        <v>540717.0374936317</v>
      </c>
      <c r="G6" s="7">
        <f t="shared" si="0"/>
        <v>596254.6235855763</v>
      </c>
      <c r="H6" s="7">
        <f t="shared" si="0"/>
        <v>628797.4076433919</v>
      </c>
      <c r="I6" s="7">
        <f t="shared" si="0"/>
        <v>638018.3825155516</v>
      </c>
      <c r="J6" s="7">
        <f t="shared" si="0"/>
        <v>663275.4252829854</v>
      </c>
      <c r="K6" s="7">
        <f t="shared" si="0"/>
        <v>711882.8853267679</v>
      </c>
      <c r="L6" s="7">
        <f>L8+L9</f>
        <v>749953.8436780993</v>
      </c>
      <c r="M6" s="35">
        <f>((L6/K6)-1)*100</f>
        <v>5.347924375770896</v>
      </c>
      <c r="N6" s="27"/>
      <c r="O6" s="43"/>
    </row>
    <row r="7" spans="1:13" ht="8.25">
      <c r="A7" s="8"/>
      <c r="B7" s="8"/>
      <c r="C7" s="24"/>
      <c r="D7" s="24"/>
      <c r="E7" s="24"/>
      <c r="F7" s="24"/>
      <c r="G7" s="26"/>
      <c r="H7" s="26"/>
      <c r="I7" s="26"/>
      <c r="J7" s="26"/>
      <c r="K7" s="26"/>
      <c r="L7" s="26"/>
      <c r="M7" s="35"/>
    </row>
    <row r="8" spans="1:14" ht="8.25">
      <c r="A8" s="9" t="s">
        <v>9</v>
      </c>
      <c r="B8" s="9" t="s">
        <v>1</v>
      </c>
      <c r="C8" s="10">
        <f aca="true" t="shared" si="1" ref="C8:I8">C11+C13+C16+C19+C22+C25+C28</f>
        <v>77170.0170454188</v>
      </c>
      <c r="D8" s="10">
        <f t="shared" si="1"/>
        <v>78952.16137168449</v>
      </c>
      <c r="E8" s="10">
        <f t="shared" si="1"/>
        <v>79738.37835797896</v>
      </c>
      <c r="F8" s="10">
        <f t="shared" si="1"/>
        <v>78632.10281343758</v>
      </c>
      <c r="G8" s="10">
        <f t="shared" si="1"/>
        <v>74962.18300867367</v>
      </c>
      <c r="H8" s="10">
        <f t="shared" si="1"/>
        <v>70840.89390327511</v>
      </c>
      <c r="I8" s="10">
        <f t="shared" si="1"/>
        <v>69892.87600244046</v>
      </c>
      <c r="J8" s="10">
        <f>J11+J13+J16+J19+J22+J25+J28</f>
        <v>66337.04727522406</v>
      </c>
      <c r="K8" s="10">
        <f>K11+K13+K16+K19+K22+K25+K28</f>
        <v>65464.58752946358</v>
      </c>
      <c r="L8" s="10">
        <f>L11+L13+L16+L19+L22+L25+L28</f>
        <v>65972.77302175653</v>
      </c>
      <c r="M8" s="35">
        <f>((L8/K8)-1)*100</f>
        <v>0.7762754054842613</v>
      </c>
      <c r="N8" s="28"/>
    </row>
    <row r="9" spans="2:15" ht="8.25">
      <c r="B9" s="12" t="s">
        <v>2</v>
      </c>
      <c r="C9" s="13">
        <f aca="true" t="shared" si="2" ref="C9:I9">C14+C17+C20+C23+C26+C31+C29+C33+C35</f>
        <v>394692.2210620994</v>
      </c>
      <c r="D9" s="13">
        <f t="shared" si="2"/>
        <v>451902.3505066453</v>
      </c>
      <c r="E9" s="13">
        <f t="shared" si="2"/>
        <v>466342.10136677854</v>
      </c>
      <c r="F9" s="13">
        <f t="shared" si="2"/>
        <v>462084.93468019407</v>
      </c>
      <c r="G9" s="13">
        <f t="shared" si="2"/>
        <v>521292.4405769026</v>
      </c>
      <c r="H9" s="13">
        <f t="shared" si="2"/>
        <v>557956.5137401167</v>
      </c>
      <c r="I9" s="13">
        <f t="shared" si="2"/>
        <v>568125.5065131112</v>
      </c>
      <c r="J9" s="13">
        <f>J14+J17+J20+J23+J26+J31+J29+J33+J35</f>
        <v>596938.3780077613</v>
      </c>
      <c r="K9" s="13">
        <f>K14+K17+K20+K23+K26+K31+K29+K33+K35</f>
        <v>646418.2977973043</v>
      </c>
      <c r="L9" s="13">
        <f>L14+L17+L20+L23+L26+L31+L29+L33+L35</f>
        <v>683981.0706563428</v>
      </c>
      <c r="M9" s="35">
        <f>((L9/K9)-1)*100</f>
        <v>5.81090804314095</v>
      </c>
      <c r="N9" s="44"/>
      <c r="O9" s="33"/>
    </row>
    <row r="10" spans="3:15" ht="8.25">
      <c r="C10" s="25"/>
      <c r="D10" s="14"/>
      <c r="E10" s="14"/>
      <c r="F10" s="14"/>
      <c r="G10" s="14"/>
      <c r="H10" s="14"/>
      <c r="I10" s="14"/>
      <c r="J10" s="14"/>
      <c r="K10" s="14"/>
      <c r="L10" s="14"/>
      <c r="M10" s="36"/>
      <c r="O10" s="33"/>
    </row>
    <row r="11" spans="1:17" ht="8.25">
      <c r="A11" s="8" t="s">
        <v>10</v>
      </c>
      <c r="B11" s="11" t="s">
        <v>1</v>
      </c>
      <c r="C11" s="15">
        <v>15742.802870674961</v>
      </c>
      <c r="D11" s="15">
        <v>15913.886040997064</v>
      </c>
      <c r="E11" s="21">
        <v>15409.863699547765</v>
      </c>
      <c r="F11" s="21">
        <v>15540.899570405129</v>
      </c>
      <c r="G11" s="21">
        <v>14375.930107493066</v>
      </c>
      <c r="H11" s="21">
        <v>13062.0679678213</v>
      </c>
      <c r="I11" s="21">
        <v>12275.626309069296</v>
      </c>
      <c r="J11" s="21">
        <v>11657.204677112</v>
      </c>
      <c r="K11" s="33">
        <v>12351.0475699271</v>
      </c>
      <c r="L11" s="33">
        <v>13029.518136703</v>
      </c>
      <c r="M11" s="37">
        <f>((L11/K11)-1)*100</f>
        <v>5.493222845549339</v>
      </c>
      <c r="O11" s="21"/>
      <c r="P11" s="21"/>
      <c r="Q11" s="21"/>
    </row>
    <row r="12" spans="3:17" ht="8.25">
      <c r="C12" s="15"/>
      <c r="D12" s="15"/>
      <c r="E12" s="21"/>
      <c r="F12" s="21"/>
      <c r="G12" s="21"/>
      <c r="H12" s="21"/>
      <c r="I12" s="21"/>
      <c r="J12" s="21"/>
      <c r="K12" s="21"/>
      <c r="L12" s="21"/>
      <c r="M12" s="37"/>
      <c r="O12" s="21"/>
      <c r="P12" s="21"/>
      <c r="Q12" s="21"/>
    </row>
    <row r="13" spans="1:17" ht="8.25">
      <c r="A13" s="8" t="s">
        <v>11</v>
      </c>
      <c r="B13" s="11" t="s">
        <v>1</v>
      </c>
      <c r="C13" s="15">
        <v>893.1673658852612</v>
      </c>
      <c r="D13" s="15">
        <v>827.8601395082617</v>
      </c>
      <c r="E13" s="21">
        <v>996.7104228647627</v>
      </c>
      <c r="F13" s="21">
        <v>805.6256171888268</v>
      </c>
      <c r="G13" s="21">
        <v>592.62707013781</v>
      </c>
      <c r="H13" s="21">
        <v>558.594098888588</v>
      </c>
      <c r="I13" s="21">
        <v>667.9854327712329</v>
      </c>
      <c r="J13" s="21">
        <v>698.805562718964</v>
      </c>
      <c r="K13" s="33">
        <v>760.667224364256</v>
      </c>
      <c r="L13" s="33">
        <v>674.325573789052</v>
      </c>
      <c r="M13" s="37">
        <f aca="true" t="shared" si="3" ref="M13:M33">((L13/K13)-1)*100</f>
        <v>-11.350778344283974</v>
      </c>
      <c r="O13" s="21"/>
      <c r="P13" s="21"/>
      <c r="Q13" s="21"/>
    </row>
    <row r="14" spans="1:17" ht="8.25">
      <c r="A14" s="8"/>
      <c r="B14" s="11" t="s">
        <v>2</v>
      </c>
      <c r="C14" s="15">
        <v>4705.057646222647</v>
      </c>
      <c r="D14" s="15">
        <v>4207.306257744344</v>
      </c>
      <c r="E14" s="21">
        <v>4419.11602835452</v>
      </c>
      <c r="F14" s="21">
        <v>4176.316302590778</v>
      </c>
      <c r="G14" s="21">
        <v>3796.253781755742</v>
      </c>
      <c r="H14" s="21">
        <v>3249.68519438696</v>
      </c>
      <c r="I14" s="21">
        <v>3097.529986728475</v>
      </c>
      <c r="J14" s="21">
        <v>2787.81284004353</v>
      </c>
      <c r="K14" s="21">
        <v>2538.84908829024</v>
      </c>
      <c r="L14" s="21">
        <v>2261.15971746118</v>
      </c>
      <c r="M14" s="37">
        <f t="shared" si="3"/>
        <v>-10.937608387588993</v>
      </c>
      <c r="O14" s="21"/>
      <c r="P14" s="21"/>
      <c r="Q14" s="21"/>
    </row>
    <row r="15" spans="1:17" ht="14.25">
      <c r="A15" s="8"/>
      <c r="C15" s="15"/>
      <c r="D15" s="15"/>
      <c r="E15" s="21"/>
      <c r="F15" s="21"/>
      <c r="G15" s="21"/>
      <c r="H15" s="21"/>
      <c r="I15" s="21"/>
      <c r="J15" s="21"/>
      <c r="K15" s="21"/>
      <c r="L15" s="41"/>
      <c r="M15" s="37"/>
      <c r="O15" s="21"/>
      <c r="P15" s="21"/>
      <c r="Q15" s="21"/>
    </row>
    <row r="16" spans="1:17" ht="8.25">
      <c r="A16" s="8" t="s">
        <v>12</v>
      </c>
      <c r="B16" s="11" t="s">
        <v>1</v>
      </c>
      <c r="C16" s="15">
        <v>25816.928428110474</v>
      </c>
      <c r="D16" s="15">
        <v>25037.537660311853</v>
      </c>
      <c r="E16" s="21">
        <v>24658.2110487021</v>
      </c>
      <c r="F16" s="21">
        <v>24773.9689408568</v>
      </c>
      <c r="G16" s="21">
        <v>23031.266707340856</v>
      </c>
      <c r="H16" s="21">
        <v>20435.2143885978</v>
      </c>
      <c r="I16" s="21">
        <v>19676.109486939185</v>
      </c>
      <c r="J16" s="21">
        <v>19207.5880520707</v>
      </c>
      <c r="K16" s="33">
        <v>18294.7801274066</v>
      </c>
      <c r="L16" s="33">
        <v>17868.3581163869</v>
      </c>
      <c r="M16" s="37">
        <f t="shared" si="3"/>
        <v>-2.3308397698690975</v>
      </c>
      <c r="N16" s="31"/>
      <c r="O16" s="21"/>
      <c r="P16" s="21"/>
      <c r="Q16" s="21"/>
    </row>
    <row r="17" spans="1:17" ht="8.25">
      <c r="A17" s="8"/>
      <c r="B17" s="11" t="s">
        <v>2</v>
      </c>
      <c r="C17" s="15">
        <v>3767.6036405492277</v>
      </c>
      <c r="D17" s="15">
        <v>3810.3115349053696</v>
      </c>
      <c r="E17" s="21">
        <v>3917.2762552913127</v>
      </c>
      <c r="F17" s="21">
        <v>4318.661274192229</v>
      </c>
      <c r="G17" s="21">
        <v>4152.660280400284</v>
      </c>
      <c r="H17" s="21">
        <v>3730.88365715436</v>
      </c>
      <c r="I17" s="21">
        <v>3141.2631221420625</v>
      </c>
      <c r="J17" s="21">
        <v>3124.19620031827</v>
      </c>
      <c r="K17" s="21">
        <v>3012.36265417927</v>
      </c>
      <c r="L17" s="21">
        <v>2914.13148244825</v>
      </c>
      <c r="M17" s="37">
        <f t="shared" si="3"/>
        <v>-3.260934456040232</v>
      </c>
      <c r="O17" s="21"/>
      <c r="P17" s="21"/>
      <c r="Q17" s="21"/>
    </row>
    <row r="18" spans="1:17" ht="8.25">
      <c r="A18" s="8"/>
      <c r="C18" s="15"/>
      <c r="D18" s="15"/>
      <c r="E18" s="21"/>
      <c r="F18" s="21"/>
      <c r="G18" s="21"/>
      <c r="H18" s="21"/>
      <c r="I18" s="21"/>
      <c r="J18" s="21"/>
      <c r="K18" s="21"/>
      <c r="L18" s="21"/>
      <c r="M18" s="37"/>
      <c r="O18" s="21"/>
      <c r="P18" s="21"/>
      <c r="Q18" s="21"/>
    </row>
    <row r="19" spans="1:17" ht="8.25">
      <c r="A19" s="8" t="s">
        <v>13</v>
      </c>
      <c r="B19" s="11" t="s">
        <v>1</v>
      </c>
      <c r="C19" s="15">
        <v>2108.260549604685</v>
      </c>
      <c r="D19" s="15">
        <v>2446.4614716926544</v>
      </c>
      <c r="E19" s="21">
        <v>2585.8929346424557</v>
      </c>
      <c r="F19" s="21">
        <v>2476.8808141546165</v>
      </c>
      <c r="G19" s="21">
        <v>2572.1263373734955</v>
      </c>
      <c r="H19" s="21">
        <v>2935.41715360375</v>
      </c>
      <c r="I19" s="21">
        <v>2897.0051324951105</v>
      </c>
      <c r="J19" s="21">
        <v>2138.71173424565</v>
      </c>
      <c r="K19" s="33">
        <v>2245.88632541574</v>
      </c>
      <c r="L19" s="33">
        <v>2029.51662657953</v>
      </c>
      <c r="M19" s="37">
        <f>((L19/K19)-1)*100</f>
        <v>-9.634044982047673</v>
      </c>
      <c r="O19" s="21"/>
      <c r="P19" s="21"/>
      <c r="Q19" s="21"/>
    </row>
    <row r="20" spans="1:13" ht="8.25">
      <c r="A20" s="8"/>
      <c r="B20" s="11" t="s">
        <v>2</v>
      </c>
      <c r="C20" s="15">
        <v>298.4520746979313</v>
      </c>
      <c r="D20" s="15">
        <v>277.4755168661589</v>
      </c>
      <c r="E20" s="21">
        <v>189.87086994534144</v>
      </c>
      <c r="F20" s="21">
        <v>196.35567687924168</v>
      </c>
      <c r="G20" s="21">
        <v>186.39259813695466</v>
      </c>
      <c r="H20" s="21">
        <v>162.24219590281</v>
      </c>
      <c r="I20" s="21">
        <v>126.18641775742671</v>
      </c>
      <c r="J20" s="21">
        <v>108.757319780863</v>
      </c>
      <c r="K20" s="21">
        <v>95.9487253674829</v>
      </c>
      <c r="L20" s="21">
        <v>85.2993012007271</v>
      </c>
      <c r="M20" s="37">
        <f t="shared" si="3"/>
        <v>-11.099078310804632</v>
      </c>
    </row>
    <row r="21" spans="1:13" ht="8.25">
      <c r="A21" s="8"/>
      <c r="C21" s="15"/>
      <c r="D21" s="15"/>
      <c r="E21" s="21"/>
      <c r="F21" s="21"/>
      <c r="G21" s="21"/>
      <c r="H21" s="30"/>
      <c r="I21" s="30"/>
      <c r="J21" s="30"/>
      <c r="K21" s="30"/>
      <c r="L21" s="30"/>
      <c r="M21" s="37"/>
    </row>
    <row r="22" spans="1:13" ht="8.25">
      <c r="A22" s="8" t="s">
        <v>14</v>
      </c>
      <c r="B22" s="11" t="s">
        <v>1</v>
      </c>
      <c r="C22" s="15">
        <v>9212.338115694994</v>
      </c>
      <c r="D22" s="15">
        <v>9681.389044387277</v>
      </c>
      <c r="E22" s="21">
        <v>10840.20706095467</v>
      </c>
      <c r="F22" s="21">
        <v>11432.557378905194</v>
      </c>
      <c r="G22" s="21">
        <v>11908.545981746935</v>
      </c>
      <c r="H22" s="21">
        <v>12043.917427211</v>
      </c>
      <c r="I22" s="21">
        <v>12889.03629227547</v>
      </c>
      <c r="J22" s="21">
        <v>12371.0351111634</v>
      </c>
      <c r="K22" s="33">
        <v>12583.1894126731</v>
      </c>
      <c r="L22" s="33">
        <v>12019.8274130589</v>
      </c>
      <c r="M22" s="37">
        <f t="shared" si="3"/>
        <v>-4.477100209958007</v>
      </c>
    </row>
    <row r="23" spans="1:13" ht="8.25">
      <c r="A23" s="8"/>
      <c r="B23" s="11" t="s">
        <v>2</v>
      </c>
      <c r="C23" s="15">
        <v>3859.83225043557</v>
      </c>
      <c r="D23" s="15">
        <v>3250.573946297496</v>
      </c>
      <c r="E23" s="21">
        <v>2650.149823570481</v>
      </c>
      <c r="F23" s="21">
        <v>2529.820488467611</v>
      </c>
      <c r="G23" s="21">
        <v>2307.4423066036848</v>
      </c>
      <c r="H23" s="21">
        <v>2300.05409247297</v>
      </c>
      <c r="I23" s="21">
        <v>2404.196569530842</v>
      </c>
      <c r="J23" s="21">
        <v>4822.73858868964</v>
      </c>
      <c r="K23" s="21">
        <v>3515.23621019329</v>
      </c>
      <c r="L23" s="21">
        <v>3063.41813148245</v>
      </c>
      <c r="M23" s="37">
        <f t="shared" si="3"/>
        <v>-12.853135655597836</v>
      </c>
    </row>
    <row r="24" spans="1:13" ht="14.25">
      <c r="A24" s="8"/>
      <c r="C24" s="15"/>
      <c r="D24" s="15"/>
      <c r="E24" s="21"/>
      <c r="F24" s="21"/>
      <c r="G24" s="21"/>
      <c r="H24" s="21"/>
      <c r="I24" s="21"/>
      <c r="J24" s="21"/>
      <c r="K24" s="21"/>
      <c r="L24" s="42"/>
      <c r="M24" s="37"/>
    </row>
    <row r="25" spans="1:13" ht="8.25">
      <c r="A25" s="8" t="s">
        <v>15</v>
      </c>
      <c r="B25" s="11" t="s">
        <v>1</v>
      </c>
      <c r="C25" s="15">
        <v>16309.606948995832</v>
      </c>
      <c r="D25" s="15">
        <v>16061.443451351368</v>
      </c>
      <c r="E25" s="21">
        <v>16064.352431330864</v>
      </c>
      <c r="F25" s="21">
        <v>16324.04712334971</v>
      </c>
      <c r="G25" s="21">
        <v>16143.75351443829</v>
      </c>
      <c r="H25" s="21">
        <v>15703.1260543315</v>
      </c>
      <c r="I25" s="21">
        <v>15524.613270267382</v>
      </c>
      <c r="J25" s="21">
        <v>15156.0898054585</v>
      </c>
      <c r="K25" s="33">
        <v>14642.3848255474</v>
      </c>
      <c r="L25" s="33">
        <v>15550.5178224635</v>
      </c>
      <c r="M25" s="37">
        <f t="shared" si="3"/>
        <v>6.2020839346581536</v>
      </c>
    </row>
    <row r="26" spans="1:14" ht="8.25">
      <c r="A26" s="8"/>
      <c r="B26" s="11" t="s">
        <v>2</v>
      </c>
      <c r="C26" s="15" t="s">
        <v>21</v>
      </c>
      <c r="D26" s="15">
        <v>0</v>
      </c>
      <c r="E26" s="21">
        <v>0</v>
      </c>
      <c r="F26" s="21">
        <v>0</v>
      </c>
      <c r="G26" s="21">
        <v>0</v>
      </c>
      <c r="H26" s="21">
        <v>0</v>
      </c>
      <c r="I26" s="21">
        <v>134.14304314189212</v>
      </c>
      <c r="J26" s="21">
        <v>283.831483203029</v>
      </c>
      <c r="K26" s="21">
        <v>338.440184103103</v>
      </c>
      <c r="L26" s="21">
        <v>343.329442029851</v>
      </c>
      <c r="M26" s="37">
        <f t="shared" si="3"/>
        <v>1.4446446244865907</v>
      </c>
      <c r="N26" s="28"/>
    </row>
    <row r="27" spans="1:13" ht="8.25">
      <c r="A27" s="8"/>
      <c r="C27" s="15"/>
      <c r="D27" s="15"/>
      <c r="E27" s="21"/>
      <c r="F27" s="21"/>
      <c r="G27" s="21"/>
      <c r="H27" s="21"/>
      <c r="I27" s="21"/>
      <c r="J27" s="21"/>
      <c r="K27" s="21"/>
      <c r="L27" s="21"/>
      <c r="M27" s="37"/>
    </row>
    <row r="28" spans="1:13" ht="8.25">
      <c r="A28" s="8" t="s">
        <v>16</v>
      </c>
      <c r="B28" s="11" t="s">
        <v>1</v>
      </c>
      <c r="C28" s="15">
        <v>7086.912766452604</v>
      </c>
      <c r="D28" s="15">
        <v>8983.583563436005</v>
      </c>
      <c r="E28" s="21">
        <v>9183.140759936348</v>
      </c>
      <c r="F28" s="21">
        <v>7278.123368577306</v>
      </c>
      <c r="G28" s="21">
        <v>6337.93329014322</v>
      </c>
      <c r="H28" s="21">
        <v>6102.55681282117</v>
      </c>
      <c r="I28" s="21">
        <v>5962.500078622781</v>
      </c>
      <c r="J28" s="21">
        <v>5107.61233245485</v>
      </c>
      <c r="K28" s="33">
        <v>4586.63204412939</v>
      </c>
      <c r="L28" s="33">
        <v>4800.70933277564</v>
      </c>
      <c r="M28" s="37">
        <f t="shared" si="3"/>
        <v>4.667417978737931</v>
      </c>
    </row>
    <row r="29" spans="1:13" ht="8.25">
      <c r="A29" s="8"/>
      <c r="B29" s="11" t="s">
        <v>2</v>
      </c>
      <c r="C29" s="15">
        <v>62.33843018611585</v>
      </c>
      <c r="D29" s="15">
        <v>1137.80371980099</v>
      </c>
      <c r="E29" s="21">
        <v>6616.6479020297265</v>
      </c>
      <c r="F29" s="21">
        <v>4406.970381226138</v>
      </c>
      <c r="G29" s="21">
        <v>5945.309993898873</v>
      </c>
      <c r="H29" s="21">
        <v>16759.113638222</v>
      </c>
      <c r="I29" s="21">
        <v>36196.79596444993</v>
      </c>
      <c r="J29" s="21">
        <v>37132.5385094379</v>
      </c>
      <c r="K29" s="21">
        <v>31371.1960097366</v>
      </c>
      <c r="L29" s="21">
        <v>75232.012975715</v>
      </c>
      <c r="M29" s="37">
        <f t="shared" si="3"/>
        <v>139.81238379424687</v>
      </c>
    </row>
    <row r="30" spans="1:13" ht="8.25">
      <c r="A30" s="8"/>
      <c r="C30" s="15"/>
      <c r="D30" s="15"/>
      <c r="E30" s="21"/>
      <c r="F30" s="21"/>
      <c r="G30" s="21"/>
      <c r="H30" s="29"/>
      <c r="I30" s="29"/>
      <c r="J30" s="29"/>
      <c r="K30" s="29"/>
      <c r="L30" s="29"/>
      <c r="M30" s="37"/>
    </row>
    <row r="31" spans="1:15" ht="8.25">
      <c r="A31" s="8" t="s">
        <v>17</v>
      </c>
      <c r="B31" s="11" t="s">
        <v>2</v>
      </c>
      <c r="C31" s="15">
        <v>380466.3148559316</v>
      </c>
      <c r="D31" s="15">
        <v>438291.85405096016</v>
      </c>
      <c r="E31" s="21">
        <v>446237.95215961064</v>
      </c>
      <c r="F31" s="21">
        <v>443155.7104668936</v>
      </c>
      <c r="G31" s="21">
        <v>501771.6034644343</v>
      </c>
      <c r="H31" s="21">
        <v>529627.241535471</v>
      </c>
      <c r="I31" s="21">
        <v>520921.69110682013</v>
      </c>
      <c r="J31" s="21">
        <v>547348.249649342</v>
      </c>
      <c r="K31" s="21">
        <v>605212.890938882</v>
      </c>
      <c r="L31" s="33">
        <v>594803.694358658</v>
      </c>
      <c r="M31" s="37">
        <f t="shared" si="3"/>
        <v>-1.7199231437512674</v>
      </c>
      <c r="O31" s="43"/>
    </row>
    <row r="32" spans="1:13" ht="8.25">
      <c r="A32" s="8"/>
      <c r="C32" s="15"/>
      <c r="D32" s="15"/>
      <c r="E32" s="21"/>
      <c r="F32" s="21"/>
      <c r="G32" s="21"/>
      <c r="H32" s="21"/>
      <c r="I32" s="21"/>
      <c r="J32" s="21"/>
      <c r="K32" s="21"/>
      <c r="L32" s="21"/>
      <c r="M32" s="37"/>
    </row>
    <row r="33" spans="1:13" ht="8.25">
      <c r="A33" s="8" t="s">
        <v>18</v>
      </c>
      <c r="B33" s="11" t="s">
        <v>2</v>
      </c>
      <c r="C33" s="15">
        <v>558.7500864850585</v>
      </c>
      <c r="D33" s="15">
        <v>577.7516400712009</v>
      </c>
      <c r="E33" s="21">
        <v>534.2386484429545</v>
      </c>
      <c r="F33" s="21">
        <v>508.50069502537946</v>
      </c>
      <c r="G33" s="21">
        <v>514.0860573506011</v>
      </c>
      <c r="H33" s="21">
        <v>456.930440853655</v>
      </c>
      <c r="I33" s="21">
        <v>724.1598369678023</v>
      </c>
      <c r="J33" s="21">
        <v>301.596985917088</v>
      </c>
      <c r="K33" s="21">
        <v>333.37398655236</v>
      </c>
      <c r="L33" s="33">
        <v>5278.02524734727</v>
      </c>
      <c r="M33" s="37">
        <f t="shared" si="3"/>
        <v>1483.2144859083955</v>
      </c>
    </row>
    <row r="34" spans="3:13" ht="8.25">
      <c r="C34" s="15"/>
      <c r="D34" s="15"/>
      <c r="E34" s="21"/>
      <c r="F34" s="21"/>
      <c r="G34" s="21"/>
      <c r="H34" s="21"/>
      <c r="I34" s="21"/>
      <c r="J34" s="21"/>
      <c r="K34" s="21"/>
      <c r="L34" s="21"/>
      <c r="M34" s="37"/>
    </row>
    <row r="35" spans="1:13" ht="8.25">
      <c r="A35" s="11" t="s">
        <v>19</v>
      </c>
      <c r="B35" s="11" t="s">
        <v>2</v>
      </c>
      <c r="C35" s="15">
        <v>973.8720775912496</v>
      </c>
      <c r="D35" s="15">
        <v>349.27383999949683</v>
      </c>
      <c r="E35" s="21">
        <v>1776.8496795335468</v>
      </c>
      <c r="F35" s="21">
        <v>2792.5993949190815</v>
      </c>
      <c r="G35" s="21">
        <v>2618.6920943221776</v>
      </c>
      <c r="H35" s="21">
        <v>1670.36298565292</v>
      </c>
      <c r="I35" s="21">
        <v>1379.540465572657</v>
      </c>
      <c r="J35" s="21">
        <v>1028.65643102895</v>
      </c>
      <c r="K35" s="21">
        <v>0</v>
      </c>
      <c r="L35" s="21">
        <v>0</v>
      </c>
      <c r="M35" s="37" t="s">
        <v>25</v>
      </c>
    </row>
    <row r="36" spans="1:13" ht="8.25">
      <c r="A36" s="38"/>
      <c r="B36" s="38"/>
      <c r="C36" s="39"/>
      <c r="D36" s="39"/>
      <c r="E36" s="39"/>
      <c r="F36" s="39"/>
      <c r="G36" s="39"/>
      <c r="H36" s="40"/>
      <c r="I36" s="40"/>
      <c r="J36" s="40"/>
      <c r="K36" s="40"/>
      <c r="L36" s="40"/>
      <c r="M36" s="39"/>
    </row>
    <row r="37" spans="1:13" ht="8.25">
      <c r="A37" s="8" t="s">
        <v>24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9" customHeight="1">
      <c r="A38" s="11" t="s">
        <v>23</v>
      </c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9"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ht="9"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9">
      <c r="A41" s="18"/>
      <c r="B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3:7" ht="8.25">
      <c r="C42" s="16"/>
      <c r="D42" s="16"/>
      <c r="E42" s="16"/>
      <c r="F42" s="16"/>
      <c r="G42" s="16"/>
    </row>
    <row r="44" spans="3:12" ht="8.25"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3:13" ht="8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3:12" ht="8.25"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3:12" ht="8.25"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8.25"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3:12" ht="8.2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8.2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ht="8.25">
      <c r="A51" s="11" t="s">
        <v>0</v>
      </c>
    </row>
  </sheetData>
  <sheetProtection/>
  <mergeCells count="5"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3" t="s">
        <v>7</v>
      </c>
      <c r="C4" s="53"/>
      <c r="D4" s="53"/>
      <c r="E4" s="53"/>
      <c r="F4" s="53"/>
      <c r="G4" s="53"/>
      <c r="H4" s="53"/>
      <c r="I4" s="53"/>
    </row>
    <row r="6" spans="2:10" ht="20.25">
      <c r="B6" s="52" t="s">
        <v>4</v>
      </c>
      <c r="C6" s="52"/>
      <c r="D6" s="52"/>
      <c r="E6" s="52"/>
      <c r="F6" s="52"/>
      <c r="G6" s="52"/>
      <c r="H6" s="52"/>
      <c r="I6" s="52"/>
      <c r="J6" s="1"/>
    </row>
    <row r="7" spans="2:10" ht="20.25">
      <c r="B7" s="52" t="s">
        <v>5</v>
      </c>
      <c r="C7" s="52"/>
      <c r="D7" s="52"/>
      <c r="E7" s="52"/>
      <c r="F7" s="52"/>
      <c r="G7" s="52"/>
      <c r="H7" s="52"/>
      <c r="I7" s="52"/>
      <c r="J7" s="1"/>
    </row>
    <row r="8" spans="244:251" ht="20.25">
      <c r="IJ8" s="52" t="s">
        <v>4</v>
      </c>
      <c r="IK8" s="52"/>
      <c r="IL8" s="52"/>
      <c r="IM8" s="52"/>
      <c r="IN8" s="52"/>
      <c r="IO8" s="52"/>
      <c r="IP8" s="52"/>
      <c r="IQ8" s="52"/>
    </row>
    <row r="9" spans="2:251" ht="20.25">
      <c r="B9" s="52" t="s">
        <v>3</v>
      </c>
      <c r="C9" s="52"/>
      <c r="D9" s="52"/>
      <c r="E9" s="52"/>
      <c r="F9" s="52"/>
      <c r="G9" s="52"/>
      <c r="H9" s="52"/>
      <c r="I9" s="52"/>
      <c r="J9" s="1"/>
      <c r="IJ9" s="52" t="s">
        <v>5</v>
      </c>
      <c r="IK9" s="52"/>
      <c r="IL9" s="52"/>
      <c r="IM9" s="52"/>
      <c r="IN9" s="52"/>
      <c r="IO9" s="52"/>
      <c r="IP9" s="52"/>
      <c r="IQ9" s="52"/>
    </row>
    <row r="11" spans="244:251" ht="20.25">
      <c r="IJ11" s="52" t="s">
        <v>3</v>
      </c>
      <c r="IK11" s="52"/>
      <c r="IL11" s="52"/>
      <c r="IM11" s="52"/>
      <c r="IN11" s="52"/>
      <c r="IO11" s="52"/>
      <c r="IP11" s="52"/>
      <c r="IQ11" s="52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2008-06-19T20:58:22Z</cp:lastPrinted>
  <dcterms:created xsi:type="dcterms:W3CDTF">1998-02-13T16:43:15Z</dcterms:created>
  <dcterms:modified xsi:type="dcterms:W3CDTF">2021-09-27T18:59:19Z</dcterms:modified>
  <cp:category/>
  <cp:version/>
  <cp:contentType/>
  <cp:contentStatus/>
</cp:coreProperties>
</file>