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3132" windowWidth="11916" windowHeight="3456" tabRatio="620" activeTab="0"/>
  </bookViews>
  <sheets>
    <sheet name="T2.14" sheetId="1" r:id="rId1"/>
    <sheet name="Gráfico 23" sheetId="2" state="hidden" r:id="rId2"/>
  </sheets>
  <definedNames>
    <definedName name="_Fill" hidden="1">'T2.14'!$C$3:$C$3</definedName>
    <definedName name="_xlnm.Print_Area" localSheetId="0">'T2.14'!$A$1:$M$37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<sst xmlns="http://schemas.openxmlformats.org/spreadsheetml/2006/main" count="45" uniqueCount="25">
  <si>
    <t>Terra</t>
  </si>
  <si>
    <t>Mar</t>
  </si>
  <si>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</si>
  <si>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</si>
  <si>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</si>
  <si>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</si>
  <si>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</si>
  <si>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Unidades da Federação</t>
  </si>
  <si>
    <t>Total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</si>
  <si>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</si>
  <si>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</si>
  <si>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</si>
  <si>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</si>
  <si>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</si>
  <si>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</si>
  <si>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</si>
  <si>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</si>
  <si>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</si>
  <si>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São Paulo</t>
  </si>
  <si>
    <t>Paraná</t>
  </si>
  <si>
    <t>Localização</t>
  </si>
  <si>
    <r>
      <t>Queima e perda de gás natural (milhões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</si>
  <si>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 xml:space="preserve">Fonte: ANP/SDP, conforme o Decreto n° 2.705/1998. </t>
  </si>
  <si>
    <t>Tabela 2.14 - Queima e perda de gás natural, por localização (terra e mar), segundo Unidades da Federação - 1999-2008</t>
  </si>
  <si>
    <t>08/07
%</t>
  </si>
</sst>
</file>

<file path=xl/styles.xml><?xml version="1.0" encoding="utf-8"?>
<styleSheet xmlns="http://schemas.openxmlformats.org/spreadsheetml/2006/main">
  <numFmts count="4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0.0%"/>
    <numFmt numFmtId="199" formatCode="_(* #,##0.0_);_(* \(#,##0.0\);_(* &quot;-&quot;?_);_(@_)"/>
  </numFmts>
  <fonts count="56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0"/>
    </font>
    <font>
      <b/>
      <u val="single"/>
      <sz val="7"/>
      <color indexed="10"/>
      <name val="Helvetica Neue"/>
      <family val="0"/>
    </font>
    <font>
      <b/>
      <vertAlign val="superscript"/>
      <sz val="7"/>
      <name val="Helvetica Neue"/>
      <family val="0"/>
    </font>
    <font>
      <u val="single"/>
      <sz val="12"/>
      <color indexed="12"/>
      <name val="Arial MT"/>
      <family val="0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8.45"/>
      <color indexed="8"/>
      <name val="Arial"/>
      <family val="0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name val="Calibri"/>
      <family val="0"/>
    </font>
    <font>
      <b/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8" fillId="21" borderId="5" applyNumberFormat="0" applyAlignment="0" applyProtection="0"/>
    <xf numFmtId="16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4" fontId="11" fillId="33" borderId="0" xfId="61" applyNumberFormat="1" applyFont="1" applyFill="1" applyBorder="1" applyAlignment="1" applyProtection="1">
      <alignment horizontal="right" vertical="center" wrapText="1"/>
      <protection/>
    </xf>
    <xf numFmtId="4" fontId="10" fillId="33" borderId="0" xfId="61" applyNumberFormat="1" applyFont="1" applyFill="1" applyBorder="1" applyAlignment="1" applyProtection="1">
      <alignment horizontal="right" vertical="center" wrapText="1"/>
      <protection/>
    </xf>
    <xf numFmtId="193" fontId="10" fillId="33" borderId="0" xfId="61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vertical="center"/>
    </xf>
    <xf numFmtId="0" fontId="10" fillId="33" borderId="11" xfId="0" applyFont="1" applyFill="1" applyBorder="1" applyAlignment="1">
      <alignment horizontal="left" vertical="center"/>
    </xf>
    <xf numFmtId="37" fontId="10" fillId="33" borderId="11" xfId="0" applyNumberFormat="1" applyFont="1" applyFill="1" applyBorder="1" applyAlignment="1" applyProtection="1">
      <alignment vertical="center"/>
      <protection/>
    </xf>
    <xf numFmtId="37" fontId="10" fillId="33" borderId="0" xfId="0" applyNumberFormat="1" applyFont="1" applyFill="1" applyBorder="1" applyAlignment="1" applyProtection="1">
      <alignment vertical="center"/>
      <protection/>
    </xf>
    <xf numFmtId="1" fontId="10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 wrapText="1"/>
    </xf>
    <xf numFmtId="190" fontId="10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1" fillId="34" borderId="10" xfId="0" applyFont="1" applyFill="1" applyBorder="1" applyAlignment="1">
      <alignment horizontal="center" vertical="center"/>
    </xf>
    <xf numFmtId="37" fontId="10" fillId="33" borderId="11" xfId="0" applyNumberFormat="1" applyFont="1" applyFill="1" applyBorder="1" applyAlignment="1" applyProtection="1">
      <alignment vertical="center"/>
      <protection/>
    </xf>
    <xf numFmtId="37" fontId="10" fillId="33" borderId="0" xfId="0" applyNumberFormat="1" applyFont="1" applyFill="1" applyBorder="1" applyAlignment="1" applyProtection="1">
      <alignment vertical="center"/>
      <protection/>
    </xf>
    <xf numFmtId="171" fontId="12" fillId="33" borderId="0" xfId="6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/>
    </xf>
    <xf numFmtId="37" fontId="12" fillId="33" borderId="0" xfId="0" applyNumberFormat="1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192" fontId="11" fillId="33" borderId="0" xfId="61" applyNumberFormat="1" applyFont="1" applyFill="1" applyBorder="1" applyAlignment="1" applyProtection="1">
      <alignment horizontal="right" vertical="center" wrapText="1"/>
      <protection/>
    </xf>
    <xf numFmtId="192" fontId="11" fillId="33" borderId="0" xfId="61" applyNumberFormat="1" applyFont="1" applyFill="1" applyBorder="1" applyAlignment="1" applyProtection="1">
      <alignment horizontal="right" vertical="center" wrapText="1"/>
      <protection/>
    </xf>
    <xf numFmtId="192" fontId="10" fillId="33" borderId="0" xfId="61" applyNumberFormat="1" applyFont="1" applyFill="1" applyBorder="1" applyAlignment="1" applyProtection="1">
      <alignment horizontal="right" vertical="center" wrapText="1"/>
      <protection/>
    </xf>
    <xf numFmtId="192" fontId="12" fillId="33" borderId="0" xfId="61" applyNumberFormat="1" applyFont="1" applyFill="1" applyBorder="1" applyAlignment="1" applyProtection="1">
      <alignment horizontal="right" vertical="center" wrapText="1"/>
      <protection/>
    </xf>
    <xf numFmtId="192" fontId="11" fillId="33" borderId="0" xfId="61" applyNumberFormat="1" applyFont="1" applyFill="1" applyBorder="1" applyAlignment="1">
      <alignment horizontal="right" vertical="center" wrapText="1"/>
    </xf>
    <xf numFmtId="192" fontId="10" fillId="33" borderId="0" xfId="61" applyNumberFormat="1" applyFont="1" applyFill="1" applyBorder="1" applyAlignment="1">
      <alignment horizontal="right" vertical="center" wrapText="1"/>
    </xf>
    <xf numFmtId="192" fontId="10" fillId="33" borderId="0" xfId="61" applyNumberFormat="1" applyFont="1" applyFill="1" applyBorder="1" applyAlignment="1">
      <alignment horizontal="right" vertical="center" wrapText="1"/>
    </xf>
    <xf numFmtId="192" fontId="10" fillId="33" borderId="0" xfId="61" applyNumberFormat="1" applyFont="1" applyFill="1" applyBorder="1" applyAlignment="1">
      <alignment horizontal="right" vertical="center"/>
    </xf>
    <xf numFmtId="192" fontId="10" fillId="33" borderId="0" xfId="61" applyNumberFormat="1" applyFont="1" applyFill="1" applyBorder="1" applyAlignment="1">
      <alignment horizontal="right" vertical="center"/>
    </xf>
    <xf numFmtId="4" fontId="10" fillId="33" borderId="0" xfId="61" applyNumberFormat="1" applyFont="1" applyFill="1" applyBorder="1" applyAlignment="1" applyProtection="1">
      <alignment horizontal="right" vertical="center" wrapText="1"/>
      <protection/>
    </xf>
    <xf numFmtId="198" fontId="10" fillId="33" borderId="0" xfId="0" applyNumberFormat="1" applyFont="1" applyFill="1" applyBorder="1" applyAlignment="1">
      <alignment vertical="center"/>
    </xf>
    <xf numFmtId="199" fontId="10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375"/>
          <c:w val="0.841"/>
          <c:h val="0.8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'T2.14'!#REF!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'T2.14'!$C$3:$G$3</c:f>
              <c:strCache>
                <c:ptCount val="5"/>
                <c:pt idx="0">
                  <c:v>Queima e perda de gás natural (milhões m3)</c:v>
                </c:pt>
              </c:strCache>
            </c:strRef>
          </c:cat>
          <c:val>
            <c:numRef>
              <c:f>'T2.14'!#REF!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'T2.14'!#REF!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'T2.14'!#REF!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18112998"/>
        <c:axId val="28799255"/>
      </c:barChart>
      <c:catAx>
        <c:axId val="18112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37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99255"/>
        <c:crosses val="autoZero"/>
        <c:auto val="1"/>
        <c:lblOffset val="100"/>
        <c:tickLblSkip val="2"/>
        <c:noMultiLvlLbl val="0"/>
      </c:catAx>
      <c:valAx>
        <c:axId val="28799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112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325"/>
          <c:y val="0.457"/>
          <c:w val="0.08"/>
          <c:h val="0.1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345"/>
          <c:w val="0.837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'T2.14'!#REF!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'T2.14'!$C$3:$G$3</c:f>
              <c:strCache>
                <c:ptCount val="5"/>
                <c:pt idx="0">
                  <c:v>Queima e perda de gás natural (milhões m3)</c:v>
                </c:pt>
              </c:strCache>
            </c:strRef>
          </c:cat>
          <c:val>
            <c:numRef>
              <c:f>'T2.14'!#REF!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'T2.14'!#REF!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'T2.14'!#REF!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57866704"/>
        <c:axId val="51038289"/>
      </c:barChart>
      <c:catAx>
        <c:axId val="57866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38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38289"/>
        <c:crosses val="autoZero"/>
        <c:auto val="1"/>
        <c:lblOffset val="100"/>
        <c:tickLblSkip val="2"/>
        <c:noMultiLvlLbl val="0"/>
      </c:catAx>
      <c:valAx>
        <c:axId val="51038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3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8667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175"/>
          <c:y val="0.47125"/>
          <c:w val="0.083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752475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200275"/>
        <a:ext cx="6057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47950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71"/>
  <sheetViews>
    <sheetView showGridLines="0" tabSelected="1" zoomScalePageLayoutView="0" workbookViewId="0" topLeftCell="A1">
      <selection activeCell="A2" sqref="A2"/>
    </sheetView>
  </sheetViews>
  <sheetFormatPr defaultColWidth="9.10546875" defaultRowHeight="15"/>
  <cols>
    <col min="1" max="1" width="10.5546875" style="4" customWidth="1"/>
    <col min="2" max="2" width="7.77734375" style="4" bestFit="1" customWidth="1"/>
    <col min="3" max="7" width="6.77734375" style="3" customWidth="1"/>
    <col min="8" max="12" width="6.77734375" style="19" customWidth="1"/>
    <col min="13" max="13" width="5.77734375" style="3" customWidth="1"/>
    <col min="14" max="14" width="2.6640625" style="3" customWidth="1"/>
    <col min="15" max="23" width="9.5546875" style="3" bestFit="1" customWidth="1"/>
    <col min="24" max="16384" width="9.10546875" style="3" customWidth="1"/>
  </cols>
  <sheetData>
    <row r="1" spans="1:13" ht="12.75" customHeight="1">
      <c r="A1" s="41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9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1.25" customHeight="1">
      <c r="A3" s="45" t="s">
        <v>7</v>
      </c>
      <c r="B3" s="46" t="s">
        <v>20</v>
      </c>
      <c r="C3" s="48" t="s">
        <v>21</v>
      </c>
      <c r="D3" s="45"/>
      <c r="E3" s="45"/>
      <c r="F3" s="45"/>
      <c r="G3" s="45"/>
      <c r="H3" s="45"/>
      <c r="I3" s="45"/>
      <c r="J3" s="45"/>
      <c r="K3" s="45"/>
      <c r="L3" s="49"/>
      <c r="M3" s="43" t="s">
        <v>24</v>
      </c>
    </row>
    <row r="4" spans="1:13" ht="10.5" customHeight="1">
      <c r="A4" s="45"/>
      <c r="B4" s="47"/>
      <c r="C4" s="5">
        <v>1999</v>
      </c>
      <c r="D4" s="5">
        <v>2000</v>
      </c>
      <c r="E4" s="5">
        <v>2001</v>
      </c>
      <c r="F4" s="20">
        <v>2002</v>
      </c>
      <c r="G4" s="20">
        <v>2003</v>
      </c>
      <c r="H4" s="20">
        <v>2004</v>
      </c>
      <c r="I4" s="20">
        <v>2005</v>
      </c>
      <c r="J4" s="20">
        <v>2006</v>
      </c>
      <c r="K4" s="20">
        <v>2007</v>
      </c>
      <c r="L4" s="20">
        <v>2008</v>
      </c>
      <c r="M4" s="44"/>
    </row>
    <row r="5" spans="1:13" ht="8.25">
      <c r="A5" s="6"/>
      <c r="B5" s="7"/>
      <c r="C5" s="23"/>
      <c r="D5" s="23"/>
      <c r="E5" s="23"/>
      <c r="F5" s="23"/>
      <c r="G5" s="23"/>
      <c r="H5" s="23"/>
      <c r="I5" s="23"/>
      <c r="J5" s="23"/>
      <c r="K5" s="23"/>
      <c r="L5" s="23"/>
      <c r="M5" s="7"/>
    </row>
    <row r="6" spans="1:13" ht="8.25">
      <c r="A6" s="8" t="s">
        <v>8</v>
      </c>
      <c r="B6" s="8"/>
      <c r="C6" s="29">
        <f aca="true" t="shared" si="0" ref="C6:J6">C8+C9</f>
        <v>2275.8609</v>
      </c>
      <c r="D6" s="29">
        <f t="shared" si="0"/>
        <v>2370.638915</v>
      </c>
      <c r="E6" s="29">
        <f t="shared" si="0"/>
        <v>2620.6758299999997</v>
      </c>
      <c r="F6" s="30">
        <f t="shared" si="0"/>
        <v>2136.0895595</v>
      </c>
      <c r="G6" s="30">
        <f t="shared" si="0"/>
        <v>1626.0301200000001</v>
      </c>
      <c r="H6" s="30">
        <f t="shared" si="0"/>
        <v>1468.6390025000003</v>
      </c>
      <c r="I6" s="30">
        <f t="shared" si="0"/>
        <v>2474.441604</v>
      </c>
      <c r="J6" s="30">
        <f t="shared" si="0"/>
        <v>1851.7082321290272</v>
      </c>
      <c r="K6" s="30">
        <f>K8+K9</f>
        <v>1947.4890572999998</v>
      </c>
      <c r="L6" s="30">
        <f>L8+L9</f>
        <v>2186.933633118883</v>
      </c>
      <c r="M6" s="9">
        <f>((L6/K6)-1)*100</f>
        <v>12.295040884637842</v>
      </c>
    </row>
    <row r="7" spans="1:15" ht="8.25">
      <c r="A7" s="8"/>
      <c r="B7" s="8"/>
      <c r="C7" s="31"/>
      <c r="D7" s="32"/>
      <c r="E7" s="32"/>
      <c r="F7" s="32"/>
      <c r="G7" s="32"/>
      <c r="H7" s="32"/>
      <c r="I7" s="32"/>
      <c r="J7" s="32"/>
      <c r="K7" s="32"/>
      <c r="L7" s="32"/>
      <c r="M7" s="9"/>
      <c r="O7" s="39"/>
    </row>
    <row r="8" spans="1:13" ht="8.25">
      <c r="A8" s="8" t="s">
        <v>9</v>
      </c>
      <c r="B8" s="8" t="s">
        <v>0</v>
      </c>
      <c r="C8" s="29">
        <f aca="true" t="shared" si="1" ref="C8:J8">C11+C13+C16+C19+C22+C25+C28</f>
        <v>418.5577400000001</v>
      </c>
      <c r="D8" s="29">
        <f t="shared" si="1"/>
        <v>360.1347126</v>
      </c>
      <c r="E8" s="29">
        <f t="shared" si="1"/>
        <v>262.49725</v>
      </c>
      <c r="F8" s="30">
        <f t="shared" si="1"/>
        <v>208.88815949999997</v>
      </c>
      <c r="G8" s="30">
        <f t="shared" si="1"/>
        <v>232.27128000000002</v>
      </c>
      <c r="H8" s="30">
        <f t="shared" si="1"/>
        <v>333.5586768</v>
      </c>
      <c r="I8" s="30">
        <f t="shared" si="1"/>
        <v>1021.3607812</v>
      </c>
      <c r="J8" s="30">
        <f t="shared" si="1"/>
        <v>306.16828062902744</v>
      </c>
      <c r="K8" s="30">
        <f>K11+K13+K16+K19+K22+K25+K28</f>
        <v>298.9202428</v>
      </c>
      <c r="L8" s="30">
        <f>L11+L13+L16+L19+L22+L25+L28</f>
        <v>289.98098481688294</v>
      </c>
      <c r="M8" s="9">
        <f>((L8/K8)-1)*100</f>
        <v>-2.99051609866986</v>
      </c>
    </row>
    <row r="9" spans="2:23" ht="8.25">
      <c r="B9" s="8" t="s">
        <v>1</v>
      </c>
      <c r="C9" s="33">
        <f>C14+C17+C20+C23+C26+C29+C31+C33+C35</f>
        <v>1857.30316</v>
      </c>
      <c r="D9" s="33">
        <f aca="true" t="shared" si="2" ref="D9:J9">D14+D17+D20+D23+D26+D29+D31+D33+D35</f>
        <v>2010.5042024000002</v>
      </c>
      <c r="E9" s="33">
        <f t="shared" si="2"/>
        <v>2358.17858</v>
      </c>
      <c r="F9" s="33">
        <f t="shared" si="2"/>
        <v>1927.2014000000001</v>
      </c>
      <c r="G9" s="33">
        <f t="shared" si="2"/>
        <v>1393.7588400000002</v>
      </c>
      <c r="H9" s="33">
        <f t="shared" si="2"/>
        <v>1135.0803257000002</v>
      </c>
      <c r="I9" s="33">
        <f t="shared" si="2"/>
        <v>1453.0808228</v>
      </c>
      <c r="J9" s="33">
        <f t="shared" si="2"/>
        <v>1545.5399515</v>
      </c>
      <c r="K9" s="33">
        <f>K14+K17+K20+K23+K26+K29+K31+K33+K35</f>
        <v>1648.5688145</v>
      </c>
      <c r="L9" s="33">
        <f>L14+L17+L20+L23+L26+L29+L31+L33+L35</f>
        <v>1896.952648302</v>
      </c>
      <c r="M9" s="9">
        <f>((L9/K9)-1)*100</f>
        <v>15.066634259809963</v>
      </c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3:23" ht="8.25">
      <c r="C10" s="34"/>
      <c r="D10" s="34"/>
      <c r="E10" s="34"/>
      <c r="F10" s="35"/>
      <c r="G10" s="35"/>
      <c r="H10" s="35"/>
      <c r="I10" s="35"/>
      <c r="J10" s="35"/>
      <c r="K10" s="35"/>
      <c r="L10" s="35"/>
      <c r="M10" s="10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8.25">
      <c r="A11" s="4" t="s">
        <v>10</v>
      </c>
      <c r="B11" s="4" t="s">
        <v>0</v>
      </c>
      <c r="C11" s="36">
        <v>171.25735999999998</v>
      </c>
      <c r="D11" s="36">
        <v>180.811</v>
      </c>
      <c r="E11" s="36">
        <v>99.029</v>
      </c>
      <c r="F11" s="37">
        <v>84.978</v>
      </c>
      <c r="G11" s="37">
        <v>115.035</v>
      </c>
      <c r="H11" s="37">
        <v>231.77</v>
      </c>
      <c r="I11" s="37">
        <v>906.969</v>
      </c>
      <c r="J11" s="37">
        <v>166.821277</v>
      </c>
      <c r="K11" s="37">
        <v>159.504364</v>
      </c>
      <c r="L11" s="40">
        <v>173.49123897000004</v>
      </c>
      <c r="M11" s="38">
        <f>((L11/K11)-1)*100</f>
        <v>8.768960684987913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3:23" ht="8.25">
      <c r="C12" s="36"/>
      <c r="D12" s="36"/>
      <c r="E12" s="36"/>
      <c r="F12" s="37"/>
      <c r="G12" s="37"/>
      <c r="H12" s="37"/>
      <c r="I12" s="37"/>
      <c r="J12" s="37"/>
      <c r="K12" s="37"/>
      <c r="L12" s="37"/>
      <c r="M12" s="38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15" ht="8.25">
      <c r="A13" s="4" t="s">
        <v>11</v>
      </c>
      <c r="B13" s="4" t="s">
        <v>0</v>
      </c>
      <c r="C13" s="36">
        <v>0.972</v>
      </c>
      <c r="D13" s="36">
        <v>0.7509197000000001</v>
      </c>
      <c r="E13" s="36">
        <v>0.7228000000000001</v>
      </c>
      <c r="F13" s="37">
        <v>0.669</v>
      </c>
      <c r="G13" s="37">
        <v>0.78033</v>
      </c>
      <c r="H13" s="37">
        <v>0.643967</v>
      </c>
      <c r="I13" s="37">
        <v>0.4757309</v>
      </c>
      <c r="J13" s="37">
        <v>0.6921499</v>
      </c>
      <c r="K13" s="37">
        <v>0.6186754</v>
      </c>
      <c r="L13" s="40">
        <v>0.5778315299999999</v>
      </c>
      <c r="M13" s="38">
        <f aca="true" t="shared" si="3" ref="M13:M35">((L13/K13)-1)*100</f>
        <v>-6.601825448369225</v>
      </c>
      <c r="O13" s="12"/>
    </row>
    <row r="14" spans="2:15" ht="8.25">
      <c r="B14" s="4" t="s">
        <v>1</v>
      </c>
      <c r="C14" s="36">
        <v>11.849</v>
      </c>
      <c r="D14" s="36">
        <v>12.413</v>
      </c>
      <c r="E14" s="36">
        <v>15.4005</v>
      </c>
      <c r="F14" s="37">
        <v>10.668</v>
      </c>
      <c r="G14" s="37">
        <v>10.945</v>
      </c>
      <c r="H14" s="37">
        <v>7.262</v>
      </c>
      <c r="I14" s="37">
        <v>8.02</v>
      </c>
      <c r="J14" s="37">
        <v>5.712</v>
      </c>
      <c r="K14" s="37">
        <v>3.753</v>
      </c>
      <c r="L14" s="40">
        <v>3.31</v>
      </c>
      <c r="M14" s="38">
        <f t="shared" si="3"/>
        <v>-11.80389022115641</v>
      </c>
      <c r="O14" s="12"/>
    </row>
    <row r="15" spans="3:15" ht="8.25">
      <c r="C15" s="36"/>
      <c r="D15" s="36"/>
      <c r="E15" s="36"/>
      <c r="F15" s="37"/>
      <c r="G15" s="37"/>
      <c r="H15" s="37"/>
      <c r="I15" s="37"/>
      <c r="J15" s="37"/>
      <c r="K15" s="37"/>
      <c r="L15" s="37"/>
      <c r="M15" s="38"/>
      <c r="O15" s="12"/>
    </row>
    <row r="16" spans="1:23" ht="8.25">
      <c r="A16" s="4" t="s">
        <v>12</v>
      </c>
      <c r="B16" s="4" t="s">
        <v>0</v>
      </c>
      <c r="C16" s="36">
        <v>118.329</v>
      </c>
      <c r="D16" s="36">
        <v>89.48014679999999</v>
      </c>
      <c r="E16" s="36">
        <v>90.61130000000001</v>
      </c>
      <c r="F16" s="37">
        <v>58.654500000000006</v>
      </c>
      <c r="G16" s="37">
        <v>50.03667</v>
      </c>
      <c r="H16" s="37">
        <v>30.3014188</v>
      </c>
      <c r="I16" s="37">
        <v>24.6539848</v>
      </c>
      <c r="J16" s="37">
        <v>29.7931377</v>
      </c>
      <c r="K16" s="37">
        <v>21.1182692</v>
      </c>
      <c r="L16" s="40">
        <v>17.7147046582</v>
      </c>
      <c r="M16" s="38">
        <f t="shared" si="3"/>
        <v>-16.11668318822265</v>
      </c>
      <c r="N16" s="11"/>
      <c r="O16" s="12"/>
      <c r="P16" s="11"/>
      <c r="Q16" s="11"/>
      <c r="R16" s="11"/>
      <c r="S16" s="11"/>
      <c r="T16" s="11"/>
      <c r="U16" s="11"/>
      <c r="V16" s="11"/>
      <c r="W16" s="11"/>
    </row>
    <row r="17" spans="2:23" ht="8.25">
      <c r="B17" s="4" t="s">
        <v>1</v>
      </c>
      <c r="C17" s="36">
        <v>13.994</v>
      </c>
      <c r="D17" s="36">
        <v>16.834773400000003</v>
      </c>
      <c r="E17" s="36">
        <v>16.072899999999997</v>
      </c>
      <c r="F17" s="37">
        <v>15.2625</v>
      </c>
      <c r="G17" s="37">
        <v>15.489690000000003</v>
      </c>
      <c r="H17" s="37">
        <v>18.241027500000005</v>
      </c>
      <c r="I17" s="37">
        <v>16.9511082</v>
      </c>
      <c r="J17" s="37">
        <v>13.0729015</v>
      </c>
      <c r="K17" s="37">
        <v>11.342261700000002</v>
      </c>
      <c r="L17" s="40">
        <v>16.53028212</v>
      </c>
      <c r="M17" s="38">
        <f t="shared" si="3"/>
        <v>45.74061644160439</v>
      </c>
      <c r="N17" s="11"/>
      <c r="O17" s="12"/>
      <c r="P17" s="11"/>
      <c r="Q17" s="11"/>
      <c r="R17" s="11"/>
      <c r="S17" s="11"/>
      <c r="T17" s="11"/>
      <c r="U17" s="11"/>
      <c r="V17" s="11"/>
      <c r="W17" s="11"/>
    </row>
    <row r="18" spans="3:23" ht="8.25">
      <c r="C18" s="36"/>
      <c r="D18" s="36"/>
      <c r="E18" s="36"/>
      <c r="F18" s="37"/>
      <c r="G18" s="37"/>
      <c r="H18" s="37"/>
      <c r="I18" s="37"/>
      <c r="J18" s="37"/>
      <c r="K18" s="37"/>
      <c r="L18" s="37"/>
      <c r="M18" s="38"/>
      <c r="N18" s="11"/>
      <c r="O18" s="12"/>
      <c r="P18" s="11"/>
      <c r="Q18" s="11"/>
      <c r="R18" s="11"/>
      <c r="S18" s="11"/>
      <c r="T18" s="11"/>
      <c r="U18" s="11"/>
      <c r="V18" s="11"/>
      <c r="W18" s="11"/>
    </row>
    <row r="19" spans="1:15" ht="8.25">
      <c r="A19" s="4" t="s">
        <v>13</v>
      </c>
      <c r="B19" s="4" t="s">
        <v>0</v>
      </c>
      <c r="C19" s="36">
        <v>4.242</v>
      </c>
      <c r="D19" s="36">
        <v>3.2239900000000006</v>
      </c>
      <c r="E19" s="36">
        <v>3.68385</v>
      </c>
      <c r="F19" s="37">
        <v>4.24988</v>
      </c>
      <c r="G19" s="37">
        <v>5.43816</v>
      </c>
      <c r="H19" s="37">
        <v>5.328786</v>
      </c>
      <c r="I19" s="37">
        <v>7.3087932</v>
      </c>
      <c r="J19" s="37">
        <v>6.9823249</v>
      </c>
      <c r="K19" s="37">
        <v>6.9832841000000005</v>
      </c>
      <c r="L19" s="40">
        <v>7.810152747853859</v>
      </c>
      <c r="M19" s="38">
        <f t="shared" si="3"/>
        <v>11.840684640824772</v>
      </c>
      <c r="O19" s="12"/>
    </row>
    <row r="20" spans="2:15" ht="8.25">
      <c r="B20" s="4" t="s">
        <v>1</v>
      </c>
      <c r="C20" s="36">
        <v>0</v>
      </c>
      <c r="D20" s="36">
        <v>0.059300000000000005</v>
      </c>
      <c r="E20" s="36">
        <v>0</v>
      </c>
      <c r="F20" s="37">
        <v>0.041299999999999996</v>
      </c>
      <c r="G20" s="37">
        <v>0.105</v>
      </c>
      <c r="H20" s="37">
        <v>0.1365</v>
      </c>
      <c r="I20" s="37">
        <v>0</v>
      </c>
      <c r="J20" s="37">
        <v>0</v>
      </c>
      <c r="K20" s="37">
        <v>0.0006821</v>
      </c>
      <c r="L20" s="40">
        <v>0</v>
      </c>
      <c r="M20" s="38">
        <f t="shared" si="3"/>
        <v>-100</v>
      </c>
      <c r="O20" s="12"/>
    </row>
    <row r="21" spans="3:15" ht="8.25">
      <c r="C21" s="36"/>
      <c r="D21" s="36"/>
      <c r="E21" s="36"/>
      <c r="F21" s="37"/>
      <c r="G21" s="37"/>
      <c r="H21" s="37"/>
      <c r="I21" s="37"/>
      <c r="J21" s="37"/>
      <c r="K21" s="37"/>
      <c r="L21" s="37"/>
      <c r="M21" s="38"/>
      <c r="O21" s="12"/>
    </row>
    <row r="22" spans="1:15" ht="8.25">
      <c r="A22" s="4" t="s">
        <v>14</v>
      </c>
      <c r="B22" s="4" t="s">
        <v>0</v>
      </c>
      <c r="C22" s="36">
        <v>6.72</v>
      </c>
      <c r="D22" s="36">
        <v>8.407366699999999</v>
      </c>
      <c r="E22" s="36">
        <v>6.2514</v>
      </c>
      <c r="F22" s="37">
        <v>6.5305</v>
      </c>
      <c r="G22" s="37">
        <v>6.91083</v>
      </c>
      <c r="H22" s="37">
        <v>15.1487166</v>
      </c>
      <c r="I22" s="37">
        <v>26.319074</v>
      </c>
      <c r="J22" s="37">
        <v>32.8174691</v>
      </c>
      <c r="K22" s="37">
        <v>29.964038199999997</v>
      </c>
      <c r="L22" s="40">
        <v>34.40509913099999</v>
      </c>
      <c r="M22" s="38">
        <f t="shared" si="3"/>
        <v>14.821303127960883</v>
      </c>
      <c r="O22" s="12"/>
    </row>
    <row r="23" spans="2:15" ht="8.25">
      <c r="B23" s="4" t="s">
        <v>1</v>
      </c>
      <c r="C23" s="36">
        <v>21.275</v>
      </c>
      <c r="D23" s="36">
        <v>14.402919000000002</v>
      </c>
      <c r="E23" s="36">
        <v>11.96998</v>
      </c>
      <c r="F23" s="37">
        <v>9.6235</v>
      </c>
      <c r="G23" s="37">
        <v>9.585420000000001</v>
      </c>
      <c r="H23" s="37">
        <v>19.013866099999998</v>
      </c>
      <c r="I23" s="37">
        <v>8.1542821</v>
      </c>
      <c r="J23" s="37">
        <v>9.086763</v>
      </c>
      <c r="K23" s="37">
        <v>34.2542864</v>
      </c>
      <c r="L23" s="40">
        <v>131.076220439</v>
      </c>
      <c r="M23" s="38">
        <f t="shared" si="3"/>
        <v>282.6564036639806</v>
      </c>
      <c r="O23" s="12"/>
    </row>
    <row r="24" spans="3:15" ht="8.25">
      <c r="C24" s="36"/>
      <c r="D24" s="36"/>
      <c r="E24" s="36"/>
      <c r="F24" s="37"/>
      <c r="G24" s="37"/>
      <c r="H24" s="37"/>
      <c r="I24" s="37"/>
      <c r="J24" s="37"/>
      <c r="K24" s="37"/>
      <c r="L24" s="37"/>
      <c r="M24" s="38"/>
      <c r="O24" s="12"/>
    </row>
    <row r="25" spans="1:15" ht="8.25">
      <c r="A25" s="4" t="s">
        <v>15</v>
      </c>
      <c r="B25" s="4" t="s">
        <v>0</v>
      </c>
      <c r="C25" s="36">
        <v>56.63668</v>
      </c>
      <c r="D25" s="36">
        <v>50.71324800000001</v>
      </c>
      <c r="E25" s="36">
        <v>40.039699999999996</v>
      </c>
      <c r="F25" s="37">
        <v>28.405579499999995</v>
      </c>
      <c r="G25" s="37">
        <v>30.439539999999997</v>
      </c>
      <c r="H25" s="37">
        <v>31.9773965</v>
      </c>
      <c r="I25" s="37">
        <v>33.1304761</v>
      </c>
      <c r="J25" s="37">
        <v>46.1537769290274</v>
      </c>
      <c r="K25" s="37">
        <v>48.179875199999984</v>
      </c>
      <c r="L25" s="40">
        <v>34.94100826282907</v>
      </c>
      <c r="M25" s="38">
        <f t="shared" si="3"/>
        <v>-27.478001722119274</v>
      </c>
      <c r="O25" s="12"/>
    </row>
    <row r="26" spans="2:15" ht="8.25">
      <c r="B26" s="4" t="s">
        <v>1</v>
      </c>
      <c r="C26" s="36">
        <v>0</v>
      </c>
      <c r="D26" s="36">
        <v>0.015209900000000002</v>
      </c>
      <c r="E26" s="36">
        <v>0</v>
      </c>
      <c r="F26" s="37">
        <v>0.1354</v>
      </c>
      <c r="G26" s="37">
        <v>0.29124</v>
      </c>
      <c r="H26" s="37">
        <v>0.25261300000000003</v>
      </c>
      <c r="I26" s="37">
        <v>0.2215538</v>
      </c>
      <c r="J26" s="37">
        <v>0.1886672</v>
      </c>
      <c r="K26" s="37">
        <v>1.5565121</v>
      </c>
      <c r="L26" s="40">
        <v>0.99239173</v>
      </c>
      <c r="M26" s="38">
        <f t="shared" si="3"/>
        <v>-36.242594580536824</v>
      </c>
      <c r="O26" s="12"/>
    </row>
    <row r="27" spans="3:15" ht="8.25">
      <c r="C27" s="36"/>
      <c r="D27" s="36"/>
      <c r="E27" s="36"/>
      <c r="F27" s="37"/>
      <c r="G27" s="37"/>
      <c r="H27" s="37"/>
      <c r="I27" s="37"/>
      <c r="J27" s="37"/>
      <c r="K27" s="37"/>
      <c r="L27" s="37"/>
      <c r="M27" s="38"/>
      <c r="O27" s="12"/>
    </row>
    <row r="28" spans="1:15" ht="8.25">
      <c r="A28" s="4" t="s">
        <v>16</v>
      </c>
      <c r="B28" s="4" t="s">
        <v>0</v>
      </c>
      <c r="C28" s="36">
        <v>60.4007</v>
      </c>
      <c r="D28" s="36">
        <v>26.7480414</v>
      </c>
      <c r="E28" s="36">
        <v>22.159200000000002</v>
      </c>
      <c r="F28" s="37">
        <v>25.4007</v>
      </c>
      <c r="G28" s="37">
        <v>23.63075</v>
      </c>
      <c r="H28" s="37">
        <v>18.3883919</v>
      </c>
      <c r="I28" s="37">
        <v>22.5037222</v>
      </c>
      <c r="J28" s="37">
        <v>22.9081451</v>
      </c>
      <c r="K28" s="37">
        <v>32.5517367</v>
      </c>
      <c r="L28" s="40">
        <v>21.040949517</v>
      </c>
      <c r="M28" s="38">
        <f t="shared" si="3"/>
        <v>-35.36151477595356</v>
      </c>
      <c r="O28" s="12"/>
    </row>
    <row r="29" spans="2:15" ht="8.25">
      <c r="B29" s="4" t="s">
        <v>1</v>
      </c>
      <c r="C29" s="36">
        <v>0.68447</v>
      </c>
      <c r="D29" s="36">
        <v>0.463</v>
      </c>
      <c r="E29" s="36">
        <v>0.1961</v>
      </c>
      <c r="F29" s="37">
        <v>0.08300000000000002</v>
      </c>
      <c r="G29" s="37">
        <v>37.97304999999999</v>
      </c>
      <c r="H29" s="37">
        <v>23.7283023</v>
      </c>
      <c r="I29" s="37">
        <v>27.1678754</v>
      </c>
      <c r="J29" s="37">
        <v>243.9051889</v>
      </c>
      <c r="K29" s="37">
        <v>162.3288786</v>
      </c>
      <c r="L29" s="40">
        <v>191.59206756300003</v>
      </c>
      <c r="M29" s="38">
        <f t="shared" si="3"/>
        <v>18.027099808351686</v>
      </c>
      <c r="O29" s="12"/>
    </row>
    <row r="30" spans="3:15" ht="8.25">
      <c r="C30" s="36"/>
      <c r="D30" s="36"/>
      <c r="E30" s="36"/>
      <c r="F30" s="37"/>
      <c r="G30" s="37"/>
      <c r="H30" s="37"/>
      <c r="I30" s="37"/>
      <c r="J30" s="37"/>
      <c r="K30" s="37"/>
      <c r="L30" s="37"/>
      <c r="M30" s="38"/>
      <c r="O30" s="12"/>
    </row>
    <row r="31" spans="1:13" ht="8.25">
      <c r="A31" s="4" t="s">
        <v>17</v>
      </c>
      <c r="B31" s="4" t="s">
        <v>1</v>
      </c>
      <c r="C31" s="36">
        <v>1731.07369</v>
      </c>
      <c r="D31" s="36">
        <v>1919.6280001</v>
      </c>
      <c r="E31" s="36">
        <v>2277.6551</v>
      </c>
      <c r="F31" s="37">
        <v>1881.8157</v>
      </c>
      <c r="G31" s="37">
        <v>1263.1074400000002</v>
      </c>
      <c r="H31" s="37">
        <v>1001.7270168000001</v>
      </c>
      <c r="I31" s="37">
        <v>1326.0990033</v>
      </c>
      <c r="J31" s="37">
        <v>1235.8974309</v>
      </c>
      <c r="K31" s="37">
        <v>1400.4468066</v>
      </c>
      <c r="L31" s="40">
        <v>1533.03994645</v>
      </c>
      <c r="M31" s="38">
        <f t="shared" si="3"/>
        <v>9.467916898029793</v>
      </c>
    </row>
    <row r="32" spans="3:13" ht="8.25">
      <c r="C32" s="36"/>
      <c r="D32" s="36"/>
      <c r="E32" s="36"/>
      <c r="F32" s="37"/>
      <c r="G32" s="37"/>
      <c r="H32" s="37"/>
      <c r="I32" s="37"/>
      <c r="J32" s="37"/>
      <c r="K32" s="37"/>
      <c r="L32" s="37"/>
      <c r="M32" s="38"/>
    </row>
    <row r="33" spans="1:13" ht="8.25">
      <c r="A33" s="4" t="s">
        <v>18</v>
      </c>
      <c r="B33" s="4" t="s">
        <v>1</v>
      </c>
      <c r="C33" s="36">
        <v>0</v>
      </c>
      <c r="D33" s="36">
        <v>0</v>
      </c>
      <c r="E33" s="36">
        <v>0.526</v>
      </c>
      <c r="F33" s="37">
        <v>0.72</v>
      </c>
      <c r="G33" s="37">
        <v>0.644</v>
      </c>
      <c r="H33" s="37">
        <v>0.695</v>
      </c>
      <c r="I33" s="37">
        <v>0.73</v>
      </c>
      <c r="J33" s="37">
        <v>1.551</v>
      </c>
      <c r="K33" s="37">
        <v>3.342</v>
      </c>
      <c r="L33" s="40">
        <v>0.671</v>
      </c>
      <c r="M33" s="38">
        <f t="shared" si="3"/>
        <v>-79.92220227408737</v>
      </c>
    </row>
    <row r="34" spans="3:13" ht="8.25">
      <c r="C34" s="36"/>
      <c r="D34" s="36"/>
      <c r="E34" s="36"/>
      <c r="F34" s="37"/>
      <c r="G34" s="37"/>
      <c r="H34" s="37"/>
      <c r="I34" s="37"/>
      <c r="J34" s="37"/>
      <c r="K34" s="37"/>
      <c r="L34" s="37"/>
      <c r="M34" s="38"/>
    </row>
    <row r="35" spans="1:13" ht="8.25">
      <c r="A35" s="4" t="s">
        <v>19</v>
      </c>
      <c r="B35" s="4" t="s">
        <v>1</v>
      </c>
      <c r="C35" s="36">
        <v>78.427</v>
      </c>
      <c r="D35" s="36">
        <v>46.688</v>
      </c>
      <c r="E35" s="36">
        <v>36.358</v>
      </c>
      <c r="F35" s="37">
        <v>8.852</v>
      </c>
      <c r="G35" s="37">
        <v>55.618</v>
      </c>
      <c r="H35" s="37">
        <v>64.024</v>
      </c>
      <c r="I35" s="37">
        <v>65.737</v>
      </c>
      <c r="J35" s="37">
        <v>36.126</v>
      </c>
      <c r="K35" s="37">
        <v>31.544387000000004</v>
      </c>
      <c r="L35" s="40">
        <v>19.74074</v>
      </c>
      <c r="M35" s="38">
        <f t="shared" si="3"/>
        <v>-37.4191674734399</v>
      </c>
    </row>
    <row r="36" spans="1:13" ht="8.25">
      <c r="A36" s="13"/>
      <c r="B36" s="13"/>
      <c r="C36" s="14"/>
      <c r="D36" s="14"/>
      <c r="E36" s="14"/>
      <c r="F36" s="14"/>
      <c r="G36" s="14"/>
      <c r="H36" s="21"/>
      <c r="I36" s="21"/>
      <c r="J36" s="21"/>
      <c r="K36" s="21"/>
      <c r="L36" s="21"/>
      <c r="M36" s="14"/>
    </row>
    <row r="37" spans="1:13" ht="10.5" customHeight="1">
      <c r="A37" s="27" t="s">
        <v>22</v>
      </c>
      <c r="B37" s="24"/>
      <c r="C37" s="25"/>
      <c r="D37" s="25"/>
      <c r="E37" s="25"/>
      <c r="F37" s="15"/>
      <c r="G37" s="15"/>
      <c r="H37" s="22"/>
      <c r="I37" s="22"/>
      <c r="J37" s="22"/>
      <c r="K37" s="22"/>
      <c r="L37" s="22"/>
      <c r="M37" s="15"/>
    </row>
    <row r="38" spans="1:13" ht="8.25">
      <c r="A38" s="27"/>
      <c r="B38" s="26"/>
      <c r="C38" s="25"/>
      <c r="D38" s="25"/>
      <c r="E38" s="25"/>
      <c r="F38" s="15"/>
      <c r="G38" s="15"/>
      <c r="H38" s="22"/>
      <c r="I38" s="22"/>
      <c r="J38" s="22"/>
      <c r="K38" s="22"/>
      <c r="L38" s="22"/>
      <c r="M38" s="15"/>
    </row>
    <row r="39" spans="3:7" ht="8.25">
      <c r="C39" s="15"/>
      <c r="D39" s="15"/>
      <c r="E39" s="15"/>
      <c r="F39" s="15"/>
      <c r="G39" s="15"/>
    </row>
    <row r="40" spans="4:6" ht="8.25">
      <c r="D40" s="16"/>
      <c r="E40" s="16"/>
      <c r="F40" s="16"/>
    </row>
    <row r="41" spans="3:6" ht="8.25">
      <c r="C41" s="16"/>
      <c r="D41" s="16"/>
      <c r="E41" s="16"/>
      <c r="F41" s="16"/>
    </row>
    <row r="42" spans="3:6" ht="8.25">
      <c r="C42" s="16"/>
      <c r="D42" s="16"/>
      <c r="E42" s="16"/>
      <c r="F42" s="16"/>
    </row>
    <row r="43" spans="3:6" ht="8.25">
      <c r="C43" s="16"/>
      <c r="D43" s="16"/>
      <c r="E43" s="16"/>
      <c r="F43" s="16"/>
    </row>
    <row r="44" spans="3:6" ht="8.25">
      <c r="C44" s="16"/>
      <c r="D44" s="16"/>
      <c r="E44" s="16"/>
      <c r="F44" s="16"/>
    </row>
    <row r="45" spans="3:6" ht="8.25">
      <c r="C45" s="16"/>
      <c r="D45" s="16"/>
      <c r="E45" s="16"/>
      <c r="F45" s="16"/>
    </row>
    <row r="46" spans="3:6" ht="8.25">
      <c r="C46" s="16"/>
      <c r="D46" s="16"/>
      <c r="E46" s="16"/>
      <c r="F46" s="16"/>
    </row>
    <row r="47" spans="3:6" ht="8.25">
      <c r="C47" s="16"/>
      <c r="D47" s="16"/>
      <c r="E47" s="16"/>
      <c r="F47" s="16"/>
    </row>
    <row r="48" spans="3:6" ht="8.25">
      <c r="C48" s="16"/>
      <c r="D48" s="16"/>
      <c r="E48" s="16"/>
      <c r="F48" s="16"/>
    </row>
    <row r="50" spans="2:6" ht="8.25">
      <c r="B50" s="17"/>
      <c r="D50" s="16"/>
      <c r="E50" s="16"/>
      <c r="F50" s="16"/>
    </row>
    <row r="51" ht="8.25">
      <c r="A51" s="17"/>
    </row>
    <row r="57" ht="8.25">
      <c r="C57" s="16"/>
    </row>
    <row r="59" ht="8.25">
      <c r="C59" s="16"/>
    </row>
    <row r="60" ht="8.25">
      <c r="C60" s="16"/>
    </row>
    <row r="61" ht="8.25">
      <c r="C61" s="16"/>
    </row>
    <row r="62" ht="8.25">
      <c r="C62" s="16"/>
    </row>
    <row r="63" ht="8.25">
      <c r="C63" s="16"/>
    </row>
    <row r="64" ht="8.25">
      <c r="C64" s="18"/>
    </row>
    <row r="65" ht="8.25">
      <c r="C65" s="16"/>
    </row>
    <row r="66" ht="8.25">
      <c r="C66" s="16"/>
    </row>
    <row r="67" ht="8.25">
      <c r="C67" s="16"/>
    </row>
    <row r="68" ht="8.25">
      <c r="C68" s="16"/>
    </row>
    <row r="70" ht="8.25">
      <c r="B70" s="17"/>
    </row>
    <row r="71" ht="8.25">
      <c r="A71" s="17"/>
    </row>
  </sheetData>
  <sheetProtection/>
  <mergeCells count="5">
    <mergeCell ref="A1:M1"/>
    <mergeCell ref="M3:M4"/>
    <mergeCell ref="A3:A4"/>
    <mergeCell ref="B3:B4"/>
    <mergeCell ref="C3:L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7.25">
      <c r="B4" s="51" t="s">
        <v>6</v>
      </c>
      <c r="C4" s="51"/>
      <c r="D4" s="51"/>
      <c r="E4" s="51"/>
      <c r="F4" s="51"/>
      <c r="G4" s="51"/>
      <c r="H4" s="51"/>
      <c r="I4" s="51"/>
    </row>
    <row r="6" spans="2:10" ht="20.25">
      <c r="B6" s="50" t="s">
        <v>3</v>
      </c>
      <c r="C6" s="50"/>
      <c r="D6" s="50"/>
      <c r="E6" s="50"/>
      <c r="F6" s="50"/>
      <c r="G6" s="50"/>
      <c r="H6" s="50"/>
      <c r="I6" s="50"/>
      <c r="J6" s="1"/>
    </row>
    <row r="7" spans="2:10" ht="20.25">
      <c r="B7" s="50" t="s">
        <v>4</v>
      </c>
      <c r="C7" s="50"/>
      <c r="D7" s="50"/>
      <c r="E7" s="50"/>
      <c r="F7" s="50"/>
      <c r="G7" s="50"/>
      <c r="H7" s="50"/>
      <c r="I7" s="50"/>
      <c r="J7" s="1"/>
    </row>
    <row r="8" spans="244:251" ht="20.25">
      <c r="IJ8" s="50" t="s">
        <v>3</v>
      </c>
      <c r="IK8" s="50"/>
      <c r="IL8" s="50"/>
      <c r="IM8" s="50"/>
      <c r="IN8" s="50"/>
      <c r="IO8" s="50"/>
      <c r="IP8" s="50"/>
      <c r="IQ8" s="50"/>
    </row>
    <row r="9" spans="2:251" ht="20.25">
      <c r="B9" s="50" t="s">
        <v>2</v>
      </c>
      <c r="C9" s="50"/>
      <c r="D9" s="50"/>
      <c r="E9" s="50"/>
      <c r="F9" s="50"/>
      <c r="G9" s="50"/>
      <c r="H9" s="50"/>
      <c r="I9" s="50"/>
      <c r="J9" s="1"/>
      <c r="IJ9" s="50" t="s">
        <v>4</v>
      </c>
      <c r="IK9" s="50"/>
      <c r="IL9" s="50"/>
      <c r="IM9" s="50"/>
      <c r="IN9" s="50"/>
      <c r="IO9" s="50"/>
      <c r="IP9" s="50"/>
      <c r="IQ9" s="50"/>
    </row>
    <row r="11" spans="244:251" ht="20.25">
      <c r="IJ11" s="50" t="s">
        <v>2</v>
      </c>
      <c r="IK11" s="50"/>
      <c r="IL11" s="50"/>
      <c r="IM11" s="50"/>
      <c r="IN11" s="50"/>
      <c r="IO11" s="50"/>
      <c r="IP11" s="50"/>
      <c r="IQ11" s="50"/>
    </row>
    <row r="26" ht="15">
      <c r="B26" s="2" t="s">
        <v>5</v>
      </c>
    </row>
    <row r="28" ht="15">
      <c r="IJ28" s="2" t="s">
        <v>5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</dc:creator>
  <cp:keywords/>
  <dc:description/>
  <cp:lastModifiedBy>sissi</cp:lastModifiedBy>
  <cp:lastPrinted>2008-06-30T13:59:42Z</cp:lastPrinted>
  <dcterms:created xsi:type="dcterms:W3CDTF">1998-02-13T16:43:15Z</dcterms:created>
  <dcterms:modified xsi:type="dcterms:W3CDTF">2021-09-17T16:12:51Z</dcterms:modified>
  <cp:category/>
  <cp:version/>
  <cp:contentType/>
  <cp:contentStatus/>
</cp:coreProperties>
</file>